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manc\Downloads\"/>
    </mc:Choice>
  </mc:AlternateContent>
  <xr:revisionPtr revIDLastSave="0" documentId="8_{3915EC7E-DEB6-44E0-AB05-2742C13B43B8}" xr6:coauthVersionLast="47" xr6:coauthVersionMax="47" xr10:uidLastSave="{00000000-0000-0000-0000-000000000000}"/>
  <bookViews>
    <workbookView xWindow="-110" yWindow="-110" windowWidth="19420" windowHeight="10300" activeTab="1" xr2:uid="{A6F2D0C5-13A1-4293-A679-6753EE798659}"/>
  </bookViews>
  <sheets>
    <sheet name="Enquiry_Statement_Report_MC " sheetId="1" r:id="rId1"/>
    <sheet name="Questions" sheetId="2" r:id="rId2"/>
    <sheet name="Sheet1" sheetId="3" r:id="rId3"/>
  </sheets>
  <definedNames>
    <definedName name="_xlnm._FilterDatabase" localSheetId="0" hidden="1">'Enquiry_Statement_Report_MC '!$A$1:$Y$2500</definedName>
  </definedNames>
  <calcPr calcId="191029"/>
  <pivotCaches>
    <pivotCache cacheId="17" r:id="rId4"/>
    <pivotCache cacheId="21" r:id="rId5"/>
    <pivotCache cacheId="3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C11" i="2"/>
  <c r="D10" i="2"/>
  <c r="C10" i="2"/>
  <c r="D9" i="2"/>
  <c r="C9" i="2"/>
  <c r="D8" i="2"/>
  <c r="C8" i="2"/>
  <c r="D7" i="2"/>
  <c r="C7" i="2"/>
  <c r="D6" i="2"/>
  <c r="C6" i="2"/>
  <c r="D10" i="3"/>
  <c r="D9" i="3"/>
  <c r="D3" i="3"/>
  <c r="D4" i="3"/>
  <c r="D5" i="3"/>
  <c r="D6" i="3"/>
  <c r="D7" i="3"/>
  <c r="D8" i="3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" i="1"/>
  <c r="D2" i="3"/>
</calcChain>
</file>

<file path=xl/sharedStrings.xml><?xml version="1.0" encoding="utf-8"?>
<sst xmlns="http://schemas.openxmlformats.org/spreadsheetml/2006/main" count="36678" uniqueCount="2957">
  <si>
    <t>Enquiry Number</t>
  </si>
  <si>
    <t>Enquiry Date</t>
  </si>
  <si>
    <t>Enquiry Time</t>
  </si>
  <si>
    <t>Enquiry Mode</t>
  </si>
  <si>
    <t>Sales Person Branch Name</t>
  </si>
  <si>
    <t>Sales Person Branch Code</t>
  </si>
  <si>
    <t>Source</t>
  </si>
  <si>
    <t>Sub Source</t>
  </si>
  <si>
    <t>Lead Classification</t>
  </si>
  <si>
    <t>Brand</t>
  </si>
  <si>
    <t>Model</t>
  </si>
  <si>
    <t>Variant</t>
  </si>
  <si>
    <t>Model Name</t>
  </si>
  <si>
    <t>Enquiry Stage</t>
  </si>
  <si>
    <t>Visited</t>
  </si>
  <si>
    <t>Follow Up Dispositions</t>
  </si>
  <si>
    <t>Reason For Choosing Competition</t>
  </si>
  <si>
    <t>Reason For Choosing Competition If Others</t>
  </si>
  <si>
    <t>Competition Model</t>
  </si>
  <si>
    <t>Competition Brand</t>
  </si>
  <si>
    <t>Test Ride Completed</t>
  </si>
  <si>
    <t>Sales Demo Done</t>
  </si>
  <si>
    <t>Need Assessment Done</t>
  </si>
  <si>
    <t>Booking Date DateTime</t>
  </si>
  <si>
    <t>HyperLocal</t>
  </si>
  <si>
    <t>VARUN MOTORS PRIVATE LIMITED-ANAKAPALLE</t>
  </si>
  <si>
    <t>A13256</t>
  </si>
  <si>
    <t>Hyperlocal_Lead_Gen</t>
  </si>
  <si>
    <t>Facebook</t>
  </si>
  <si>
    <t>STANDARD</t>
  </si>
  <si>
    <t>KTM</t>
  </si>
  <si>
    <t>DUKE 390</t>
  </si>
  <si>
    <t xml:space="preserve">KTM DUKE 390 KTM </t>
  </si>
  <si>
    <t>00JP89</t>
  </si>
  <si>
    <t>Open</t>
  </si>
  <si>
    <t>No</t>
  </si>
  <si>
    <t>Yes</t>
  </si>
  <si>
    <t>Call Later</t>
  </si>
  <si>
    <t>Walk-In</t>
  </si>
  <si>
    <t>BHAKRA SERVICE STATION (P) LTD(10052)</t>
  </si>
  <si>
    <t>HOT</t>
  </si>
  <si>
    <t>Platina</t>
  </si>
  <si>
    <t>ES Alloy</t>
  </si>
  <si>
    <t>Platina 100 ES Alloy Ebony Black with Silver Grey Decal</t>
  </si>
  <si>
    <t>00PF376U</t>
  </si>
  <si>
    <t>Booked</t>
  </si>
  <si>
    <t>Tele-In</t>
  </si>
  <si>
    <t>SHREE SURENDRA AUTO CENTRE(10388)</t>
  </si>
  <si>
    <t>Call Center</t>
  </si>
  <si>
    <t>Pulsar</t>
  </si>
  <si>
    <t>Neon Disc Split Seat</t>
  </si>
  <si>
    <t>Pulsar 125 Neon Disc Split Seat CHARCOAL BLK NEON</t>
  </si>
  <si>
    <t>00DH34C3</t>
  </si>
  <si>
    <t>Aggregators</t>
  </si>
  <si>
    <t>JSB AUTOCARS PRIVATE LIMITED(13565)</t>
  </si>
  <si>
    <t>Bikewale_Aggregators</t>
  </si>
  <si>
    <t>CPS_Lead_Aggregators</t>
  </si>
  <si>
    <t>Freedom</t>
  </si>
  <si>
    <t>125 NG04</t>
  </si>
  <si>
    <t>Disc Led</t>
  </si>
  <si>
    <t>Freedom 125 NG04 Disc Led GLOSSY CARIBBEAN BLUE</t>
  </si>
  <si>
    <t>00JH272Z</t>
  </si>
  <si>
    <t>Closed</t>
  </si>
  <si>
    <t>BHAGYALAKSHMI AUTOMOBILES(10468)</t>
  </si>
  <si>
    <t>SD UG</t>
  </si>
  <si>
    <t>Pulsar 150 SD UG EBONY BLACK(MET)</t>
  </si>
  <si>
    <t>00DH60X3</t>
  </si>
  <si>
    <t>Invoiced</t>
  </si>
  <si>
    <t>Honda</t>
  </si>
  <si>
    <t>Shine</t>
  </si>
  <si>
    <t>JAMUNA AUTO (10164)</t>
  </si>
  <si>
    <t>SD Single Seat</t>
  </si>
  <si>
    <t>Pulsar 150 SD Single Seat EBONY BLK RED DKL</t>
  </si>
  <si>
    <t>00DH274D</t>
  </si>
  <si>
    <t>EAGLE MOTORS(12809)</t>
  </si>
  <si>
    <t>Duke 250 (Gen 2)</t>
  </si>
  <si>
    <t>KTM Duke 250 (Gen 2) KTM DARK GALVANO MATT</t>
  </si>
  <si>
    <t>00JP9681</t>
  </si>
  <si>
    <t>Plan Dropped</t>
  </si>
  <si>
    <t>AMIN AUTOMOBILES(10000)</t>
  </si>
  <si>
    <t>Dominar</t>
  </si>
  <si>
    <t>Dual channel ABS</t>
  </si>
  <si>
    <t>Dominar 250 Dual channel ABS CHARCOAL BLACK</t>
  </si>
  <si>
    <t>00JF26A8</t>
  </si>
  <si>
    <t>RNR - Close</t>
  </si>
  <si>
    <t>VAIBAV BAJAJ(13226)</t>
  </si>
  <si>
    <t>Reference</t>
  </si>
  <si>
    <t>Existing Customer</t>
  </si>
  <si>
    <t>WARM</t>
  </si>
  <si>
    <t>Pulsar 150 SD UG EBONY BLK SILVER DKL</t>
  </si>
  <si>
    <t>00DH604E</t>
  </si>
  <si>
    <t>UTKAL AUTO SERVICE(10881)</t>
  </si>
  <si>
    <t>Carbon Fibre Disc Single Seat</t>
  </si>
  <si>
    <t>Pulsar 125 Carbon Fibre Disc Single Seat SPARKLING METALLIC BLACK SILVER</t>
  </si>
  <si>
    <t>00DH47E8</t>
  </si>
  <si>
    <t>Digital</t>
  </si>
  <si>
    <t>Bagga Bajaj @ Rithala</t>
  </si>
  <si>
    <t>V10047</t>
  </si>
  <si>
    <t>Organic</t>
  </si>
  <si>
    <t>Website</t>
  </si>
  <si>
    <t>Neon Disc Single seat (OBD-2)</t>
  </si>
  <si>
    <t>PULSAR 125-EBONY BLK BLUE DKL</t>
  </si>
  <si>
    <t>00DH504C</t>
  </si>
  <si>
    <t>Not Decided</t>
  </si>
  <si>
    <t>KTM@VELLORE</t>
  </si>
  <si>
    <t>OnRoadPrice</t>
  </si>
  <si>
    <t>KTM  DUKE 390  BLUE LIQUID METAL</t>
  </si>
  <si>
    <t>00JP89H3</t>
  </si>
  <si>
    <t>I RIDE ENTERPRISES PVT LTD(11480)</t>
  </si>
  <si>
    <t>SD Single Seat (OBD-2)</t>
  </si>
  <si>
    <t>Pulsar 150 SD Single Seat (OBD-2)</t>
  </si>
  <si>
    <t>00DH42</t>
  </si>
  <si>
    <t>ANOWARA AUTO AGENCY(12955)</t>
  </si>
  <si>
    <t>Finance Partner</t>
  </si>
  <si>
    <t>NS200</t>
  </si>
  <si>
    <t>Dual Channel ABS (UG)</t>
  </si>
  <si>
    <t>Pulsar NS200 Dual Channel ABS (UG) PEARL METALLIC WHITE &amp; SATIN BLACK</t>
  </si>
  <si>
    <t>00JL248R</t>
  </si>
  <si>
    <t>G S PAL AUTO WHEELS PVT LTD(11534)</t>
  </si>
  <si>
    <t>Neon Disc Single seat</t>
  </si>
  <si>
    <t>Pulsar 125 Neon Disc Single seat EBONY BLK SOLAR RED</t>
  </si>
  <si>
    <t>00DH40C2</t>
  </si>
  <si>
    <t>SURYODAY MOTORS - KTM - VASAI WEST.</t>
  </si>
  <si>
    <t>10473BRN04.</t>
  </si>
  <si>
    <t>Bikedekho_Aggregators</t>
  </si>
  <si>
    <t>ADVENTURE 390</t>
  </si>
  <si>
    <t>KTM ADVENTURE 390 KTM ELECTRONIC ORANGE</t>
  </si>
  <si>
    <t>00JG451T</t>
  </si>
  <si>
    <t>Activity</t>
  </si>
  <si>
    <t>SUPREME AUTO DEALERS PVT. LTD (12885)</t>
  </si>
  <si>
    <t>Bajaj Activity</t>
  </si>
  <si>
    <t>Demo Van</t>
  </si>
  <si>
    <t>Pulsar 150 SD UG SAFFIRE BLUE WHITE</t>
  </si>
  <si>
    <t>00DH60E9</t>
  </si>
  <si>
    <t>RAJMANDIR MOTORS(10740)</t>
  </si>
  <si>
    <t>P150</t>
  </si>
  <si>
    <t>TD Split Seat (OBD-2)</t>
  </si>
  <si>
    <t>Pulsar P150 TD Split Seat (OBD-2) EBONY BLACK(MET)</t>
  </si>
  <si>
    <t>00JR11X3</t>
  </si>
  <si>
    <t>GANESH AUTO SALES (12681)</t>
  </si>
  <si>
    <t>GANESH AUTO SALES</t>
  </si>
  <si>
    <t>Lingam Automobiles(JAYANKONDAM)</t>
  </si>
  <si>
    <t>A12802</t>
  </si>
  <si>
    <t>ES Drum  (OBD-2)</t>
  </si>
  <si>
    <t>Platina 110 ES Drum  (OBD-2) BLK GLOS PEW GRA</t>
  </si>
  <si>
    <t>00JK3548</t>
  </si>
  <si>
    <t>KHIVRAJ ELIXIR PVT LTD North Bangalore</t>
  </si>
  <si>
    <t>C14191</t>
  </si>
  <si>
    <t>Triumph</t>
  </si>
  <si>
    <t>Speed T4</t>
  </si>
  <si>
    <t xml:space="preserve">Triumph Speed T4 Triumph </t>
  </si>
  <si>
    <t>00TA15</t>
  </si>
  <si>
    <t>SAI MOTOR PLAZA-(12398)</t>
  </si>
  <si>
    <t>249.07 cc</t>
  </si>
  <si>
    <t xml:space="preserve">KTM  249.07 cc  </t>
  </si>
  <si>
    <t>00JP88</t>
  </si>
  <si>
    <t>RAJ MOTORS(13141)</t>
  </si>
  <si>
    <t>N160</t>
  </si>
  <si>
    <t>Pulsar N160 Dual channel ABS Brooklyn Black</t>
  </si>
  <si>
    <t>00JR159V</t>
  </si>
  <si>
    <t>KAMAL AUTO INDUSTRIES COACH WORKS PVT LTD(13482)</t>
  </si>
  <si>
    <t>Pulsar 125 Neon Disc Single seat E Black with Platinum Silver Decal</t>
  </si>
  <si>
    <t>00DH406L</t>
  </si>
  <si>
    <t>ARORA MOTORS(A13645)</t>
  </si>
  <si>
    <t>A13645</t>
  </si>
  <si>
    <t>Freedom 125 NG04 Disc Led COCKTAIL WINE RED</t>
  </si>
  <si>
    <t>00JH272V</t>
  </si>
  <si>
    <t>Incorrect Enquiry</t>
  </si>
  <si>
    <t>LOVELY AUTOS(D10206 )JALANDHAR</t>
  </si>
  <si>
    <t>ES Drum</t>
  </si>
  <si>
    <t>Platina 110 ES Drum BLK GLOS PEW GRA</t>
  </si>
  <si>
    <t>00JK2448</t>
  </si>
  <si>
    <t>KHIVRAJ ELIXIR PVT LTD (ANNA NAGAR)</t>
  </si>
  <si>
    <t>B14188</t>
  </si>
  <si>
    <t>Speed 400 UG</t>
  </si>
  <si>
    <t xml:space="preserve">Triumph Speed 400 UG </t>
  </si>
  <si>
    <t>00TA40CZ</t>
  </si>
  <si>
    <t>BAGGA LINK SERVICE PVT LTD - MAHIPALPUR</t>
  </si>
  <si>
    <t>E10047</t>
  </si>
  <si>
    <t>SHAMAN MOTORS PRIVATE LIMITED (13538)</t>
  </si>
  <si>
    <t>PRAKASH AUTOMOBILES(12724)</t>
  </si>
  <si>
    <t>Drum Single Seat (DH36)</t>
  </si>
  <si>
    <t>Pulsar 125 Drum Single Seat (DH36)</t>
  </si>
  <si>
    <t>00DH36</t>
  </si>
  <si>
    <t>CHHATRAPATI MOTORS (PVT) LTD</t>
  </si>
  <si>
    <t>B10694</t>
  </si>
  <si>
    <t>Twin Disc ABS (JL18)</t>
  </si>
  <si>
    <t>Pulsar NS200 Twin Disc ABS (JL18) BRIGHT YELLOW &amp; MATTE PEWTER GREY</t>
  </si>
  <si>
    <t>00JL188N</t>
  </si>
  <si>
    <t>Koriya Auto Sales  Private Limited (13207)</t>
  </si>
  <si>
    <t>Carbon Fibre Disc Single Seat (OBD-2)</t>
  </si>
  <si>
    <t>Pulsar 125 Carbon Fibre Disc Single Seat (OBD-2) SPARKLING METALLIC BLACK RED</t>
  </si>
  <si>
    <t>00DH41F2</t>
  </si>
  <si>
    <t>SREE RAM MOTORS(12788)</t>
  </si>
  <si>
    <t>NS125</t>
  </si>
  <si>
    <t>UG ABS</t>
  </si>
  <si>
    <t>Pulsar NS125 UG ABS BEACH BLUE</t>
  </si>
  <si>
    <t>00JF5718</t>
  </si>
  <si>
    <t>Hero</t>
  </si>
  <si>
    <t>SHREE BALAJI AUTOMOBILES(13241)</t>
  </si>
  <si>
    <t>Mangalam  Bajaj</t>
  </si>
  <si>
    <t>B12826</t>
  </si>
  <si>
    <t>Single channel ABS (OBD-2)</t>
  </si>
  <si>
    <t>Pulsar 220 Single channel ABS (OBD-2) SPARKLING METALLIC BLACK BLUE</t>
  </si>
  <si>
    <t>00DK11F1</t>
  </si>
  <si>
    <t>Showroom Visit Planned</t>
  </si>
  <si>
    <t>PARIS AUTOMOBILES (ANANTNAG)</t>
  </si>
  <si>
    <t>B10280</t>
  </si>
  <si>
    <t>PARIS AUTOMOBILES</t>
  </si>
  <si>
    <t>PulsarRange_LeadGen_D2C</t>
  </si>
  <si>
    <t>Display_FB</t>
  </si>
  <si>
    <t xml:space="preserve">Pulsar NS125 </t>
  </si>
  <si>
    <t>00JF6017</t>
  </si>
  <si>
    <t>Rithvikaa Motors</t>
  </si>
  <si>
    <t>A10279</t>
  </si>
  <si>
    <t>PLANET WHEELS PVT LTD(10519)</t>
  </si>
  <si>
    <t>Finance</t>
  </si>
  <si>
    <t>Freedom 125 NG04 Disc Led GLOSS PEWTER GREY</t>
  </si>
  <si>
    <t>00JH2732</t>
  </si>
  <si>
    <t>UNNATI MOTORS(13014)</t>
  </si>
  <si>
    <t>Dual channel ABS (OBD-2)</t>
  </si>
  <si>
    <t>Dominar  250 Dual channel ABS (OBD-2) Canyon Red</t>
  </si>
  <si>
    <t>00JF368X</t>
  </si>
  <si>
    <t>SALUJA AUTOMOBILES(10810)</t>
  </si>
  <si>
    <t>RRAG AUTOMOTIVE PVT LTD(13352)</t>
  </si>
  <si>
    <t>DUKE 200</t>
  </si>
  <si>
    <t xml:space="preserve">KTM DUKE 200 KTM </t>
  </si>
  <si>
    <t>00JP1C</t>
  </si>
  <si>
    <t>Dealer Digital</t>
  </si>
  <si>
    <t>Dominar 400 Dual channel ABS (OBD-2) CHARCOAL BLACK</t>
  </si>
  <si>
    <t>00JF37A8</t>
  </si>
  <si>
    <t>Subhash Tractors Gorakhpur</t>
  </si>
  <si>
    <t>A10361</t>
  </si>
  <si>
    <t>Pulsar 150 SD Single Seat SPARKLING METALLIC BLACK RED</t>
  </si>
  <si>
    <t>00DH27F2</t>
  </si>
  <si>
    <t>Laxmi Bajaj  @ Mahoba</t>
  </si>
  <si>
    <t>Vishnu Racing Motors Tiruvannamalai</t>
  </si>
  <si>
    <t>A12760</t>
  </si>
  <si>
    <t>RC 200 OLD</t>
  </si>
  <si>
    <t>KTM RC 200 OLD  DARK GALVANO MATT</t>
  </si>
  <si>
    <t>00JY7681</t>
  </si>
  <si>
    <t>S. S. AUTO TRADER LLP Ranaghat Branch</t>
  </si>
  <si>
    <t>C12854</t>
  </si>
  <si>
    <t>Carbon Fibre Disc Split Seat (OBD-2)</t>
  </si>
  <si>
    <t>Pulsar 125 Carbon Fibre Disc Split Seat (OBD-2)</t>
  </si>
  <si>
    <t>00DH43</t>
  </si>
  <si>
    <t>NANDI MOTORS - ALLAGADDA</t>
  </si>
  <si>
    <t>B10914</t>
  </si>
  <si>
    <t>KAY DEE AUDIOVISIONS P LTD(13021)</t>
  </si>
  <si>
    <t>Pulsar  125 Carbon Fibre Disc Single Seat (OBD-2) SPARKLING METALLIC BLACK RED</t>
  </si>
  <si>
    <t>Thane KTM</t>
  </si>
  <si>
    <t>C12746</t>
  </si>
  <si>
    <t>373cc</t>
  </si>
  <si>
    <t>KTM 373cc KTM WHITE</t>
  </si>
  <si>
    <t>00JG81AS</t>
  </si>
  <si>
    <t>HIGHWAY BAJAJ</t>
  </si>
  <si>
    <t>Pulsar 150 SD UG EBONY BLK BLUE DKL</t>
  </si>
  <si>
    <t>00DH604C</t>
  </si>
  <si>
    <t>VARUN MOTORS PRIVATE LIMITED(13258)</t>
  </si>
  <si>
    <t>JINDAL AUTOMOBILES JASHPUR</t>
  </si>
  <si>
    <t>A10584</t>
  </si>
  <si>
    <t>AUTO WHEELERS(10066)</t>
  </si>
  <si>
    <t>Pulsar NS200 Dual Channel ABS (UG) EBONY BLK SATIN</t>
  </si>
  <si>
    <t>00JL24AL</t>
  </si>
  <si>
    <t>ATHEN AUTOMOBILES (12559)</t>
  </si>
  <si>
    <t>KTM Duke 250 (Gen 2)  DARK GALVANO MATT</t>
  </si>
  <si>
    <t>KVR MOTORS - Vadakara</t>
  </si>
  <si>
    <t>C10196</t>
  </si>
  <si>
    <t>Dealer Activity</t>
  </si>
  <si>
    <t>Exchange Camp</t>
  </si>
  <si>
    <t>Freedom 125 NG04 Disc Led EBONY BLACK(MET)</t>
  </si>
  <si>
    <t>00JH27X3</t>
  </si>
  <si>
    <t>SHYAM MOTORS(10501)</t>
  </si>
  <si>
    <t>CT</t>
  </si>
  <si>
    <t>110X</t>
  </si>
  <si>
    <t>ES</t>
  </si>
  <si>
    <t>CT 110X ES</t>
  </si>
  <si>
    <t>00DY04</t>
  </si>
  <si>
    <t>B U Bhandari_Chinchwad</t>
  </si>
  <si>
    <t>D13530</t>
  </si>
  <si>
    <t xml:space="preserve">Triumph Speed T4 </t>
  </si>
  <si>
    <t>VISAKA MOTORS(12723)</t>
  </si>
  <si>
    <t>ANJUSHREE AUTOMOBILES (12933)</t>
  </si>
  <si>
    <t>KTM ADVENTURE 390  ELECTRONIC ORANGE</t>
  </si>
  <si>
    <t>ANSHUMAN TRADERS(10443)</t>
  </si>
  <si>
    <t>Bike Wale</t>
  </si>
  <si>
    <t>Carbon Fibre Single Seat UG</t>
  </si>
  <si>
    <t>Pulsar 125 Carbon Fibre Single Seat UG EBONY BLK RED DKL</t>
  </si>
  <si>
    <t>00DH574D</t>
  </si>
  <si>
    <t>A2Z WHEEL RACE PRIVATE LIMITED(13126)</t>
  </si>
  <si>
    <t>91wheels_Aggregators</t>
  </si>
  <si>
    <t>Disc (Pre-OBD)</t>
  </si>
  <si>
    <t>Pulsar NS125 Disc (Pre-OBD) GLOSS PEWTER GREY</t>
  </si>
  <si>
    <t>00JF2832</t>
  </si>
  <si>
    <t>Keerthi JP Nagar</t>
  </si>
  <si>
    <t>A13533</t>
  </si>
  <si>
    <t>SCRAMBLER 400 X</t>
  </si>
  <si>
    <t>Triumph  SCRAMBLER 400 X  MATT KHAKI GREEN</t>
  </si>
  <si>
    <t>00TA02BG</t>
  </si>
  <si>
    <t>OSL AUTO PVT. LTD. - VIP</t>
  </si>
  <si>
    <t>D.N.V. AGENCY(10115)</t>
  </si>
  <si>
    <t>TD</t>
  </si>
  <si>
    <t>Pulsar N160 TD EBONY BLACK(MET)</t>
  </si>
  <si>
    <t>00JR50X3</t>
  </si>
  <si>
    <t>SP 125</t>
  </si>
  <si>
    <t>VARUN MOTORS PRIVATE LIMITED(13261)</t>
  </si>
  <si>
    <t xml:space="preserve">KTM 249.07 cc KTM </t>
  </si>
  <si>
    <t>DANKUNI AUTOMOBILES(11443)</t>
  </si>
  <si>
    <t>Freedom_LeadGen_D2C</t>
  </si>
  <si>
    <t>Display_Google</t>
  </si>
  <si>
    <t>SAI SERVICE PRIVATE LIMITED (13708)</t>
  </si>
  <si>
    <t>Triumph  SCRAMBLER 400 X  PEARL METALLIC WHITE</t>
  </si>
  <si>
    <t>00TA0242</t>
  </si>
  <si>
    <t>Planning to Book</t>
  </si>
  <si>
    <t>BIJJARGI BAJAJ(11857)</t>
  </si>
  <si>
    <t>SRI SUBHALAKSHMI BAJAJ (13646)</t>
  </si>
  <si>
    <t>Pulsar 125 Carbon Fibre Single Seat UG EBONY BLK BLUE DKL</t>
  </si>
  <si>
    <t>00DH574C</t>
  </si>
  <si>
    <t>M.G.B. MOTOR &amp; AUTO AGENCIES(10467)</t>
  </si>
  <si>
    <t>Pulsar 125 Neon Disc Single seat (OBD-2) EBONY BLK SOLAR RED</t>
  </si>
  <si>
    <t>00DH50C2</t>
  </si>
  <si>
    <t>Splendor+</t>
  </si>
  <si>
    <t>KHIVRAJ ELIXIR PVT LTD (H14195) YPR</t>
  </si>
  <si>
    <t>H14195</t>
  </si>
  <si>
    <t>Dual channel ABS (Pre-OBD)</t>
  </si>
  <si>
    <t>Dominar 400 Dual channel ABS (Pre-OBD) CHARCOAL BLACK</t>
  </si>
  <si>
    <t>00JF20A8</t>
  </si>
  <si>
    <t>SHREYANSH AUTOMOBILES(12721)</t>
  </si>
  <si>
    <t>BANSAL MOTORS</t>
  </si>
  <si>
    <t>NS</t>
  </si>
  <si>
    <t>Pulsar 400 NS PEARL METALLIC WHITE</t>
  </si>
  <si>
    <t>00JL2342</t>
  </si>
  <si>
    <t>BIJJARGI BIKES (12761)</t>
  </si>
  <si>
    <t>BALRAJ WHEELS PRIVATE LIMITED (13493)</t>
  </si>
  <si>
    <t>Pulsar NS125 UG ABS TD BURNT RED + SA</t>
  </si>
  <si>
    <t>00JF57C4</t>
  </si>
  <si>
    <t>K V R VEHICLES - KANNUR</t>
  </si>
  <si>
    <t>BAL Activity</t>
  </si>
  <si>
    <t>Pulsar 125 Carbon Fibre Disc Single Seat SPARKLING METALLIC BLACK BLUE</t>
  </si>
  <si>
    <t>00DH47F1</t>
  </si>
  <si>
    <t>Instagram</t>
  </si>
  <si>
    <t>P125_March</t>
  </si>
  <si>
    <t>RAM BHAWAN RAM AUTOMOBILES CHAKIYA (B13392)</t>
  </si>
  <si>
    <t>B13392</t>
  </si>
  <si>
    <t>UG</t>
  </si>
  <si>
    <t>Pulsar N160 UG BROOKLYN CHRCL BLK M</t>
  </si>
  <si>
    <t>00JR21VAR-113</t>
  </si>
  <si>
    <t>BAGGA LINK SERVICE PVT LTD.(10047)</t>
  </si>
  <si>
    <t>Disc (OBD-2)</t>
  </si>
  <si>
    <t>Pulsar NS125 Disc (OBD-2) TD BURNT RED + SA</t>
  </si>
  <si>
    <t>00JF35C4</t>
  </si>
  <si>
    <t>SUSEE SCOOTER CENTRE (10339)</t>
  </si>
  <si>
    <t>A H AUTO WORLD#NARAYANPUR</t>
  </si>
  <si>
    <t>B11517</t>
  </si>
  <si>
    <t>VAIBAV BAJAJ (12395)</t>
  </si>
  <si>
    <t>Pulsar  150 SD Single Seat EBONY BLK RED DKL</t>
  </si>
  <si>
    <t>VIMAN NAGAR TRIUMPH</t>
  </si>
  <si>
    <t>B13530</t>
  </si>
  <si>
    <t>Speed T4-PEARL METALLIC WHITE</t>
  </si>
  <si>
    <t>00TA1542</t>
  </si>
  <si>
    <t>UNITED AUTOMOBILES(10963)</t>
  </si>
  <si>
    <t>Pulsar N160 Dual channel ABS (OBD-2) GLOSSY CARIBBEAN BLUE</t>
  </si>
  <si>
    <t>00JR172Z</t>
  </si>
  <si>
    <t>TIKARYA MOTORS(10422)</t>
  </si>
  <si>
    <t>Pulsar 125 Carbon Fibre Single Seat UG EBONY BLK SILVER DKL</t>
  </si>
  <si>
    <t>00DH574E</t>
  </si>
  <si>
    <t>SHREE AMBA BAJAJ</t>
  </si>
  <si>
    <t>PULSAR 125 - SAFFIRE BLUE WHITE</t>
  </si>
  <si>
    <t>00DH43E9</t>
  </si>
  <si>
    <t>MAYUR AUTO PVT.LTD.(10210)</t>
  </si>
  <si>
    <t>RM MOTORS (14185)</t>
  </si>
  <si>
    <t>SPEED 400</t>
  </si>
  <si>
    <t xml:space="preserve">Triumph SPEED 400 </t>
  </si>
  <si>
    <t>00TA04X3</t>
  </si>
  <si>
    <t>OSL AUTO PVT LTD(13620)</t>
  </si>
  <si>
    <t>SHASHANK AUTO MARKETING(10720)</t>
  </si>
  <si>
    <t>SINGH AUTO LINK PVT.LTD.(10314)</t>
  </si>
  <si>
    <t>ISG (OBD2B)</t>
  </si>
  <si>
    <t>N125</t>
  </si>
  <si>
    <t>Pulsar ISG (OBD2B) N125 Ebony Black + Purple Fury</t>
  </si>
  <si>
    <t>00JZ56DA</t>
  </si>
  <si>
    <t>OSL AUTO PVT.LTD.(11132)</t>
  </si>
  <si>
    <t>Pulsar  N160 Dual channel ABS Brooklyn Black</t>
  </si>
  <si>
    <t>VENKAT BAJAJ</t>
  </si>
  <si>
    <t>A13032</t>
  </si>
  <si>
    <t>SD (C&amp;G)</t>
  </si>
  <si>
    <t>Pulsar 150 SD (C&amp;G) EBONY BLK RED DKL</t>
  </si>
  <si>
    <t>00DH644D</t>
  </si>
  <si>
    <t>ROLTA CREDIT PRIVATE LIMITED KADAMBAGACHI</t>
  </si>
  <si>
    <t>G11943</t>
  </si>
  <si>
    <t>BHARAT AUTOMOBILES (A12237)#PATIA</t>
  </si>
  <si>
    <t>A12237</t>
  </si>
  <si>
    <t>RS200</t>
  </si>
  <si>
    <t>Pulsar RS200 Dual channel ABS METALLIC BLACK (+Pewter Grey)</t>
  </si>
  <si>
    <t>00DT148E</t>
  </si>
  <si>
    <t>ASPIRE AUTO (12461)</t>
  </si>
  <si>
    <t>Need More Details</t>
  </si>
  <si>
    <t>GANESH AUTO SALES (A12681)</t>
  </si>
  <si>
    <t>A12681</t>
  </si>
  <si>
    <t>MADHUR MOTORS(13271)</t>
  </si>
  <si>
    <t>SWADESHI AUTO PVT LTD. GTK</t>
  </si>
  <si>
    <t>C10349</t>
  </si>
  <si>
    <t>Pulsar NS125 UG ABS</t>
  </si>
  <si>
    <t>00JF57</t>
  </si>
  <si>
    <t>AGARWAL MOTORS(10727)</t>
  </si>
  <si>
    <t>SURJEET AUTO AGENCY(10285)</t>
  </si>
  <si>
    <t>SHAILENDRA AUTOMOBILES (12729)</t>
  </si>
  <si>
    <t>VARUN MOTORS PRIVATE LIMITED(13255)</t>
  </si>
  <si>
    <t>250 cc</t>
  </si>
  <si>
    <t>KTM 250 cc  EBONY BLACK(MET)</t>
  </si>
  <si>
    <t>00JP1EX3</t>
  </si>
  <si>
    <t>J R ENTERPRISES(13044)</t>
  </si>
  <si>
    <t>KALAHANU BOTHRA AGENCIES PVT LTD(13213)</t>
  </si>
  <si>
    <t>ES (OBD-2)</t>
  </si>
  <si>
    <t>CT 110X ES (OBD-2) EBONY BLK BLUE DKL</t>
  </si>
  <si>
    <t>00DY084C</t>
  </si>
  <si>
    <t>RM MOTORS(12226)</t>
  </si>
  <si>
    <t>Disc ISG</t>
  </si>
  <si>
    <t>Pulsar N125 Disc ISG Ebony Black + Purple Fury</t>
  </si>
  <si>
    <t>00JZ51DA</t>
  </si>
  <si>
    <t>RNR - Schedule Follow-up</t>
  </si>
  <si>
    <t>TIRUPATI AUTO AGENCY(10377)</t>
  </si>
  <si>
    <t>TD Split Seat</t>
  </si>
  <si>
    <t>Pulsar 150 TD Split Seat BLACK DECAL BLUE</t>
  </si>
  <si>
    <t>00DH283B</t>
  </si>
  <si>
    <t>ANI Bajaj  @ Jaunpur</t>
  </si>
  <si>
    <t>J P SALES  CORPORATION ALAMBAGH</t>
  </si>
  <si>
    <t>C11941</t>
  </si>
  <si>
    <t>J P SALES CORPORATION</t>
  </si>
  <si>
    <t>SAI GAYATRI AUTOMOBILES - PALASA</t>
  </si>
  <si>
    <t>C10490</t>
  </si>
  <si>
    <t>N150</t>
  </si>
  <si>
    <t>Pulsar N150 SD Single Seat PEARL METALLIC WHITE</t>
  </si>
  <si>
    <t>00JR3042</t>
  </si>
  <si>
    <t>FOUZDAR FARM EQUIPMENTS(10123)</t>
  </si>
  <si>
    <t>MAINASHREE AUTOMOTIVE(12628)</t>
  </si>
  <si>
    <t>VKG Bajaj @ Yadgir</t>
  </si>
  <si>
    <t>A11046</t>
  </si>
  <si>
    <t>VKG BAJAJ(11046)</t>
  </si>
  <si>
    <t>Select Bajaj @ BalaNagar Mandal</t>
  </si>
  <si>
    <t>Avenger</t>
  </si>
  <si>
    <t>Street  (OBD-2)</t>
  </si>
  <si>
    <t>Avenger 160 Street  (OBD-2) EBONY BLACK(MET)</t>
  </si>
  <si>
    <t>00PD36X3</t>
  </si>
  <si>
    <t>PARTH AUTOLINK(11549)</t>
  </si>
  <si>
    <t>Pulsar 125 Neon Disc Single seat (OBD-2) GREY GREEN</t>
  </si>
  <si>
    <t>00DH50CY</t>
  </si>
  <si>
    <t>OSL AUTO PVT LTD - B.T.ROAD</t>
  </si>
  <si>
    <t>S12445</t>
  </si>
  <si>
    <t>UJJAWAL GOVIND AUTO(10863)</t>
  </si>
  <si>
    <t>R V BAJAJ BRANCH GIRINAGAR(RV_GIRINAGAR)</t>
  </si>
  <si>
    <t>D10665</t>
  </si>
  <si>
    <t>Pulsar NS200 Dual Channel ABS (UG)</t>
  </si>
  <si>
    <t>00JL24</t>
  </si>
  <si>
    <t>KHIVRAJ ELIXIR PVT LTD (F14195) KR PURAM</t>
  </si>
  <si>
    <t>F14195</t>
  </si>
  <si>
    <t>Single channel ABS</t>
  </si>
  <si>
    <t>Pulsar N160 Single channel ABS Brooklyn Black</t>
  </si>
  <si>
    <t>00JR069V</t>
  </si>
  <si>
    <t>S D AUTOMOBILES(12791)</t>
  </si>
  <si>
    <t>KENA AUTOMOBILES(11433)</t>
  </si>
  <si>
    <t>AKSHAYA SIRA</t>
  </si>
  <si>
    <t>E10031</t>
  </si>
  <si>
    <t>RK AUTO SALES (12571)</t>
  </si>
  <si>
    <t>SENGUPTA MOTORS</t>
  </si>
  <si>
    <t>JAI SHAKTI BAJAJ(MANAPPARAI)</t>
  </si>
  <si>
    <t>B11862</t>
  </si>
  <si>
    <t>Global Trade Park Private Limited (B13497) (PEERAGARHI)</t>
  </si>
  <si>
    <t>B13497</t>
  </si>
  <si>
    <t>Dhruva Tara Automobiles Pvt. Ltd.A11452</t>
  </si>
  <si>
    <t>A11452</t>
  </si>
  <si>
    <t>SNEHA SALES (13971)</t>
  </si>
  <si>
    <t>NS160</t>
  </si>
  <si>
    <t>Twin Disc ABS</t>
  </si>
  <si>
    <t>Pulsar NS160 Twin Disc ABS Glossy Pewter Grey + Satin Black</t>
  </si>
  <si>
    <t>00JF258W</t>
  </si>
  <si>
    <t>Abhishek Auto (14138)</t>
  </si>
  <si>
    <t>Triumph Speed T4 Triumph PHANTOM BLACK</t>
  </si>
  <si>
    <t>00TA15BA</t>
  </si>
  <si>
    <t>B U Bhandari_Pashan</t>
  </si>
  <si>
    <t>Om Advance Automobiles Pvt Ltd</t>
  </si>
  <si>
    <t>A13264</t>
  </si>
  <si>
    <t>Krishna Motors-Kalyan</t>
  </si>
  <si>
    <t>B13657</t>
  </si>
  <si>
    <t>PULSAR 150 - E BL CH MT BL MTR BL</t>
  </si>
  <si>
    <t>00JR11AC</t>
  </si>
  <si>
    <t>VDS SAYAR BAJAJ-ARCOT NEW</t>
  </si>
  <si>
    <t>C11153</t>
  </si>
  <si>
    <t>DIRBA</t>
  </si>
  <si>
    <t>A12743</t>
  </si>
  <si>
    <t>P125DC_july</t>
  </si>
  <si>
    <t>Carbon Fibre Split Seat UG</t>
  </si>
  <si>
    <t>Pulsar 125 Carbon Fibre Split Seat UG EBONY BLK RED DKL</t>
  </si>
  <si>
    <t>00DH564D</t>
  </si>
  <si>
    <t>SAI GAYATRI AUTOMOBILES - TEKKALI</t>
  </si>
  <si>
    <t>A10490</t>
  </si>
  <si>
    <t>Pulsar 125 Neon Disc Single seat (OBD-2)</t>
  </si>
  <si>
    <t>00DH50</t>
  </si>
  <si>
    <t>JIAGANJ BRANCH</t>
  </si>
  <si>
    <t>E10420</t>
  </si>
  <si>
    <t>Shashi Automobiles (12674)</t>
  </si>
  <si>
    <t>Platina 100 ES Drum Ebony Black with Silver Grey Decal</t>
  </si>
  <si>
    <t>00PF336U</t>
  </si>
  <si>
    <t>NAINITAL AUTOMOBILES(12783)</t>
  </si>
  <si>
    <t>Pulsar 125 Neon Disc Single seat (OBD-2) EBONY BLK BLUE DKL</t>
  </si>
  <si>
    <t>Freedom_Feb</t>
  </si>
  <si>
    <t>Freedom 125 NG04 Disc Led Racing Red</t>
  </si>
  <si>
    <t>00JH279C</t>
  </si>
  <si>
    <t>WASAN &amp; SONS</t>
  </si>
  <si>
    <t>Pulsar  P150 TD Split Seat (OBD-2) EBONY BLACK(MET)</t>
  </si>
  <si>
    <t>ANOWARA AUTO AGENCY (12955) - MUSHALPUR</t>
  </si>
  <si>
    <t>A12955</t>
  </si>
  <si>
    <t>Pulsar RS200 UG PEARL MET WHT CARIBBEAN BLUE</t>
  </si>
  <si>
    <t>00DT22DL</t>
  </si>
  <si>
    <t>M S Enterprise (B13225)</t>
  </si>
  <si>
    <t>B13225</t>
  </si>
  <si>
    <t>OSL AUTO PVT LTD(12121)</t>
  </si>
  <si>
    <t>Pulsar 220 UG</t>
  </si>
  <si>
    <t>00DK12</t>
  </si>
  <si>
    <t>MAA SHAMBHAVI COMMERCIAL PRIVATE LIMITED (13492)</t>
  </si>
  <si>
    <t>Pulsar 125 Carbon Fibre Disc Single Seat</t>
  </si>
  <si>
    <t>00DH47</t>
  </si>
  <si>
    <t>GARVE AUTOMOBILES PVT LTD(12752)</t>
  </si>
  <si>
    <t>BALAMURUGA MOTORS(11843)</t>
  </si>
  <si>
    <t>Pulsar N150 SD Single Seat</t>
  </si>
  <si>
    <t>00JR30</t>
  </si>
  <si>
    <t>Laxmi Bajaj  @ Ambikapur</t>
  </si>
  <si>
    <t>Madhur Motors</t>
  </si>
  <si>
    <t>B13271</t>
  </si>
  <si>
    <t>Green Automobiles Pvt Ltd</t>
  </si>
  <si>
    <t>C13055</t>
  </si>
  <si>
    <t>Dominar 400 Dual channel ABS CHARCOAL BLACK</t>
  </si>
  <si>
    <t>00JF29A8</t>
  </si>
  <si>
    <t>Dual Channel ABS(Digital)</t>
  </si>
  <si>
    <t>Pulsar N160 Dual Channel ABS(Digital)</t>
  </si>
  <si>
    <t>00JR37</t>
  </si>
  <si>
    <t>RNR</t>
  </si>
  <si>
    <t>RAMBAGH SERVICE STATION(12697)</t>
  </si>
  <si>
    <t>DUKE 125</t>
  </si>
  <si>
    <t>KTM DUKE 125 KTM ELECTRONIC ORANGE</t>
  </si>
  <si>
    <t>00JP981T</t>
  </si>
  <si>
    <t>ARORA MOTORS(13645)</t>
  </si>
  <si>
    <t>BHARAT AUTOMOBILES(12237)</t>
  </si>
  <si>
    <t>KTM Baramulla</t>
  </si>
  <si>
    <t>B12082</t>
  </si>
  <si>
    <t>DUKE 200 OLD</t>
  </si>
  <si>
    <t>KTM DUKE 200 OLD KTM ELECTRONIC ORANGE</t>
  </si>
  <si>
    <t>00JP421T</t>
  </si>
  <si>
    <t>ASHOK TRADERS(12881)</t>
  </si>
  <si>
    <t>ADITYA AUTO (12925)</t>
  </si>
  <si>
    <t>SHRINIWAS PRADEEP SAH AUTOMOBILES</t>
  </si>
  <si>
    <t>Drum Led</t>
  </si>
  <si>
    <t>Freedom 125 NG04 Drum Led EBONY BLACK(MET)</t>
  </si>
  <si>
    <t>00JH30X3</t>
  </si>
  <si>
    <t>JINDAL AUTOMOTIVE PVT.LTD.(10163)</t>
  </si>
  <si>
    <t>KINGS MOTORS2WPORUR (13693)</t>
  </si>
  <si>
    <t>R. K. MOTORS(10997)</t>
  </si>
  <si>
    <t>VISHNU AUTOMOBILES(13061)</t>
  </si>
  <si>
    <t>SAI MOTOR PLAZA - AMALAPURAM</t>
  </si>
  <si>
    <t>SHREE BALAJI MOTOR CORPORATION(10317)</t>
  </si>
  <si>
    <t>GANDHI AUTO SALES LLP (10448)</t>
  </si>
  <si>
    <t>MS ENTERPRISE(13114)</t>
  </si>
  <si>
    <t>248.8cc</t>
  </si>
  <si>
    <t>KTM  248.8cc  WHITE</t>
  </si>
  <si>
    <t>00JG71AS</t>
  </si>
  <si>
    <t>Madhur Motors -Adchini</t>
  </si>
  <si>
    <t>A13271</t>
  </si>
  <si>
    <t>Magadh Auto Agency</t>
  </si>
  <si>
    <t>A13511</t>
  </si>
  <si>
    <t>Freedom 125 NG04 Disc Led</t>
  </si>
  <si>
    <t>00JH27</t>
  </si>
  <si>
    <t>MAVRA MOTORS PVT LTD</t>
  </si>
  <si>
    <t>JOYSAGAR KTM</t>
  </si>
  <si>
    <t>A12174</t>
  </si>
  <si>
    <t>Triumph Chhatrapati Sambhajinagar</t>
  </si>
  <si>
    <t>Speed_Enquiry_D2C</t>
  </si>
  <si>
    <t>SPEED 400 UG-PHANTOM BLACK</t>
  </si>
  <si>
    <t>00TA40BA</t>
  </si>
  <si>
    <t>Freedom_April</t>
  </si>
  <si>
    <t>Carbon Fibre Disc Split Seat</t>
  </si>
  <si>
    <t>Pulsar 125 Carbon Fibre Disc Split Seat SPARKLING METALLIC BLACK BLUE</t>
  </si>
  <si>
    <t>00DH48F1</t>
  </si>
  <si>
    <t>J.M.ENTERPRISES(10162)</t>
  </si>
  <si>
    <t>SENGUPTA BAJAJ # KASHIPUR</t>
  </si>
  <si>
    <t>B12644</t>
  </si>
  <si>
    <t>ASHMIT SACHIN BAJAJ (12430)</t>
  </si>
  <si>
    <t>ETAH MOTORS PVT LTD(13003)</t>
  </si>
  <si>
    <t>Chatbot</t>
  </si>
  <si>
    <t>WAComms</t>
  </si>
  <si>
    <t>PULSAR 125 - EBONY BLK SOLAR RED</t>
  </si>
  <si>
    <t>SAINIK MOTORS(12728)</t>
  </si>
  <si>
    <t>Akash Bajaj(12386)</t>
  </si>
  <si>
    <t>Gujarat Motors Pvt. Ltd.(12397)</t>
  </si>
  <si>
    <t>DUKE 250</t>
  </si>
  <si>
    <t>KTM DUKE 250  Blue Black</t>
  </si>
  <si>
    <t>00JP88VAR-112</t>
  </si>
  <si>
    <t>ABHISHEK AUTO(11417)</t>
  </si>
  <si>
    <t>Street</t>
  </si>
  <si>
    <t>Avenger 160 Street SPICY RED</t>
  </si>
  <si>
    <t>00PD349D</t>
  </si>
  <si>
    <t>SOVAN BAJAJ(12765)</t>
  </si>
  <si>
    <t>DADA MOTOR ENTERPRISES LLP(13186)</t>
  </si>
  <si>
    <t>Platina  110 ES Drum  (OBD-2) EBONY BLK RED DKL</t>
  </si>
  <si>
    <t>00JK354D</t>
  </si>
  <si>
    <t>RAGOVA DEVELOPERS &amp; AUTO SERVICES PVT LTD</t>
  </si>
  <si>
    <t>BARCLAY AUTOMOBILES(13178)</t>
  </si>
  <si>
    <t>TD UG</t>
  </si>
  <si>
    <t>Pulsar 150 TD UG EBONY BLACK(MET)</t>
  </si>
  <si>
    <t>00DH61X3</t>
  </si>
  <si>
    <t>UNNATI MOTORS(11772)</t>
  </si>
  <si>
    <t>Pulsar NS160 Dual Channel ABS (UG) PEARL METALLIC WHITE &amp; SATIN BLACK</t>
  </si>
  <si>
    <t>00JF438R</t>
  </si>
  <si>
    <t>KHIVRAJ ELIXIR PVT LTD Whitefield</t>
  </si>
  <si>
    <t>B14191</t>
  </si>
  <si>
    <t>Ns125 March</t>
  </si>
  <si>
    <t>SOJATIA AUTO PVT.LTD.(10374)</t>
  </si>
  <si>
    <t>JUBILEE  BAJAJ(11691)</t>
  </si>
  <si>
    <t>Pulsar N160 UG</t>
  </si>
  <si>
    <t>00JR21</t>
  </si>
  <si>
    <t>NALLI MOTORS - GOBICHETTIPALAYAM</t>
  </si>
  <si>
    <t>A12573</t>
  </si>
  <si>
    <t>NALLI MOTORS</t>
  </si>
  <si>
    <t xml:space="preserve">KTM DUKE 250  </t>
  </si>
  <si>
    <t>00JP8844</t>
  </si>
  <si>
    <t>Autoscope LLP - Kandivali</t>
  </si>
  <si>
    <t>B13197</t>
  </si>
  <si>
    <t>POPULAR MOTOR CORPORATION(10479)</t>
  </si>
  <si>
    <t>Cruise</t>
  </si>
  <si>
    <t>Avenger 220 Cruise UG AUBURN BLACK</t>
  </si>
  <si>
    <t>00PD289K</t>
  </si>
  <si>
    <t>SHREE BAJAJ(13148)</t>
  </si>
  <si>
    <t>Pulsar 150 TD UG SAFFIRE BLUE WHITE</t>
  </si>
  <si>
    <t>00DH61E9</t>
  </si>
  <si>
    <t>SHAKTHI MOTORS(10736)</t>
  </si>
  <si>
    <t>JSB Autocars Private Limited (B13565)</t>
  </si>
  <si>
    <t>B13565</t>
  </si>
  <si>
    <t>Freedom 125 NG04 Drum Led</t>
  </si>
  <si>
    <t>00JH3032</t>
  </si>
  <si>
    <t>SHOURYA BAJAJ - PIMPALGAON</t>
  </si>
  <si>
    <t>A12029</t>
  </si>
  <si>
    <t>Pulsar  150 TD UG EBONY BLACK(MET)</t>
  </si>
  <si>
    <t>ABHAY AUTO(13019)</t>
  </si>
  <si>
    <t>NEW STYLE FABRICATORS PVT. LTD.(10225)</t>
  </si>
  <si>
    <t>Disc</t>
  </si>
  <si>
    <t>Pulsar N125 Disc PEARL METALLIC WHITE</t>
  </si>
  <si>
    <t>00JZ5342</t>
  </si>
  <si>
    <t>B.K.AUTO SALES (14048)</t>
  </si>
  <si>
    <t>Pulsar 125 Carbon Fibre Disc Split Seat (OBD-2) SPARKLING METALLIC BLACK RED</t>
  </si>
  <si>
    <t>00DH43F2</t>
  </si>
  <si>
    <t>COSMIC MOBIKES</t>
  </si>
  <si>
    <t>C12081</t>
  </si>
  <si>
    <t>Pulsar 125 Carbon Fibre Split Seat UG EBONY BLK BLUE DKL</t>
  </si>
  <si>
    <t>00DH564C</t>
  </si>
  <si>
    <t>VIJAYAGANAPATHI AUTOMOTIVES(12692)</t>
  </si>
  <si>
    <t>Pulsar 150 TD UG EBONY BLK BLUE DKL</t>
  </si>
  <si>
    <t>00DH614C</t>
  </si>
  <si>
    <t>AKC BAJAJ(10033)</t>
  </si>
  <si>
    <t>TVS</t>
  </si>
  <si>
    <t>KTM Vashi</t>
  </si>
  <si>
    <t>BRN01Vashi</t>
  </si>
  <si>
    <t>Devendra Bajaj  @ Bijnor</t>
  </si>
  <si>
    <t>Cruise  (OBD-2)</t>
  </si>
  <si>
    <t>AVENGER 220 CRUISE-MOON WHITE</t>
  </si>
  <si>
    <t>00PD358J</t>
  </si>
  <si>
    <t>Aadhithya Motors(12318)</t>
  </si>
  <si>
    <t>KVR MOTORS - HEAD OFFICE (10196)</t>
  </si>
  <si>
    <t>J M Automobiles</t>
  </si>
  <si>
    <t>B13396</t>
  </si>
  <si>
    <t>SANSAI MOBIKES PVT LTD.</t>
  </si>
  <si>
    <t>SELECT AUTOMOBILES(11277)</t>
  </si>
  <si>
    <t>Mainashree Automotive (12640)</t>
  </si>
  <si>
    <t>Pulsar RS200 Dual channel ABS (OBD-2) PEARL METALLIC WHITE</t>
  </si>
  <si>
    <t>00DT1942</t>
  </si>
  <si>
    <t>Khandauli Branch of Khemka Automotives (B13063)</t>
  </si>
  <si>
    <t>B13063</t>
  </si>
  <si>
    <t>HF</t>
  </si>
  <si>
    <t>KTM Panvel</t>
  </si>
  <si>
    <t>BRN-12162-03</t>
  </si>
  <si>
    <t>KTM DUKE 200  BLACK</t>
  </si>
  <si>
    <t>00JP1C7B</t>
  </si>
  <si>
    <t>Global Trade Park Private Limited (A13497) (BURARI)</t>
  </si>
  <si>
    <t>A13497</t>
  </si>
  <si>
    <t>MCV Bajaj - Kadiyam</t>
  </si>
  <si>
    <t>G12624</t>
  </si>
  <si>
    <t>Pulsar 150 TD UG</t>
  </si>
  <si>
    <t>00DH61</t>
  </si>
  <si>
    <t>VARUN MOTORS PRIVATE LIMITED - TANDURU (F13251)</t>
  </si>
  <si>
    <t>F13251</t>
  </si>
  <si>
    <t>J M ENTERPRISES PRIVATE LIMITED(11468)</t>
  </si>
  <si>
    <t>GURUKRIPA AUTO AGENCY(12451)</t>
  </si>
  <si>
    <t>Freedom 125 NG04 Disc Led - BLUE DECAL LIGHT BLUE</t>
  </si>
  <si>
    <t>00JH273E</t>
  </si>
  <si>
    <t>OSL Garia</t>
  </si>
  <si>
    <t>A12121</t>
  </si>
  <si>
    <t>MAA LAXMI AUTO(12991)</t>
  </si>
  <si>
    <t>BOTHRA AUTOMOBILES(13018)</t>
  </si>
  <si>
    <t>Ns125abs</t>
  </si>
  <si>
    <t>METAL BIKES NARENGI</t>
  </si>
  <si>
    <t>D12822</t>
  </si>
  <si>
    <t>SANSAI BAJAJ - KODAD</t>
  </si>
  <si>
    <t>B11501</t>
  </si>
  <si>
    <t>HANUMANT TRADING COMPANY(13166)</t>
  </si>
  <si>
    <t>RAJA  MOTORS(10145)</t>
  </si>
  <si>
    <t>N160 Twin Channel (SSP)</t>
  </si>
  <si>
    <t>Pulsar N160 Twin Channel (SSP) Dual channel ABS (OBD-2)</t>
  </si>
  <si>
    <t>00JR299V</t>
  </si>
  <si>
    <t>SANT AUTO CO.(13383)</t>
  </si>
  <si>
    <t>Pulsar 400 NS GLOSS PEWTER GREY</t>
  </si>
  <si>
    <t>00JL2332</t>
  </si>
  <si>
    <t>Pulsar N150 SD Single Seat EBONY BLACK(MET)</t>
  </si>
  <si>
    <t>00JR30X3</t>
  </si>
  <si>
    <t>MAIN SHOWROOM STANDARD SCOOTERS(10322)</t>
  </si>
  <si>
    <t>UG (Wider)</t>
  </si>
  <si>
    <t>Pulsar NS125 UG (Wider) FIERY ORANGE</t>
  </si>
  <si>
    <t>00JF5117</t>
  </si>
  <si>
    <t>Madhsudan Bajaj  @ Burhanpur</t>
  </si>
  <si>
    <t>PLATINA 110 ES DRUM-EBONY BLK BLUE DKL</t>
  </si>
  <si>
    <t>00JK354C</t>
  </si>
  <si>
    <t>Tirumala Automotives(12303)</t>
  </si>
  <si>
    <t>Pulsar  150 SD Single Seat SPARKLING METALLIC BLACK BLUE</t>
  </si>
  <si>
    <t>00DH27F1</t>
  </si>
  <si>
    <t>NAMDHARI BAJAJ PRIVATE LIMITED</t>
  </si>
  <si>
    <t>NEMA AUTOMOBILES PRIVATE LIMITED(12905)</t>
  </si>
  <si>
    <t>MSB Automotive Pvt Ltd( Pipili)</t>
  </si>
  <si>
    <t>A13563</t>
  </si>
  <si>
    <t>CF Split Seat (OBD2B)</t>
  </si>
  <si>
    <t>Pulsar CF Split Seat (OBD2B) 125 EBONY BLK BLUE DKL</t>
  </si>
  <si>
    <t>00DH584C</t>
  </si>
  <si>
    <t>JAI AUTOS - WEST MAMBLAM</t>
  </si>
  <si>
    <t>AUTO BAZAR (13512)</t>
  </si>
  <si>
    <t>RAM BHAWAN RAM AUTOMOBILES KESARIYA (A13392)</t>
  </si>
  <si>
    <t>A13392</t>
  </si>
  <si>
    <t>Pulsar N150 SD Single Seat GLOSSY RACING RED</t>
  </si>
  <si>
    <t>00JR3095</t>
  </si>
  <si>
    <t>Gita Motors #Ambassa</t>
  </si>
  <si>
    <t>A12891</t>
  </si>
  <si>
    <t>Pulsar 150 SD Single Seat</t>
  </si>
  <si>
    <t>00DH27</t>
  </si>
  <si>
    <t>BANSARI AUTOMOBILES(12152)</t>
  </si>
  <si>
    <t>Avenger 160 Street EBONY BLACK(MET)</t>
  </si>
  <si>
    <t>00PD34X3</t>
  </si>
  <si>
    <t>SUSEE VEHICLE DEALERS PVT LTD-KTC Nagar</t>
  </si>
  <si>
    <t>D10721</t>
  </si>
  <si>
    <t>COSMIC MOBIKES ( A Unit Of J G Ent (12860)</t>
  </si>
  <si>
    <t>Triumph Ajmer Road</t>
  </si>
  <si>
    <t>A13527</t>
  </si>
  <si>
    <t>RAJ BAJAJ(12477)</t>
  </si>
  <si>
    <t>KTM PATNA CITY</t>
  </si>
  <si>
    <t>BRN-02</t>
  </si>
  <si>
    <t>Duke 390 (Gen 2)</t>
  </si>
  <si>
    <t>KTM Duke 390 (Gen 2) KTM DARK GALVANO MATT</t>
  </si>
  <si>
    <t>00JP4081</t>
  </si>
  <si>
    <t>SWADESHI AUTO PVT.LTD.(10349)</t>
  </si>
  <si>
    <t>SWARNAMBIGAI BAJAJ-JALAGANDAPURAM</t>
  </si>
  <si>
    <t>C11492</t>
  </si>
  <si>
    <t>Yamaha</t>
  </si>
  <si>
    <t>ABS</t>
  </si>
  <si>
    <t>Pulsar NS125 ABS GLOSS PEWTER GREY</t>
  </si>
  <si>
    <t>00JF5632</t>
  </si>
  <si>
    <t>TRIPUR AUTO(10590)</t>
  </si>
  <si>
    <t>ARUN AUTOMOBILES</t>
  </si>
  <si>
    <t>PATEL BAJAJ(12900)</t>
  </si>
  <si>
    <t>POPULAR MOTOR CORPORATION-D10816</t>
  </si>
  <si>
    <t>D10816</t>
  </si>
  <si>
    <t>Platina  100 ES EBONY BLK RED DKL</t>
  </si>
  <si>
    <t>00PF204D</t>
  </si>
  <si>
    <t>SRM Autowheels LLP-Gomti Nagar Ghazipur 226010 Uttar Pradesh [ State Code : 09]</t>
  </si>
  <si>
    <t>B13727</t>
  </si>
  <si>
    <t>JAILAXMI AGENCIESS(12691)</t>
  </si>
  <si>
    <t>JAILAXMI AGENCIESS</t>
  </si>
  <si>
    <t>ADVENTURE 250</t>
  </si>
  <si>
    <t>KTM ADVENTURE 250 KTM ELECTRONIC ORANGE MATT</t>
  </si>
  <si>
    <t>00JG4843</t>
  </si>
  <si>
    <t>NEMA AUTOMOBILES- Shajapur</t>
  </si>
  <si>
    <t>A12905</t>
  </si>
  <si>
    <t>Pulsar 125 Neon Disc Single seat (OBD-2) E Black with Platinum Silver Decal</t>
  </si>
  <si>
    <t>00DH506L</t>
  </si>
  <si>
    <t>Freedom 125 NG04 Disc Led BLUE DECAL LIGHT BLUE</t>
  </si>
  <si>
    <t>SRI VINAYAKA MOBIKES PVT LTD-LB NAGAR</t>
  </si>
  <si>
    <t>B10382</t>
  </si>
  <si>
    <t>PIONEER MOTORS(13623)</t>
  </si>
  <si>
    <t>Duke_LeadGen_D2C</t>
  </si>
  <si>
    <t>KTM 249.07 cc KTM ELECTRONIC ORANGE</t>
  </si>
  <si>
    <t>00JP881T</t>
  </si>
  <si>
    <t>GUPTA AUTO SALES</t>
  </si>
  <si>
    <t>A11366</t>
  </si>
  <si>
    <t>Pulsar N125 Disc ISG E Black with CW Red Decal</t>
  </si>
  <si>
    <t>00JZ516J</t>
  </si>
  <si>
    <t>SHIVA AUTOMOBILES - AUTO DIVN</t>
  </si>
  <si>
    <t>A10344</t>
  </si>
  <si>
    <t>SHREE MUNDRIKA AUTO(11533)</t>
  </si>
  <si>
    <t>Leaflet</t>
  </si>
  <si>
    <t>00JZ51VAR-124</t>
  </si>
  <si>
    <t>KRISHNAA AUTOS(11596)</t>
  </si>
  <si>
    <t>SD (OBD2B)</t>
  </si>
  <si>
    <t>Pulsar SD (OBD2B) 150 EBONY BLK BLUE DKL</t>
  </si>
  <si>
    <t>00DH594C</t>
  </si>
  <si>
    <t>SILIGURI AUTO WORKS PVT LTD / BERHAMPORE</t>
  </si>
  <si>
    <t>A13667</t>
  </si>
  <si>
    <t>00TA04BD</t>
  </si>
  <si>
    <t>KHIVRAJ ELIXIR PVT LTD (14198) KOLAR</t>
  </si>
  <si>
    <t>Pulsar 125 Carbon Fibre Disc Single Seat (OBD-2) SPARKLING METALLIC BLACK SILVER</t>
  </si>
  <si>
    <t>00DH41E8</t>
  </si>
  <si>
    <t>GREEN AUTOMOBILES PVT LTD(13055)</t>
  </si>
  <si>
    <t>Pulsar 125 Carbon Fibre Disc Single Seat SPARKLING METALLIC BLACK RED</t>
  </si>
  <si>
    <t>00DH47F2</t>
  </si>
  <si>
    <t>SHRINIWAS MOTORS(10389)</t>
  </si>
  <si>
    <t>Pratham Bajaj - Bhandup</t>
  </si>
  <si>
    <t>D13223</t>
  </si>
  <si>
    <t>Television</t>
  </si>
  <si>
    <t>Freedom 125 NG04 Drum Led GLOSS PEWTER GREY</t>
  </si>
  <si>
    <t>KTM DUKE 200  ORANGE</t>
  </si>
  <si>
    <t>00JP1CBP</t>
  </si>
  <si>
    <t>KHIVRAJ ELIXIR PVT LTD (14196) WHITEFIELD</t>
  </si>
  <si>
    <t>Avenger 220 Cruise  (OBD-2)</t>
  </si>
  <si>
    <t>00PD35</t>
  </si>
  <si>
    <t>Mumbai Motors - Dahanu</t>
  </si>
  <si>
    <t>A13515</t>
  </si>
  <si>
    <t>S.K.AUTOMOBILES(10310)</t>
  </si>
  <si>
    <t>S.K.AUTOMOBILES</t>
  </si>
  <si>
    <t>MOSARAM BHAGWANDAS ENTERPRISES PVT LTD (12911)</t>
  </si>
  <si>
    <t>RIYA AUTOTECH PRIVATE LIMITED (13537)</t>
  </si>
  <si>
    <t>Shree Balaji Motor Corporation(12348)</t>
  </si>
  <si>
    <t>VAIBAV BAJAJ- Ayyampettai</t>
  </si>
  <si>
    <t>D13226</t>
  </si>
  <si>
    <t>Pulsar  NS160 Dual Channel ABS (UG) PEARL METALLIC WHITE &amp; SATIN BLACK</t>
  </si>
  <si>
    <t>Hornet</t>
  </si>
  <si>
    <t>N150/N125CF/N125Neon_April'25</t>
  </si>
  <si>
    <t>RAJYOG BAJAJ(10287)</t>
  </si>
  <si>
    <t>G S PAL Autowheels PVT ltd (B11534)</t>
  </si>
  <si>
    <t>B11534</t>
  </si>
  <si>
    <t>Pulsar 125 Neon Disc Single seat (OBD-2) SPARKLING METALLIC BLACK RED</t>
  </si>
  <si>
    <t>00DH50F2</t>
  </si>
  <si>
    <t>RK. Motors - Theni</t>
  </si>
  <si>
    <t>S12401</t>
  </si>
  <si>
    <t>KTM DUKE 200 OLD KTM SILVER METALLIC MATT</t>
  </si>
  <si>
    <t>00JP42A9</t>
  </si>
  <si>
    <t>SURYODAY MOTORS -2WL-GOREGAON</t>
  </si>
  <si>
    <t>D10473</t>
  </si>
  <si>
    <t>SRIJAI AUTOS PRIVATE LIMITED - OMR KTM</t>
  </si>
  <si>
    <t>T12376</t>
  </si>
  <si>
    <t>Riya Autotech Private limited</t>
  </si>
  <si>
    <t>A13537</t>
  </si>
  <si>
    <t>Triumph Aluva</t>
  </si>
  <si>
    <t>C13541</t>
  </si>
  <si>
    <t>P125_April</t>
  </si>
  <si>
    <t>SAKAL AUTO-MODASA</t>
  </si>
  <si>
    <t>A11004</t>
  </si>
  <si>
    <t>SKYLINE BAJAJ(13242)</t>
  </si>
  <si>
    <t>SELECT BIKES - JANAGAON</t>
  </si>
  <si>
    <t>B11478</t>
  </si>
  <si>
    <t>ZAIN MOTORS- KANHANGAD</t>
  </si>
  <si>
    <t>A10502</t>
  </si>
  <si>
    <t>RUSHI AUTOMOBILES(11690)</t>
  </si>
  <si>
    <t>SUSEE VEHICLE DEALERS PVT LTD-Thisayanvilai</t>
  </si>
  <si>
    <t>C10721</t>
  </si>
  <si>
    <t>ANANT BAJAJ(12846)</t>
  </si>
  <si>
    <t>KTM DUKE 250  EBONY BLACK(MET)</t>
  </si>
  <si>
    <t>00JP88X3</t>
  </si>
  <si>
    <t>PAGARIYA AUTO CENTRE(10268) - HO</t>
  </si>
  <si>
    <t>Web</t>
  </si>
  <si>
    <t>KAUSHAL SALES(10804)</t>
  </si>
  <si>
    <t>Pulsar 150 TD Split Seat (OBD-2) SPARKLING METALLIC BLACK RED</t>
  </si>
  <si>
    <t>00DH44F2</t>
  </si>
  <si>
    <t>Kamal Auto Industries Coach Works Pvt Ltd-Balakund</t>
  </si>
  <si>
    <t>A13482</t>
  </si>
  <si>
    <t>SHRI BANKEY BIHARI SALES(13064)</t>
  </si>
  <si>
    <t>Platina 100 ES Drum  (OBD-2) EB BLK WITH METTALIC RED DECAL</t>
  </si>
  <si>
    <t>00PF35F4</t>
  </si>
  <si>
    <t>Ns125 Feb</t>
  </si>
  <si>
    <t>Pulsar NS125 UG FIERY ORANGE</t>
  </si>
  <si>
    <t>00JF4417</t>
  </si>
  <si>
    <t>C P BAJAJ(12313)</t>
  </si>
  <si>
    <t>Balamuruga Motors G11843 - Alanganallur</t>
  </si>
  <si>
    <t>G11843</t>
  </si>
  <si>
    <t>Pulsar  125 Neon Disc Single seat CHARCOAL BLACK - TREE FROG GREEN</t>
  </si>
  <si>
    <t>00DH40D6</t>
  </si>
  <si>
    <t>RAMANI MOTORS(10447)</t>
  </si>
  <si>
    <t>PULSAR 125 - SPARKLING METALLIC BLACK SILVER</t>
  </si>
  <si>
    <t>00DH43E8</t>
  </si>
  <si>
    <t>SHANKAR MOTORS</t>
  </si>
  <si>
    <t>Sengupta Motors - Bordowali</t>
  </si>
  <si>
    <t>C12644</t>
  </si>
  <si>
    <t>Vaibhav Bajaj- Thiruvaiyaru</t>
  </si>
  <si>
    <t>A13226</t>
  </si>
  <si>
    <t>Door to Door</t>
  </si>
  <si>
    <t>Platina 100 ES EBONY BLK BLUE DKL</t>
  </si>
  <si>
    <t>00PF204C</t>
  </si>
  <si>
    <t>Kalyani Bajaj CKB</t>
  </si>
  <si>
    <t>D10670</t>
  </si>
  <si>
    <t>JSB Autocars Private Limited (13586)</t>
  </si>
  <si>
    <t>Pulsar N160 TD B/C HARBOR GREY</t>
  </si>
  <si>
    <t>00JR50DE</t>
  </si>
  <si>
    <t>VARUN MOTORS PRIVATE LIMITED - ANAKAPALLI</t>
  </si>
  <si>
    <t>C13247</t>
  </si>
  <si>
    <t>Pulsar 150 SD Single Seat (OBD-2) SPARKLING METALLIC BLACK BLUE</t>
  </si>
  <si>
    <t>00DH42F1</t>
  </si>
  <si>
    <t>Pulsar 400 NS Brooklyn Black</t>
  </si>
  <si>
    <t>00JL239V</t>
  </si>
  <si>
    <t>Pulsar NS160 Twin Disc ABS GLOSS PEWTER GREY</t>
  </si>
  <si>
    <t>00JF2532</t>
  </si>
  <si>
    <t>KTM 390 DUKE (Gen 3)-ELECTRONIC ORANGE</t>
  </si>
  <si>
    <t>00JP891T</t>
  </si>
  <si>
    <t>GUJARAT MOTORS PVT LTD(10971)</t>
  </si>
  <si>
    <t>AKASH BAJAJ(14182)</t>
  </si>
  <si>
    <t>00TA40</t>
  </si>
  <si>
    <t>UDAY AUTOSALES PVT LTD(11457)</t>
  </si>
  <si>
    <t>KTM PURNEA (DIPAK AUTOMOBILE)</t>
  </si>
  <si>
    <t>A13092</t>
  </si>
  <si>
    <t>Goenka Engineering Works(12337)</t>
  </si>
  <si>
    <t>KTM  DUKE 200  BLACK</t>
  </si>
  <si>
    <t>OPM BAJAJ(12735)</t>
  </si>
  <si>
    <t>AARZOO MOTORS(12740)</t>
  </si>
  <si>
    <t>KTM DUKE 390  BLUE LIQUID METAL</t>
  </si>
  <si>
    <t>SETH MOTORS(12688)</t>
  </si>
  <si>
    <t>KTM DUKE 250  CERAMIC WHITE</t>
  </si>
  <si>
    <t>Kalyani Bajaj DKB</t>
  </si>
  <si>
    <t>C10670</t>
  </si>
  <si>
    <t>SRI RAJ BAJAJ (12966)</t>
  </si>
  <si>
    <t>TIRUMALA AUTOMOTIVES(ADDAROAD)</t>
  </si>
  <si>
    <t>C12303</t>
  </si>
  <si>
    <t>AWADH MOTOCORP LLP(13139)</t>
  </si>
  <si>
    <t>MALHOTRA MOTORS(10224)</t>
  </si>
  <si>
    <t>Pulsar 220 UG EBONY BLK BLUE DKL</t>
  </si>
  <si>
    <t>00DK124C</t>
  </si>
  <si>
    <t>SAKET BAJAJ(10726)</t>
  </si>
  <si>
    <t>Platina 100 ES Drum  (OBD-2) Ebony Black with Silver Grey Decal</t>
  </si>
  <si>
    <t>00PF356U</t>
  </si>
  <si>
    <t>SRI VINAYAKA MOBIKES PVT LTD (SHANIKPURI)</t>
  </si>
  <si>
    <t>W12444</t>
  </si>
  <si>
    <t>KTM Duke 390 (Gen 2)  LIQUID METAL MATT</t>
  </si>
  <si>
    <t>00JP408S</t>
  </si>
  <si>
    <t>Dominar  250 Dual channel ABS CHARCOAL BLACK</t>
  </si>
  <si>
    <t>Sri Vinayaka Mobikes Pvt ltd (Hayathnagar)</t>
  </si>
  <si>
    <t>12444KTM01_N</t>
  </si>
  <si>
    <t>Ahuja Automobiles_Mahim</t>
  </si>
  <si>
    <t>T12162</t>
  </si>
  <si>
    <t>KTM 248.8cc KTM ORANGE</t>
  </si>
  <si>
    <t>00JG71BP</t>
  </si>
  <si>
    <t>00TA15BD</t>
  </si>
  <si>
    <t>C G Corporation-Pen</t>
  </si>
  <si>
    <t>B13004</t>
  </si>
  <si>
    <t>METAL BIKES(12822)</t>
  </si>
  <si>
    <t>Pulsar  400 NS PEARL METALLIC WHITE</t>
  </si>
  <si>
    <t>MAGADH AUTO AGENCY (13511)</t>
  </si>
  <si>
    <t>VENKATA RAMANA AUTOMOBILES - KOTHAGUDEM</t>
  </si>
  <si>
    <t>S12367</t>
  </si>
  <si>
    <t>00JG67AS</t>
  </si>
  <si>
    <t>Sri Vinayaka Mobikes Pvt Ltd-Vidyanagar</t>
  </si>
  <si>
    <t>G10382</t>
  </si>
  <si>
    <t>Pulsar N160 Twin Channel (SSP) Dual channel ABS (OBD-2) Brooklyn Black</t>
  </si>
  <si>
    <t>Triumph Thrissur</t>
  </si>
  <si>
    <t>D13541</t>
  </si>
  <si>
    <t>Triumph SCRAMBLER 400 X-Carnival Red/Phantom Black</t>
  </si>
  <si>
    <t>00TA02BE</t>
  </si>
  <si>
    <t>Shree Ashapura Auto- Kuvadva Road</t>
  </si>
  <si>
    <t>A14173</t>
  </si>
  <si>
    <t>00JH30</t>
  </si>
  <si>
    <t>AUTOVEER PRIVATE LIMITED(13266)</t>
  </si>
  <si>
    <t>P125_March_2</t>
  </si>
  <si>
    <t>KHIVRAJ ELIXIR PVT LTD (B14195) INDIRANAGAR</t>
  </si>
  <si>
    <t>B14195</t>
  </si>
  <si>
    <t>S.K. AUTOMOBILES(12782)</t>
  </si>
  <si>
    <t>P125_CF March</t>
  </si>
  <si>
    <t>KHIVRAJ ELIXIR PVT LTD-HESARAGHATTA KTM 3S</t>
  </si>
  <si>
    <t>G14192</t>
  </si>
  <si>
    <t>ADVENTURE 390 X</t>
  </si>
  <si>
    <t>KTM ADVENTURE 390 X  ELECTRONIC ORANGE</t>
  </si>
  <si>
    <t>00JG721T</t>
  </si>
  <si>
    <t>Keerthi Residency Road</t>
  </si>
  <si>
    <t>Speed Twin 900</t>
  </si>
  <si>
    <t xml:space="preserve">Triumph Speed Twin 900 </t>
  </si>
  <si>
    <t>DPZGS</t>
  </si>
  <si>
    <t>Pioneer Motors-NEYYATINKARA</t>
  </si>
  <si>
    <t>C11482</t>
  </si>
  <si>
    <t>Dagger Edge ABS (DK09)</t>
  </si>
  <si>
    <t>Pulsar 220 Dagger Edge ABS (DK09)</t>
  </si>
  <si>
    <t>00DK09</t>
  </si>
  <si>
    <t>AAKASH AUTOMOBILES PVT LTD(11449)</t>
  </si>
  <si>
    <t>Pulsar  150 SD UG EBONY BLK BLUE DKL</t>
  </si>
  <si>
    <t>A S MOTORS CHHANI</t>
  </si>
  <si>
    <t>A10002</t>
  </si>
  <si>
    <t>Husqvarna</t>
  </si>
  <si>
    <t>VITPILEN 250</t>
  </si>
  <si>
    <t>HUSQVARNA</t>
  </si>
  <si>
    <t>Husqvarna VITPILEN 250 HUSQVARNA CERAMIC WHITE MATT</t>
  </si>
  <si>
    <t>00JU4091</t>
  </si>
  <si>
    <t>Om Advance Automobiles Pvt Ltd- Datia</t>
  </si>
  <si>
    <t>D13120</t>
  </si>
  <si>
    <t>Pulsar  125 Neon Disc Single seat SPARKLING METALLIC BLACK RED</t>
  </si>
  <si>
    <t>00DH40F2</t>
  </si>
  <si>
    <t>ROLTA RAJARHAT</t>
  </si>
  <si>
    <t>F11943</t>
  </si>
  <si>
    <t>SHIVA SCOOTER AGENCY(14119)</t>
  </si>
  <si>
    <t>SPEED 400 UG-PEARL METALLIC WHITE</t>
  </si>
  <si>
    <t>00TA4042</t>
  </si>
  <si>
    <t>SINGH AUTOMOBILES(10633)</t>
  </si>
  <si>
    <t>JAI AUTOMOBILES(10591)</t>
  </si>
  <si>
    <t>Platina  100 ES Drum  (OBD-2) Ebony Black with Silver Grey Decal</t>
  </si>
  <si>
    <t>VEERPRABHU MARKETING LTD(13158)</t>
  </si>
  <si>
    <t>Lost to Competition</t>
  </si>
  <si>
    <t>Price;Finance offer</t>
  </si>
  <si>
    <t>HERAMMBA AUTO(11431)</t>
  </si>
  <si>
    <t>SURAJ BAJAJ(11371)</t>
  </si>
  <si>
    <t>ISHANYA AUTO LLP</t>
  </si>
  <si>
    <t>A13210</t>
  </si>
  <si>
    <t>RAGHAVENDRA MOTORS PVT LTD.(10665)</t>
  </si>
  <si>
    <t>SRI VINAYAKA MOBIKES PVT LTD(11463)</t>
  </si>
  <si>
    <t>SITARA MOTORS PVT.LTD.</t>
  </si>
  <si>
    <t>SRI  VINAYAKA MOBIKES PVT LTD(10382)</t>
  </si>
  <si>
    <t>CHANDRAYAN MOTORS(12734)</t>
  </si>
  <si>
    <t>AAKASH AUTOMOBILES PRIVATE LIMITED (14175)</t>
  </si>
  <si>
    <t xml:space="preserve">Triumph SCRAMBLER 400 X </t>
  </si>
  <si>
    <t>00TA02</t>
  </si>
  <si>
    <t>RE</t>
  </si>
  <si>
    <t>Abhishek Bajaj @ Sasaram</t>
  </si>
  <si>
    <t>PULSAR 125 DTS-i - EBONY BLK SOLAR RED</t>
  </si>
  <si>
    <t>BANERJEE AUTO CORPORATION PVT LTD(13103)</t>
  </si>
  <si>
    <t>Pulsar NS200 Dual channel ABS (OBD-2) PEARL METALLIC WHITE &amp; SATIN BLACK</t>
  </si>
  <si>
    <t>00JL228R</t>
  </si>
  <si>
    <t>KINGSMOTORS2WGUDUVANCHERY (C13693)</t>
  </si>
  <si>
    <t>C13693</t>
  </si>
  <si>
    <t>Pulsar 400 NS GLOSSY RACING RED</t>
  </si>
  <si>
    <t>00JL2395</t>
  </si>
  <si>
    <t>Pulsar 125 Neon Disc Single seat</t>
  </si>
  <si>
    <t>00DH40</t>
  </si>
  <si>
    <t>UPPAL AGENCIES (D12093)</t>
  </si>
  <si>
    <t>A12093</t>
  </si>
  <si>
    <t>PRAKASH AUTO SALES(10281)</t>
  </si>
  <si>
    <t>Newspaper</t>
  </si>
  <si>
    <t>Triumph Vasai</t>
  </si>
  <si>
    <t>B14124</t>
  </si>
  <si>
    <t>J.S.V AUTOMOTIVES PRIVATE LIMITED (13679)</t>
  </si>
  <si>
    <t>SUPREME AUTO DEALERS PVT. LTD.(10351)</t>
  </si>
  <si>
    <t>EMN MOTORS (12849)</t>
  </si>
  <si>
    <t>Triumph Jaipur: Ajmer Road</t>
  </si>
  <si>
    <t>Triumph SCRAMBLER 400 X-Pearl Metallic White</t>
  </si>
  <si>
    <t>Triumph Thane</t>
  </si>
  <si>
    <t>B13538</t>
  </si>
  <si>
    <t>SPEED 400 UG-GLOSSY RACING RED</t>
  </si>
  <si>
    <t>00TA4095</t>
  </si>
  <si>
    <t>SYAMADYNAMIC MOTORCYCLES PVT LTD (13541)</t>
  </si>
  <si>
    <t xml:space="preserve">Triumph SCRAMBLER 400 X Triumph </t>
  </si>
  <si>
    <t>POPULAR MOTOR CORPORATION (KANAKAPURA)</t>
  </si>
  <si>
    <t>I10479</t>
  </si>
  <si>
    <t>M S ENTERPRISE(12901)</t>
  </si>
  <si>
    <t>M S Enterprise</t>
  </si>
  <si>
    <t>Shivam Bajaj - Savli</t>
  </si>
  <si>
    <t>C11151</t>
  </si>
  <si>
    <t>VDS SAYAR BAJAJ (RANIPET)</t>
  </si>
  <si>
    <t>A11153</t>
  </si>
  <si>
    <t>SUBHASH TRACTORS(10361)</t>
  </si>
  <si>
    <t>Supreme Auto Dealers Pvt. Ltd. A11453</t>
  </si>
  <si>
    <t>A11453</t>
  </si>
  <si>
    <t>Customer Meet</t>
  </si>
  <si>
    <t>Triumph Speed T4 Triumph COCKTAIL WINE RED</t>
  </si>
  <si>
    <t>00TA152V</t>
  </si>
  <si>
    <t>NIRMALA AUTOMOBILES(11451)</t>
  </si>
  <si>
    <t>Dominar 400 Dual channel ABS (OBD-2) SAVANNA GREEN</t>
  </si>
  <si>
    <t>00JF379A</t>
  </si>
  <si>
    <t>METAL BIKES - HAJO</t>
  </si>
  <si>
    <t>C12822</t>
  </si>
  <si>
    <t>R K AUTOMART PRIVATE LIMITED (13516)</t>
  </si>
  <si>
    <t>N160/Ns125_ April'25</t>
  </si>
  <si>
    <t>Platina  110 ES Drum EBONY BLK BLUE DKL</t>
  </si>
  <si>
    <t>00JK244C</t>
  </si>
  <si>
    <t>BHARAT AGENCIES(10042)</t>
  </si>
  <si>
    <t>STANDARD AUTOMOBILE-JAGITIAL</t>
  </si>
  <si>
    <t>B10286</t>
  </si>
  <si>
    <t>OSL BAJAJ EM BYPASS SHOWROOM</t>
  </si>
  <si>
    <t>D11132</t>
  </si>
  <si>
    <t>POPULAR MOTOR CORPORATION(11262)</t>
  </si>
  <si>
    <t>SANSAI BAJAJ - MIRYALAGUDA</t>
  </si>
  <si>
    <t>JAIN MOTOCORP PRIVATE LIMITED(13366)</t>
  </si>
  <si>
    <t>JAIN MOTOCORP PRIVATE LIMITED</t>
  </si>
  <si>
    <t>Pulsar 220 UG EBONY BLK RED DKL</t>
  </si>
  <si>
    <t>00DK124D</t>
  </si>
  <si>
    <t>Eagle Automobile  (12292)</t>
  </si>
  <si>
    <t>KTM DUKE 390 KTM ELECTRONIC ORANGE</t>
  </si>
  <si>
    <t>HIMALAYA BAJAJ(10753)</t>
  </si>
  <si>
    <t>OSL Auto Pvt.Ltd.-Baruipur</t>
  </si>
  <si>
    <t>V12445</t>
  </si>
  <si>
    <t>TARINI AUTOMOBILES (12864)</t>
  </si>
  <si>
    <t>PULSAR 125 - SPARKLING METALLIC BLACK RED</t>
  </si>
  <si>
    <t>Sai Services Pvt. Ltd.(12390)</t>
  </si>
  <si>
    <t>199.5 cc</t>
  </si>
  <si>
    <t xml:space="preserve">KTM 199.5 cc KTM </t>
  </si>
  <si>
    <t>00JP1J</t>
  </si>
  <si>
    <t>VAISHALI ELECTRO INDIA(12980)</t>
  </si>
  <si>
    <t>DADA MOTOR ENTERPRISES LLP (13188)</t>
  </si>
  <si>
    <t>200 cc</t>
  </si>
  <si>
    <t xml:space="preserve">KTM 200 cc KTM </t>
  </si>
  <si>
    <t>NS125_Feb</t>
  </si>
  <si>
    <t>VARUN MOTORS PRIVATE LIMITED-TANUKU</t>
  </si>
  <si>
    <t>A13250</t>
  </si>
  <si>
    <t>Service Camp</t>
  </si>
  <si>
    <t>Twin Disc</t>
  </si>
  <si>
    <t>Pulsar N150 Twin Disc PEARL METALLIC WHITE</t>
  </si>
  <si>
    <t>00JR3142</t>
  </si>
  <si>
    <t>BAGGA LINK SERVICE PVT LTD - NAJAF GARH.</t>
  </si>
  <si>
    <t>S10047</t>
  </si>
  <si>
    <t>ASHOK AUTOTECH INDIA PVT LTD(A13109)- KHAMGAON</t>
  </si>
  <si>
    <t>A13109</t>
  </si>
  <si>
    <t>Pulsar  125 Carbon Fibre Split Seat UG EBONY BLK RED DKL</t>
  </si>
  <si>
    <t>SRR BAJAJ - NIRMAL</t>
  </si>
  <si>
    <t>A12638</t>
  </si>
  <si>
    <t>Platina 100 ES Alloy EBONY BLK BLUE DKL</t>
  </si>
  <si>
    <t>00PF374C</t>
  </si>
  <si>
    <t>Om Advance Automobiles</t>
  </si>
  <si>
    <t>A13120</t>
  </si>
  <si>
    <t>Drum</t>
  </si>
  <si>
    <t>Freedom 125 NG04 Drum</t>
  </si>
  <si>
    <t>00JH31</t>
  </si>
  <si>
    <t>MEENAKSHI BIKES - SIVAGANGAI</t>
  </si>
  <si>
    <t>B10540</t>
  </si>
  <si>
    <t>Frontier AS  Bajaj - Lakhnadon</t>
  </si>
  <si>
    <t>B11268</t>
  </si>
  <si>
    <t>Pagariya Auto Centre (E10268)</t>
  </si>
  <si>
    <t>E10268</t>
  </si>
  <si>
    <t>Pulsar NS125 UG ABS FIERY ORANGE</t>
  </si>
  <si>
    <t>00JF5717</t>
  </si>
  <si>
    <t>RAMACHANDRA PROJECTS PRIVATE LTD(12965)</t>
  </si>
  <si>
    <t>JPS Bajaj  Budheshwar</t>
  </si>
  <si>
    <t>D11941</t>
  </si>
  <si>
    <t>Siliguri Auto Works Pvt.Ltd.(12359)</t>
  </si>
  <si>
    <t>MANGLAM AUTOS(11445)</t>
  </si>
  <si>
    <t>SHANMUGAM MOTORS SK RAMAN-GROUP(12690)</t>
  </si>
  <si>
    <t>OSL JOGIBATTALA</t>
  </si>
  <si>
    <t>B12121</t>
  </si>
  <si>
    <t>PulsarNS_Awareness_Launch</t>
  </si>
  <si>
    <t>Search_Google</t>
  </si>
  <si>
    <t>PULSAR N125 ISG-E Black with CW Red Decal</t>
  </si>
  <si>
    <t>00JZ566J</t>
  </si>
  <si>
    <t>SANGAM AUTO SALES - KANGRA</t>
  </si>
  <si>
    <t>A10331</t>
  </si>
  <si>
    <t>PULSAR 150 - GLOSSY CARIBBEAN BLUE</t>
  </si>
  <si>
    <t>00JR112Z</t>
  </si>
  <si>
    <t>SK Automobiles-Ketekibari</t>
  </si>
  <si>
    <t>B10310</t>
  </si>
  <si>
    <t>KTM-KENGERI</t>
  </si>
  <si>
    <t>A12381</t>
  </si>
  <si>
    <t>KTM  Duke 250 (Gen 2)  EBONY BLACK(MET)</t>
  </si>
  <si>
    <t>00JP96X3</t>
  </si>
  <si>
    <t xml:space="preserve">KTM DUKE 200 OLD  </t>
  </si>
  <si>
    <t>00JP42</t>
  </si>
  <si>
    <t>INDIAN AUTOMAX PRIVATE LIMITED (14160)</t>
  </si>
  <si>
    <t>Pulsar NS125 Disc (Pre-OBD) BEACH BLUE</t>
  </si>
  <si>
    <t>00JF2818</t>
  </si>
  <si>
    <t>BANERJEE AUTO CORPORATION PRIVATE LIMITED(13067)</t>
  </si>
  <si>
    <t>ANIKA BAJAJ(10799)</t>
  </si>
  <si>
    <t>CT 110X ES (OBD-2)</t>
  </si>
  <si>
    <t>00DY08</t>
  </si>
  <si>
    <t>JSB Autocars Private Limited (B13586)</t>
  </si>
  <si>
    <t>B13586</t>
  </si>
  <si>
    <t>CT 110X ES (OBD-2) MATTE WILD GREEN</t>
  </si>
  <si>
    <t>00DY087R</t>
  </si>
  <si>
    <t>RK AUTOMART PRIVATE LIMITED(13397)</t>
  </si>
  <si>
    <t>Champak Automobiles-Chapaguri</t>
  </si>
  <si>
    <t>B11021</t>
  </si>
  <si>
    <t>SRIJAI AUTOS PRIVATE LIMITED(13625)</t>
  </si>
  <si>
    <t>Triumph SPEED 400-Carnival Red</t>
  </si>
  <si>
    <t>00TA04BE</t>
  </si>
  <si>
    <t>NDM AUTOWHEELS LLP(12919)</t>
  </si>
  <si>
    <t>K.P.MUTHA SALES &amp; SERVICE(10187)</t>
  </si>
  <si>
    <t>Pulsar NS125 ABS BEACH BLUE</t>
  </si>
  <si>
    <t>00JF5618</t>
  </si>
  <si>
    <t>MBO</t>
  </si>
  <si>
    <t>MALINISRI MOTORS(10790)</t>
  </si>
  <si>
    <t>Pushpak Bajaj  @ Haridwar</t>
  </si>
  <si>
    <t>PLATINA 100 ES DRUM - EB BLK WITH METTALIC RED DEC</t>
  </si>
  <si>
    <t>Sai Bajaj @ Bihar Sharif</t>
  </si>
  <si>
    <t>SRI VINAYAKA MOBIKES PVT LTD (GACHIBOWLI)</t>
  </si>
  <si>
    <t>A13592</t>
  </si>
  <si>
    <t>Speed T4-PHANTOM BLACK</t>
  </si>
  <si>
    <t>FAIR DEAL (13817)</t>
  </si>
  <si>
    <t>Street (Pre-OBD)</t>
  </si>
  <si>
    <t>Avenger 160 Street (Pre-OBD) EBONY BLACK(MET)</t>
  </si>
  <si>
    <t>00PD31X3</t>
  </si>
  <si>
    <t>CHHAJED BAJAJ(11486)</t>
  </si>
  <si>
    <t>Pulsar NS200 Dual channel ABS (OBD-2) GLOSS PEWTER GREY</t>
  </si>
  <si>
    <t>00JL2232</t>
  </si>
  <si>
    <t>CHAMPAK AUTOMOBILES(11021)</t>
  </si>
  <si>
    <t>VVC MOTOR CYCLES TOOPRAN(C13408)</t>
  </si>
  <si>
    <t>C13408</t>
  </si>
  <si>
    <t>Pulsar NS160 Dual channel ABS (OBD-2) EBONY BLK SATIN</t>
  </si>
  <si>
    <t>00JF41AL</t>
  </si>
  <si>
    <t>Hoarding</t>
  </si>
  <si>
    <t>ES Drum (OBD2B)</t>
  </si>
  <si>
    <t>Platina ES Drum (OBD2B) 110 EBONY BLK SILVER DKL</t>
  </si>
  <si>
    <t>00JK384E</t>
  </si>
  <si>
    <t>Mayur Auto Pvt.Ltd.(12343)</t>
  </si>
  <si>
    <t>NAINITAL AUTOMOBILES(13053)</t>
  </si>
  <si>
    <t>OSL AUTO PRIVATE LIMITED(13593)</t>
  </si>
  <si>
    <t>Shivam Auto Hub</t>
  </si>
  <si>
    <t>A14139</t>
  </si>
  <si>
    <t>VARUN MOTORS PRIVATE LIMITED - NARSIPATNAM</t>
  </si>
  <si>
    <t>A13247</t>
  </si>
  <si>
    <t>Pulsar 150 SD Single Seat BLUE</t>
  </si>
  <si>
    <t>00DH279H</t>
  </si>
  <si>
    <t>Sangam Auto Sales(12358)</t>
  </si>
  <si>
    <t>SAI MOTOR PLAZA - SARPAVARAM</t>
  </si>
  <si>
    <t>A11031</t>
  </si>
  <si>
    <t>Autowheeler Bajaj  @ Tinsukia</t>
  </si>
  <si>
    <t>VARUN MOTORS PRIVATE LIMITED - CHODAVARAM</t>
  </si>
  <si>
    <t>B13247</t>
  </si>
  <si>
    <t>Pulsar  150 SD Single Seat SPARKLING METALLIC BLACK RED</t>
  </si>
  <si>
    <t>KTM ANDUL</t>
  </si>
  <si>
    <t>C13620</t>
  </si>
  <si>
    <t>FRONTIER AS BAJAJ(11268)</t>
  </si>
  <si>
    <t>CHATTERJEE BAJAJ(12196)</t>
  </si>
  <si>
    <t>Platina 110 ES Drum  (OBD-2) EBONY BLK RED DKL</t>
  </si>
  <si>
    <t>Pulsar NS125 UG BEACH BLUE</t>
  </si>
  <si>
    <t>00JF4418</t>
  </si>
  <si>
    <t>ISHANYA AUTO LLP(13210)</t>
  </si>
  <si>
    <t>SRI VINAYAKA MOBIKES PVT LTD (FALAKNUMA)</t>
  </si>
  <si>
    <t>D12444</t>
  </si>
  <si>
    <t>KHIVRAJ ELIXIR PVT LTD (14197) 8TH MILE</t>
  </si>
  <si>
    <t>BALA BAJAJ(12066)</t>
  </si>
  <si>
    <t>POPULAR MOTOR CORPORATION (RAMANAGARA)</t>
  </si>
  <si>
    <t>G10479</t>
  </si>
  <si>
    <t>Pulsar 220 Single channel ABS (OBD-2) SAFFIRE BLUE WHITE</t>
  </si>
  <si>
    <t>00DK11E9</t>
  </si>
  <si>
    <t>Akarsh Auto Pvt Ltd(12425)</t>
  </si>
  <si>
    <t>VARUN MOTORS PVT LTD (HANUMAN JN. BRANCH)</t>
  </si>
  <si>
    <t>E13249</t>
  </si>
  <si>
    <t>GUJARAT MOTORS PVT LTD-BHATAR</t>
  </si>
  <si>
    <t>A10971</t>
  </si>
  <si>
    <t>MCV Bajaj - Anaparthy</t>
  </si>
  <si>
    <t>H12624</t>
  </si>
  <si>
    <t>Neon Single Disc ABS(DH35)</t>
  </si>
  <si>
    <t>Pulsar 150 Neon Single Disc ABS(DH35)</t>
  </si>
  <si>
    <t>00DH35</t>
  </si>
  <si>
    <t>ZAIN MOTORS- UPPALA</t>
  </si>
  <si>
    <t>B10502</t>
  </si>
  <si>
    <t>CT  110X ES EBONY BLK RED DKL</t>
  </si>
  <si>
    <t>00DY044D</t>
  </si>
  <si>
    <t>PRECIOUS ABHIKARAN(12669)</t>
  </si>
  <si>
    <t>Shiva Bajaj  @ Near Railway Station</t>
  </si>
  <si>
    <t>KPJ AUTOMOBILES (14181)</t>
  </si>
  <si>
    <t>VARUN MOTORS PRIVATE LIMITED(13248)</t>
  </si>
  <si>
    <t>MCV Motocorp Private Limited(12624)</t>
  </si>
  <si>
    <t>Ishanya Auto LLP (C13210)</t>
  </si>
  <si>
    <t>C13210</t>
  </si>
  <si>
    <t>UNIVERSAL AUTOMOTIVES PVT LTD(13217)</t>
  </si>
  <si>
    <t>ATHEN AUTOMOBILES (12297)</t>
  </si>
  <si>
    <t>Pulsar 150 SD UG</t>
  </si>
  <si>
    <t>00DH60</t>
  </si>
  <si>
    <t>SRI VINAYAKA MOBIKES PVT LTD(10834)</t>
  </si>
  <si>
    <t>SAI AUTOMOBILES(11726)</t>
  </si>
  <si>
    <t>Pulsar  125 Neon Disc Single seat (OBD-2) EBONY BLK SOLAR RED</t>
  </si>
  <si>
    <t>THE HIND BAJAJ(10911)</t>
  </si>
  <si>
    <t>P125_Feb</t>
  </si>
  <si>
    <t>Triumph SCRAMBLER 400 X Triumph</t>
  </si>
  <si>
    <t>RETRO MOTORCYCLES LLP (14123)</t>
  </si>
  <si>
    <t>RETRO MOTORCYCLES LLP(13536)</t>
  </si>
  <si>
    <t>SWADESHI AUTO PVT.LTD. WAZIRPUR</t>
  </si>
  <si>
    <t>B10349</t>
  </si>
  <si>
    <t>PANKH AUTOWHEELS PRIVATE LIMITED (12949)</t>
  </si>
  <si>
    <t>SARATHY BIKES PVT LTD (13626)</t>
  </si>
  <si>
    <t xml:space="preserve">Triumph  Speed 400 UG  </t>
  </si>
  <si>
    <t>GURU NANAK AUTO DEALS (A13106)</t>
  </si>
  <si>
    <t>A13106</t>
  </si>
  <si>
    <t>N250</t>
  </si>
  <si>
    <t>Pulsar N250 Dual channel ABS (OBD-2) Brooklyn Black</t>
  </si>
  <si>
    <t>00JR189V</t>
  </si>
  <si>
    <t>RK Automart KGP</t>
  </si>
  <si>
    <t>A13398</t>
  </si>
  <si>
    <t>Pulsar N125 Disc ISG</t>
  </si>
  <si>
    <t>00JZ51</t>
  </si>
  <si>
    <t>AUTO MOOVERS(10644)</t>
  </si>
  <si>
    <t>POPULAR MOTOR CORPORATION (13101)</t>
  </si>
  <si>
    <t>M L MOTORS(13047)</t>
  </si>
  <si>
    <t>PUSHPAK AUTOMOBILE(13135)</t>
  </si>
  <si>
    <t>Freedom 125 NG04 Drum Led GLOSSY CARIBBEAN BLUE</t>
  </si>
  <si>
    <t>00JH302Z</t>
  </si>
  <si>
    <t>R V BAJAJ BRANCH KENGERI(RV_KENGERI)</t>
  </si>
  <si>
    <t>C10665</t>
  </si>
  <si>
    <t>Pulsar 125 Carbon Fibre Split Seat UG</t>
  </si>
  <si>
    <t>00DH56</t>
  </si>
  <si>
    <t>STAR AUTOMOBILES(11263)</t>
  </si>
  <si>
    <t>Popular Motor Corporation (Kushal Nagar)</t>
  </si>
  <si>
    <t>E11262</t>
  </si>
  <si>
    <t>Experience Rides</t>
  </si>
  <si>
    <t>Pulsar N160 TD</t>
  </si>
  <si>
    <t>00JR50</t>
  </si>
  <si>
    <t>KTM BANNERGHATTA ROAD</t>
  </si>
  <si>
    <t>U12354</t>
  </si>
  <si>
    <t>SRI KRISHNA MOTOR &amp; ENGG.WORKS(10367)</t>
  </si>
  <si>
    <t>SANTOSH MOTORS(10650)</t>
  </si>
  <si>
    <t>BAJAPAYEE AUTOMOBILES PVT LTD (13125)</t>
  </si>
  <si>
    <t>SUPREME AUTO DEALERS PVT. LTD. (11453)</t>
  </si>
  <si>
    <t>ABS (OBD-2)</t>
  </si>
  <si>
    <t>Platina 110 ABS (OBD-2) COCKTAIL RED GA</t>
  </si>
  <si>
    <t>00JK36AG</t>
  </si>
  <si>
    <t>SILIGURI AUTO WORKS PVT.LTD.(10335)</t>
  </si>
  <si>
    <t>Ansh Bajaj-Meham</t>
  </si>
  <si>
    <t>B10829</t>
  </si>
  <si>
    <t>Platina  100 ES Alloy Ebony Black with Silver Grey Decal</t>
  </si>
  <si>
    <t>Freedom_March</t>
  </si>
  <si>
    <t>KHIVRAJ ELIXIR PVT LTD-HENNUR KTM</t>
  </si>
  <si>
    <t>E14192</t>
  </si>
  <si>
    <t>KHIVRAJ ELIXIR PVT LTD E-CITY</t>
  </si>
  <si>
    <t>KVR AUTOMOBILES PVT LTD-MANJERI</t>
  </si>
  <si>
    <t>A11972</t>
  </si>
  <si>
    <t>PRABHA AUTOMOBILES(13174)</t>
  </si>
  <si>
    <t>Pulsar 150 SD (C&amp;G) EBONY BLK BLUE DKL</t>
  </si>
  <si>
    <t>00DH644C</t>
  </si>
  <si>
    <t>Pulsar  125 Neon Disc Single seat (OBD-2) E Black with Platinum Silver Decal</t>
  </si>
  <si>
    <t>DADA MOTOR ENTERPRISES LLP - Rahon Road</t>
  </si>
  <si>
    <t>B13184</t>
  </si>
  <si>
    <t>KHIVRAJ ELIXIR PVT LTD-MARATHAHALLI KTM</t>
  </si>
  <si>
    <t>I14192</t>
  </si>
  <si>
    <t>KTM DUKE 200 OLD  CERAMIC WHITE</t>
  </si>
  <si>
    <t>00JP4244</t>
  </si>
  <si>
    <t>Pulsar NS125 Disc (OBD-2) FIERY ORANGE</t>
  </si>
  <si>
    <t>00JF3517</t>
  </si>
  <si>
    <t>SOCIETY MOTORS (10679)</t>
  </si>
  <si>
    <t>CT 110X ES FLAME RED DECAL RED</t>
  </si>
  <si>
    <t>00DY043F</t>
  </si>
  <si>
    <t>A13225</t>
  </si>
  <si>
    <t>DADA MOTOR ENTERPRISES LLP(13184)</t>
  </si>
  <si>
    <t>KS</t>
  </si>
  <si>
    <t>Platina 100 KS</t>
  </si>
  <si>
    <t>00PF38</t>
  </si>
  <si>
    <t>SILIGURI AUTO WORK PVT. LTD. BURDWAN ROAD</t>
  </si>
  <si>
    <t>A10335</t>
  </si>
  <si>
    <t>JAYSHREE TRADERS(10449)</t>
  </si>
  <si>
    <t>KUSHAL AUTO PVT. LTD.(10177)</t>
  </si>
  <si>
    <t>MSB AUTOMOTIVE PVT LTD(12711)</t>
  </si>
  <si>
    <t>P L AUTOMOBILES PRIVATE LIMITED(12645)</t>
  </si>
  <si>
    <t>SHYAM AUTOCORPS(13062)</t>
  </si>
  <si>
    <t>SHIVAM BIKE UDHNA</t>
  </si>
  <si>
    <t>B11920</t>
  </si>
  <si>
    <t>SHIVAM BIKE</t>
  </si>
  <si>
    <t>Sojatia Auto Pvt.Ltd.</t>
  </si>
  <si>
    <t>A10374</t>
  </si>
  <si>
    <t>AKC Bajaj</t>
  </si>
  <si>
    <t>A10033</t>
  </si>
  <si>
    <t>Platina 100 ES Drum EB BLK WITH METTALIC RED DECAL</t>
  </si>
  <si>
    <t>00PF33F4</t>
  </si>
  <si>
    <t>SRIJAI AUTOS PRIVATE LIMITED(10491)</t>
  </si>
  <si>
    <t>UDAY AUTOSALES PVT.LTD.(11457)RAJATALAB</t>
  </si>
  <si>
    <t>B11457</t>
  </si>
  <si>
    <t>DEHRADUN AUTOMOTORS PRIVATE LIMITED(13531)</t>
  </si>
  <si>
    <t>SWARNAMBIGAI BAJAJ(11492)</t>
  </si>
  <si>
    <t>SAYAR MOTORS(10311)</t>
  </si>
  <si>
    <t>AKC BAJAJ (12662)</t>
  </si>
  <si>
    <t>SHIV BHAWANI AUTOMOBILES(12722)</t>
  </si>
  <si>
    <t>Dominar 250 Dual channel ABS (OBD-2) Canyon Red</t>
  </si>
  <si>
    <t>pulsar_ns125_April</t>
  </si>
  <si>
    <t>SOCIETY MOTORS LTD.(10319)</t>
  </si>
  <si>
    <t>SAI SERVICE PVT. LTD.(10935)</t>
  </si>
  <si>
    <t>TD UG (OBD2B)</t>
  </si>
  <si>
    <t>Pulsar TD UG (OBD2B) 150</t>
  </si>
  <si>
    <t>00DH63</t>
  </si>
  <si>
    <t>PARAM AUTOMOBILES(13042)</t>
  </si>
  <si>
    <t>NANDAN BAJAJ(12867)</t>
  </si>
  <si>
    <t>Pulsar RS200 Dual channel ABS GLOSS PEWTER GREY</t>
  </si>
  <si>
    <t>00DT1432</t>
  </si>
  <si>
    <t>Pulsar 150 SD Single Seat BLACK CHROME</t>
  </si>
  <si>
    <t>00DH273W</t>
  </si>
  <si>
    <t>SHIV AUTO AGENCY(13164)</t>
  </si>
  <si>
    <t>MCV Bajaj - Gokawaram</t>
  </si>
  <si>
    <t>E12624</t>
  </si>
  <si>
    <t>Pulsar 125 Neon Disc Single seat SPARKLING METALLIC BLACK BLUE</t>
  </si>
  <si>
    <t>00DH40F1</t>
  </si>
  <si>
    <t>MAHESH SALES CORPORATION(10858)</t>
  </si>
  <si>
    <t>00TA02X3</t>
  </si>
  <si>
    <t>PANCHKULA GOLDWHEELS PVT LTD (12869)</t>
  </si>
  <si>
    <t>Om Advance Automobiles Pvt Ltd-Gwalior</t>
  </si>
  <si>
    <t>C13120</t>
  </si>
  <si>
    <t xml:space="preserve">KTM 250 cc KTM </t>
  </si>
  <si>
    <t>00JP1E</t>
  </si>
  <si>
    <t>SAI GAYATRI AUTOMOBILES - RAJAM</t>
  </si>
  <si>
    <t>B10490</t>
  </si>
  <si>
    <t>Vaishali Auto Enterprises Pvt Ltd-Dak Bunglo</t>
  </si>
  <si>
    <t>A11881</t>
  </si>
  <si>
    <t>Pulsar RS200 UG Brooklyn Black</t>
  </si>
  <si>
    <t>00DT229V</t>
  </si>
  <si>
    <t>Avadi</t>
  </si>
  <si>
    <t>E12414</t>
  </si>
  <si>
    <t>KTM  DUKE 250  EBONY BLACK(MET)</t>
  </si>
  <si>
    <t>KTM  249.07 cc  EBONY BLACK(MET)</t>
  </si>
  <si>
    <t>SUSEE VEHICLE DEALERS PVT LTD-Melapalayam</t>
  </si>
  <si>
    <t>B10721</t>
  </si>
  <si>
    <t>Platina  100 ES COCKTAIL WINE RED</t>
  </si>
  <si>
    <t>00PF202V</t>
  </si>
  <si>
    <t>LINGAM AUTOMOBILES(13442)</t>
  </si>
  <si>
    <t>Pulsar NS200 Dual channel ABS (OBD-2) EBONY BLK SATIN</t>
  </si>
  <si>
    <t>00JL22AL</t>
  </si>
  <si>
    <t>VARUN MOTORS PRIVATE LIMITED - MURALI NAGAR</t>
  </si>
  <si>
    <t>K13246</t>
  </si>
  <si>
    <t>Ananthapur Triumph</t>
  </si>
  <si>
    <t>A14123</t>
  </si>
  <si>
    <t>KHANDELWAL AUTOMOTIVE PVT LTD(11664)</t>
  </si>
  <si>
    <t>Pulsar N150 Twin Disc</t>
  </si>
  <si>
    <t>00JR3195</t>
  </si>
  <si>
    <t>Pulsar NS125 UG (Wider)</t>
  </si>
  <si>
    <t>00JF51</t>
  </si>
  <si>
    <t>UPPAL AGENCIES(12093)</t>
  </si>
  <si>
    <t>STAG TRADING PVT LTD(12082)</t>
  </si>
  <si>
    <t>VANDANA AUTO(10401)</t>
  </si>
  <si>
    <t>Freedom_April'25</t>
  </si>
  <si>
    <t>S12389</t>
  </si>
  <si>
    <t>KTM Duke 250 (Gen 2)  EBONY BLACK(MET)</t>
  </si>
  <si>
    <t>SHANKAR BAJAJ(10675)</t>
  </si>
  <si>
    <t>PAGARIYA AUTO CENTRE LLP (14152)</t>
  </si>
  <si>
    <t>00JF56</t>
  </si>
  <si>
    <t>AUTO WORLD(12027)</t>
  </si>
  <si>
    <t>Sales &amp; Service Automotive Pvt. Ltd.(12369)</t>
  </si>
  <si>
    <t>YCS BAJAJ      (A UNIT OF LALA KASHI NATH SETH JEWELLERS PVT. LTD.(13140))</t>
  </si>
  <si>
    <t>Pulsar NS125 UG (Wider) GLOSS PEWTER GREY</t>
  </si>
  <si>
    <t>00JF5132</t>
  </si>
  <si>
    <t>Platina 100 ES Alloy CARNIVAL RED</t>
  </si>
  <si>
    <t>00PF37BE</t>
  </si>
  <si>
    <t>BHAVYA AUTOMOBILES (12553)</t>
  </si>
  <si>
    <t>Athen Automobiles - Marthandam</t>
  </si>
  <si>
    <t>A12138</t>
  </si>
  <si>
    <t>AMRITSAR TRIUMPH</t>
  </si>
  <si>
    <t>A13594</t>
  </si>
  <si>
    <t>SILIGURI AUTO WORKS PVT. LTD. JALPAIGURI</t>
  </si>
  <si>
    <t>B10335</t>
  </si>
  <si>
    <t>J M Bajaj @ Ashok Nagar</t>
  </si>
  <si>
    <t>A13239</t>
  </si>
  <si>
    <t>NANDI BAJAJ-KOILAKUNTLA</t>
  </si>
  <si>
    <t>A10914</t>
  </si>
  <si>
    <t>CT 110X ES (OBD-2) Ebony Black with Silver Grey Decal</t>
  </si>
  <si>
    <t>00DY086U</t>
  </si>
  <si>
    <t>TIRUPATI AUTO AGENCY-DIPKA</t>
  </si>
  <si>
    <t>C10377</t>
  </si>
  <si>
    <t xml:space="preserve">KTM null KTM </t>
  </si>
  <si>
    <t>00JP1D</t>
  </si>
  <si>
    <t>GEETHA AUTO AGENCY- 12159</t>
  </si>
  <si>
    <t>HARI AUTO PVT LTD (13343)</t>
  </si>
  <si>
    <t>Saanvi Bajaj @ Udupi</t>
  </si>
  <si>
    <t>Street (OBD2B)</t>
  </si>
  <si>
    <t>AVENGER 160 STREET-COCKTAIL WINE RED</t>
  </si>
  <si>
    <t>00PD392V</t>
  </si>
  <si>
    <t>AAKASH AUTOMOBILES PRIVATE LIMITED(13600)</t>
  </si>
  <si>
    <t xml:space="preserve">KTM DUKE 200  </t>
  </si>
  <si>
    <t>Sudershan AutomobileIndore_Bhopal RoadNew bus stand Sehore (M.P) (466001)</t>
  </si>
  <si>
    <t>VARUN MOTORS PRIVATE LIMITED-TIRUPATI TRIUMPH</t>
  </si>
  <si>
    <t>F13590</t>
  </si>
  <si>
    <t>VARAHI MOTORS(12532)-TENALI</t>
  </si>
  <si>
    <t>Pulsar  NS125 ABS FIERY ORANGE</t>
  </si>
  <si>
    <t>00JF5617</t>
  </si>
  <si>
    <t>KHIVRAJ ELIXIR PVT LTD-HOSKOTE KTM</t>
  </si>
  <si>
    <t>D14192</t>
  </si>
  <si>
    <t>KTM DUKE 200  ELECTRONIC ORANGE</t>
  </si>
  <si>
    <t>00JP1C1T</t>
  </si>
  <si>
    <t>MAHADEV MOTORS (12663)</t>
  </si>
  <si>
    <t>Sulur</t>
  </si>
  <si>
    <t>C11412</t>
  </si>
  <si>
    <t>PULSAR 150 DTSI ABS - BRIGHT YELLOW</t>
  </si>
  <si>
    <t>00DH426T</t>
  </si>
  <si>
    <t>KRISHNAMANI MOTORS(12956)</t>
  </si>
  <si>
    <t>Platina  ES Drum (OBD2B) 100 EBONY BLK SILVER DKL</t>
  </si>
  <si>
    <t>00JK394E</t>
  </si>
  <si>
    <t>ASHOK AUTOTECH INDIA PVT LTD(13109)- BULDHANA</t>
  </si>
  <si>
    <t>DADA MOTOR ENTERPRISES LLP(13594)</t>
  </si>
  <si>
    <t>Pulsar 150 Neon Single Disc ABS(DH35) EBONY BLK SILVER DKL</t>
  </si>
  <si>
    <t>00DH354E</t>
  </si>
  <si>
    <t>RK MOTORS - RAMNAD</t>
  </si>
  <si>
    <t>A12401</t>
  </si>
  <si>
    <t>GITA PRADEEP SAH AUTOMOBILES(13244)</t>
  </si>
  <si>
    <t>POPULAR MOTOR CORPORATION (14164)</t>
  </si>
  <si>
    <t>Neon Disc Single seat (Pre-OBD)</t>
  </si>
  <si>
    <t>Pulsar 125 Neon Disc Single seat (Pre-OBD) E Black with Platinum Silver Decal</t>
  </si>
  <si>
    <t>00DH326L</t>
  </si>
  <si>
    <t>Pulsar CF Split Seat (OBD2B) 125 EBONY BLK RED DKL</t>
  </si>
  <si>
    <t>00DH584D</t>
  </si>
  <si>
    <t>RAJA MOTORS(10289)</t>
  </si>
  <si>
    <t>Platina 100 ES Ebony Black with Silver Grey Decal</t>
  </si>
  <si>
    <t>00PF206U</t>
  </si>
  <si>
    <t>Platina 100 ES COCKTAIL WINE RED</t>
  </si>
  <si>
    <t>Price</t>
  </si>
  <si>
    <t>MAA MALTI AUTOMOBILE (13496)</t>
  </si>
  <si>
    <t>GLOBAL TRADE PARK PRIVATE LIMITED (13497) (NARELA)</t>
  </si>
  <si>
    <t>CRYSTAL TRADELINKS(12466)</t>
  </si>
  <si>
    <t>DURGESHWARI MOTORS(11362)</t>
  </si>
  <si>
    <t>SARATHY MOTORS KTR (B11207)</t>
  </si>
  <si>
    <t>B11207</t>
  </si>
  <si>
    <t>VIDYA AUTOLINKS PRIVATE LIMITED(12999)</t>
  </si>
  <si>
    <t>Platina 110 ES Drum COCKTAIL WINE RED</t>
  </si>
  <si>
    <t>00JK242V</t>
  </si>
  <si>
    <t>SALES &amp; SERVICE AUTOMOTIVE PVT. LTD(10420)</t>
  </si>
  <si>
    <t>Retro - Himayatnagar</t>
  </si>
  <si>
    <t>D13536</t>
  </si>
  <si>
    <t>Triumph SPEED 400-Phantom Black</t>
  </si>
  <si>
    <t>00TA04BA</t>
  </si>
  <si>
    <t>Das Auto Agency(12406)</t>
  </si>
  <si>
    <t>SAMRAT MOTORS (12939)</t>
  </si>
  <si>
    <t>E-CITY KTM.</t>
  </si>
  <si>
    <t>T12382</t>
  </si>
  <si>
    <t>UDAY AUTOSALES PVT LTD(11457) SIGRA</t>
  </si>
  <si>
    <t>A11457</t>
  </si>
  <si>
    <t>Pulsar 125 Carbon Fibre Single Seat UG</t>
  </si>
  <si>
    <t>00DH57</t>
  </si>
  <si>
    <t>SAI BAJAJ AUTOZ (12580)</t>
  </si>
  <si>
    <t>S. S. AUTO TRADER LLP Santipur Branch</t>
  </si>
  <si>
    <t>A12854</t>
  </si>
  <si>
    <t>Pulsar NS160 Dual Channel ABS (UG) PEWTER GREY BLUE</t>
  </si>
  <si>
    <t>00JF43BJ</t>
  </si>
  <si>
    <t>PANDURANG AUTOMOTIVES(11267)</t>
  </si>
  <si>
    <t>Platina ES Drum (OBD2B) 100 EBONY BLK SILVER DKL</t>
  </si>
  <si>
    <t>BHUMI AUTOMOBILES(12712)</t>
  </si>
  <si>
    <t>KTM ADVENTURE 390 X  BLACK</t>
  </si>
  <si>
    <t>00JG727B</t>
  </si>
  <si>
    <t>BAJAJ WHEELS PVT LTD(11798)</t>
  </si>
  <si>
    <t>SURAJ AUTOMOBILE (12291)</t>
  </si>
  <si>
    <t>KTM Duke 390 (Gen 2) KTM LIQUID METAL MATT</t>
  </si>
  <si>
    <t>Pulsar N160 Single channel ABS GLOSSY RACING RED</t>
  </si>
  <si>
    <t>00JR0695</t>
  </si>
  <si>
    <t>Newwave Automotive Pvt Ltd</t>
  </si>
  <si>
    <t>C13666</t>
  </si>
  <si>
    <t>SHIVAM BAJAJ-WAGHODIA</t>
  </si>
  <si>
    <t>D11151</t>
  </si>
  <si>
    <t>Platina 110 ES Drum  (OBD-2) EBONY BLK BLUE DKL</t>
  </si>
  <si>
    <t>R. J. AUTOMOBILES PVT LTD(13243)</t>
  </si>
  <si>
    <t>LAXMI MOTORS(12730)</t>
  </si>
  <si>
    <t>WHITE FIELD KTM</t>
  </si>
  <si>
    <t>V12354</t>
  </si>
  <si>
    <t>ROYAL AUTOMOBILES(11524)</t>
  </si>
  <si>
    <t>SUSEE AUTO KOVILPATTI</t>
  </si>
  <si>
    <t>A10320</t>
  </si>
  <si>
    <t>Freedom 125 NG04 Drum Led PEARL METALLIC WHITE</t>
  </si>
  <si>
    <t>00JH3042</t>
  </si>
  <si>
    <t>SARATHY MOTORS BHR (C11207)</t>
  </si>
  <si>
    <t>C11207</t>
  </si>
  <si>
    <t>00DH28</t>
  </si>
  <si>
    <t>U S Automotives</t>
  </si>
  <si>
    <t>B12525</t>
  </si>
  <si>
    <t>PRATHAM MOTOCORP LLP(13223)</t>
  </si>
  <si>
    <t>SRI VINAYAKA MOBIKES PRIVATE LIMITED KKP (13592)</t>
  </si>
  <si>
    <t>KALE BAJAJ(13245)</t>
  </si>
  <si>
    <t>CHANNAMMA MOTORS-DHARWAD (C10862)</t>
  </si>
  <si>
    <t>C10862</t>
  </si>
  <si>
    <t>BAGGA LINK SERVICE LTD - PITAMPURA</t>
  </si>
  <si>
    <t>B10047</t>
  </si>
  <si>
    <t>Pulsar 125 Carbon Fibre Disc Single Seat SAFFIRE BLUE WHITE</t>
  </si>
  <si>
    <t>00DH47E9</t>
  </si>
  <si>
    <t>MRITUNJAY AUTO SALES &amp; SERVICE(11447)</t>
  </si>
  <si>
    <t>UNIVERSAL AUTOMOTIVES PVT LTD- KTM HUSQVARNA</t>
  </si>
  <si>
    <t>C12264</t>
  </si>
  <si>
    <t>GOUNDER AUTO CENTRE (12749)</t>
  </si>
  <si>
    <t>AMR AUTOS(13146)</t>
  </si>
  <si>
    <t>Pulsar 125 Carbon Fibre Split Seat UG EBONY BLK SILVER DKL</t>
  </si>
  <si>
    <t>00DH564E</t>
  </si>
  <si>
    <t>KVR BIKES-KOTTAKKAL</t>
  </si>
  <si>
    <t>B11971</t>
  </si>
  <si>
    <t>RK AUTOMART PRIVATE LIMITED(13398)</t>
  </si>
  <si>
    <t>Pulsar N160 Dual Channel ABS(Digital) Brooklyn Black</t>
  </si>
  <si>
    <t>00JR379V</t>
  </si>
  <si>
    <t>JAIN MOTOCORP PVT LTD(13561)</t>
  </si>
  <si>
    <t xml:space="preserve">KTM ADVENTURE 390 X  </t>
  </si>
  <si>
    <t>00JG72</t>
  </si>
  <si>
    <t>MSB AUTOMOTIVE PRIVATE LIMITED (14115)</t>
  </si>
  <si>
    <t>SURYODAY MOTORS(10473) - HO</t>
  </si>
  <si>
    <t>Ram Auto</t>
  </si>
  <si>
    <t>B10272</t>
  </si>
  <si>
    <t>MCV MOTO CORP PRIVATE LIMITED-JAGGAMPETA</t>
  </si>
  <si>
    <t>B12624</t>
  </si>
  <si>
    <t>Pulsar N160 Single channel ABS EBONY BLK RED DKL</t>
  </si>
  <si>
    <t>00JR064D</t>
  </si>
  <si>
    <t>J R ENTERPRISE(11781)</t>
  </si>
  <si>
    <t>Kalyani Bajaj MKB</t>
  </si>
  <si>
    <t>B10670</t>
  </si>
  <si>
    <t>SRI VINAYAKA MOBIKES PVT LTD (SIDDIPET)</t>
  </si>
  <si>
    <t>S12444</t>
  </si>
  <si>
    <t>SRI VASA AUTOS (12488)</t>
  </si>
  <si>
    <t>VARUN MOTORS PVT LTD-VISSANNAPETA</t>
  </si>
  <si>
    <t>I13248</t>
  </si>
  <si>
    <t>Platina ES Drum (OBD2B) 100 EBONY BLK RED DKL</t>
  </si>
  <si>
    <t>00JK394D</t>
  </si>
  <si>
    <t>B12691</t>
  </si>
  <si>
    <t>Pulsar N250 UG PEARL METALLIC WHITE</t>
  </si>
  <si>
    <t>00JR2042</t>
  </si>
  <si>
    <t>DUKE 390-BLUE LIQUID METAL</t>
  </si>
  <si>
    <t>00JP1DH3</t>
  </si>
  <si>
    <t>UJWAL ENTERPRISES (INDIA) PVT.LTD(10396)</t>
  </si>
  <si>
    <t>JKB N PARAVUR -A11322</t>
  </si>
  <si>
    <t>A11322</t>
  </si>
  <si>
    <t>NALLI MOTORS - ERODE</t>
  </si>
  <si>
    <t>B12573</t>
  </si>
  <si>
    <t>Pulsar  N160 Dual Channel ABS(Digital) POLAR SKY BLUE</t>
  </si>
  <si>
    <t>00JR37BN</t>
  </si>
  <si>
    <t>JAISWAL MOTORS(11415)</t>
  </si>
  <si>
    <t>Pulsar N125 Disc ISG Ebony Black + Racing Red</t>
  </si>
  <si>
    <t>00JZ51VAR-125</t>
  </si>
  <si>
    <t>SHREE KRISHNA MOTORS(12821)</t>
  </si>
  <si>
    <t>ARASAN AUTOS</t>
  </si>
  <si>
    <t>J P S Bajaj @ Redma</t>
  </si>
  <si>
    <t>POPULAR MOTOR CORPORATION (BHANSHANKARI)</t>
  </si>
  <si>
    <t>F10479</t>
  </si>
  <si>
    <t>RASHMI VENTURES (14154)</t>
  </si>
  <si>
    <t>R.K Motors-KK Nagar KTM</t>
  </si>
  <si>
    <t>F12401</t>
  </si>
  <si>
    <t>AMG HOMES PRIVATE LIMITED (13790)</t>
  </si>
  <si>
    <t>Pulsar NS125 UG ABS GLOSS PEWTER GREY</t>
  </si>
  <si>
    <t>00JF5732</t>
  </si>
  <si>
    <t>SHAKTI ENTERPRISES(10940)</t>
  </si>
  <si>
    <t>Sri Vinayaka Mobikes Pvt. Ltd (BEGUMPET KTM)</t>
  </si>
  <si>
    <t>T12444</t>
  </si>
  <si>
    <t>ATHEN AUTOMOBILES(12138)</t>
  </si>
  <si>
    <t>MANGALAM BAJAJ - DIVISION OF SCUBE AUTO</t>
  </si>
  <si>
    <t>A12826</t>
  </si>
  <si>
    <t>JKH AUTOWORLD LLP (14125)</t>
  </si>
  <si>
    <t>VARUN MOTORS PRIVATE LIMITED - R.C.PURAM (C13251)</t>
  </si>
  <si>
    <t>C13251</t>
  </si>
  <si>
    <t>Platina  110 ES Drum  (OBD-2) EBONY BLK BLUE DKL</t>
  </si>
  <si>
    <t>BAGGA LINK SERVICE LTD - BUDDH VIHAR</t>
  </si>
  <si>
    <t>C10047</t>
  </si>
  <si>
    <t>SATKAR AUTOMOBILES-GADARWARA</t>
  </si>
  <si>
    <t>A11959</t>
  </si>
  <si>
    <t>Shourya Bajaj Shirur (F12895)</t>
  </si>
  <si>
    <t>F12895</t>
  </si>
  <si>
    <t>Avenger 220 Cruise  (OBD-2) UG AUBURN BLACK</t>
  </si>
  <si>
    <t>00PD359K</t>
  </si>
  <si>
    <t>VARUN MOTORS PVT LTD-ONE TOWN</t>
  </si>
  <si>
    <t>J13248</t>
  </si>
  <si>
    <t>Metro Bajaj (12083)</t>
  </si>
  <si>
    <t>Apache RTR</t>
  </si>
  <si>
    <t>Kashmir Autoaids Pvt. Ltd. (13728)</t>
  </si>
  <si>
    <t>VENKATA RAMANA AUTOMOBILES (D10403)</t>
  </si>
  <si>
    <t>BANSARI BAJAJ</t>
  </si>
  <si>
    <t>A12152</t>
  </si>
  <si>
    <t>Avenger Street (OBD2B) 160 EBONY BLACK(MET)</t>
  </si>
  <si>
    <t>00PD39X3</t>
  </si>
  <si>
    <t>PRAYAG CHAND KHETSI DASS(10264)</t>
  </si>
  <si>
    <t>MAITREE AUTO CARE(12715)</t>
  </si>
  <si>
    <t>LINGAM AUTOMOBILES(12802)</t>
  </si>
  <si>
    <t>Avenger 160 Street  (OBD-2) COCKTAIL WINE RED</t>
  </si>
  <si>
    <t>00PD362V</t>
  </si>
  <si>
    <t>SRIMALINI MOTOS(D13336 )  AVADI</t>
  </si>
  <si>
    <t>D13336</t>
  </si>
  <si>
    <t>Cruise (OBD2B)</t>
  </si>
  <si>
    <t>Avenger Cruise (OBD2B) 220 UG AUBURN BLACK</t>
  </si>
  <si>
    <t>00PD38</t>
  </si>
  <si>
    <t>SRI VINAYAKA MOBIKES PVT LTD (HITECH CITY)</t>
  </si>
  <si>
    <t>U12444</t>
  </si>
  <si>
    <t>Triumph Madurai North</t>
  </si>
  <si>
    <t>G13627</t>
  </si>
  <si>
    <t>METAL MOTORS(13385)</t>
  </si>
  <si>
    <t>M S Enterprise (C13225)</t>
  </si>
  <si>
    <t>C13225</t>
  </si>
  <si>
    <t>SURAJ MOTORS(13498)</t>
  </si>
  <si>
    <t>Pulsar NS125 UG</t>
  </si>
  <si>
    <t>00JF44</t>
  </si>
  <si>
    <t>ANSH BAJAJJHAJJAR</t>
  </si>
  <si>
    <t>A10829</t>
  </si>
  <si>
    <t>ES Disc (JK25)</t>
  </si>
  <si>
    <t>Platina 110 ES Disc (JK25) Volcanic Red</t>
  </si>
  <si>
    <t>00JK25A7</t>
  </si>
  <si>
    <t>KHIVRAJ ELIXIR PVT LTD (14188)</t>
  </si>
  <si>
    <t>Triumph  Speed T4  COCKTAIL WINE RED</t>
  </si>
  <si>
    <t>Aadhitheya Bikes-Ganapathy</t>
  </si>
  <si>
    <t>U12985</t>
  </si>
  <si>
    <t>Adv_LeadGen_D2C</t>
  </si>
  <si>
    <t>RC 200</t>
  </si>
  <si>
    <t>KTM RC 200 KTM SILVER MATT</t>
  </si>
  <si>
    <t>00JY0G92</t>
  </si>
  <si>
    <t>Dominar 400, Twin Disc Brake-Aurora Green</t>
  </si>
  <si>
    <t>00JF209A</t>
  </si>
  <si>
    <t>SriJai Autos Private Limited - Adambakkam</t>
  </si>
  <si>
    <t>A10491</t>
  </si>
  <si>
    <t>VARUN MOTORS PRIVATE LIMITED-NANDIGAMA</t>
  </si>
  <si>
    <t>B13248</t>
  </si>
  <si>
    <t>DEHRADUN AUTOMOTORS PRIVATE LIMITED(13532)</t>
  </si>
  <si>
    <t>Pulsar N250 Dual channel ABS Brooklyn Black</t>
  </si>
  <si>
    <t>00JR139V</t>
  </si>
  <si>
    <t>SHAKTI AUTOS (12171)</t>
  </si>
  <si>
    <t>Freedom 125 NG04 Disc Led - Racing Red</t>
  </si>
  <si>
    <t>UNIVERSAL AUTOMOTIVES PVT LTD(12264)</t>
  </si>
  <si>
    <t>Adventure 390X-White</t>
  </si>
  <si>
    <t>JUBI KTM(12143)</t>
  </si>
  <si>
    <t>BIKE ZONE E STORE(13023)</t>
  </si>
  <si>
    <t>Ghidia Bajaj  @ Bahraich</t>
  </si>
  <si>
    <t>Family/Friendâ€™s Recommendation;Colour/Model availability</t>
  </si>
  <si>
    <t>FZ 25</t>
  </si>
  <si>
    <t>KHIVRAJ ELIXIR PVT LTD-BANASWADI KTM</t>
  </si>
  <si>
    <t>H14192</t>
  </si>
  <si>
    <t>Svart 401</t>
  </si>
  <si>
    <t>Husqvarna Svart 401  OPTIONAL COLOUR</t>
  </si>
  <si>
    <t>00JU90ZZ</t>
  </si>
  <si>
    <t>MEHAR AUTOMOBILES PVT LTD(10993)</t>
  </si>
  <si>
    <t>VDS SAYAR BAJAJ(11153)</t>
  </si>
  <si>
    <t>Platina 100 ES Alloy</t>
  </si>
  <si>
    <t>00PF37</t>
  </si>
  <si>
    <t>SELECT AUTOMOBILES (13168)</t>
  </si>
  <si>
    <t>Bhagirath Prime Auto Private Limited-M. G. Road</t>
  </si>
  <si>
    <t>A14180</t>
  </si>
  <si>
    <t>JPS AUTO (13105)</t>
  </si>
  <si>
    <t>OM ADVANCE AUTOMOBILES PVT LTD(13120)</t>
  </si>
  <si>
    <t>VAISHALI AUTO ENTERPRISES PVT LTD	 - Paswan Chowk</t>
  </si>
  <si>
    <t>B11881</t>
  </si>
  <si>
    <t>Triumph SCRAMBLER 400 X-CARNIVAL RED</t>
  </si>
  <si>
    <t>VARUN MOTORS PRIVATE LIMITED -KOTHAVALASA</t>
  </si>
  <si>
    <t>O13246</t>
  </si>
  <si>
    <t>Pulsar  150 SD Single Seat (OBD-2) SPARKLING METALLIC BLACK BLUE</t>
  </si>
  <si>
    <t>VARUN MOTORS PRIVATE LIMITED-MACHILIPATNAM</t>
  </si>
  <si>
    <t>A13249</t>
  </si>
  <si>
    <t>ARAS BAJAJ(13342)</t>
  </si>
  <si>
    <t>MAHARSHI SANTSEVI MOTORS PRIVATE(11578)</t>
  </si>
  <si>
    <t>SRI MURUGAN BAJAJ ANNUR</t>
  </si>
  <si>
    <t>B13022</t>
  </si>
  <si>
    <t>ATIKSH BAJAJ(13036)</t>
  </si>
  <si>
    <t>Doorstep Service Requested</t>
  </si>
  <si>
    <t>Family/Friendâ€™s Recommendation</t>
  </si>
  <si>
    <t>CLASSIC AUTO CENTRE(10076)</t>
  </si>
  <si>
    <t>Vijeta Bajaj  @ Meerut</t>
  </si>
  <si>
    <t>Display_Aggregator</t>
  </si>
  <si>
    <t>PULSAR 220 DTSI F-TWIN DISC - SPARKLING METALLIC B</t>
  </si>
  <si>
    <t>00DK11E8</t>
  </si>
  <si>
    <t>BIYANI AUTOMOBILES (12817)</t>
  </si>
  <si>
    <t>Pulsar 125 Neon Disc Single seat CHARCOAL BLACK - TREE FROG GREEN</t>
  </si>
  <si>
    <t>TIRUPATI MOTORS</t>
  </si>
  <si>
    <t>398.15 cc</t>
  </si>
  <si>
    <t xml:space="preserve">Triumph 398.15 cc Triumph </t>
  </si>
  <si>
    <t>00TA61</t>
  </si>
  <si>
    <t>BHACHAWAT TRADE VISION PVT LTDNEEMUCH</t>
  </si>
  <si>
    <t>WebToWA</t>
  </si>
  <si>
    <t>Triumph Speed 400 UG Triumph PHANTOM BLACK</t>
  </si>
  <si>
    <t>BHARAT BIKE PRIVATE LIMITED(11759)</t>
  </si>
  <si>
    <t>CHANNAMMA MOTORS(A11914)</t>
  </si>
  <si>
    <t>A11914</t>
  </si>
  <si>
    <t>FRONTIER MOTORS (14035)</t>
  </si>
  <si>
    <t>Tarini Bajaj</t>
  </si>
  <si>
    <t>A12864</t>
  </si>
  <si>
    <t>VARUN MOTORS PRIVATE LIMITED(13247)</t>
  </si>
  <si>
    <t>ISHAAN AUTO AGENCY(12452)</t>
  </si>
  <si>
    <t>SHIVAM BIKE (13222)</t>
  </si>
  <si>
    <t>R.K.Motors(11913)</t>
  </si>
  <si>
    <t>250 Duke-EBONY BLACK(MET)</t>
  </si>
  <si>
    <t>JAI AUTOS - PORUR KTM</t>
  </si>
  <si>
    <t>S12340</t>
  </si>
  <si>
    <t>AHUJA AUTOMOBILES - (12162)</t>
  </si>
  <si>
    <t>KTM 390 DUKE (Gen 3) - BLUE LIQUID METAL</t>
  </si>
  <si>
    <t>S12809</t>
  </si>
  <si>
    <t>KTM 250 DUKE-ELECTRONIC ORANGE</t>
  </si>
  <si>
    <t>AMR AUTOS (13663)</t>
  </si>
  <si>
    <t>Auto Bazar</t>
  </si>
  <si>
    <t>A13512</t>
  </si>
  <si>
    <t>Kalyani Bajaj YKB</t>
  </si>
  <si>
    <t>A10670</t>
  </si>
  <si>
    <t>SHIRODE AUTOMOBILES PVT LTD</t>
  </si>
  <si>
    <t>A10375</t>
  </si>
  <si>
    <t>POPULAR MOTOR CORPORATION (CHANNAPATNA)</t>
  </si>
  <si>
    <t>E10479</t>
  </si>
  <si>
    <t>Pulsar 125 Carbon Fibre Disc Split Seat</t>
  </si>
  <si>
    <t>00DH48</t>
  </si>
  <si>
    <t>R. K. MOTORS(11177)</t>
  </si>
  <si>
    <t>G K BAJAJ (11465)</t>
  </si>
  <si>
    <t>Unique Automobiles Pvt. Ltd / Sangli</t>
  </si>
  <si>
    <t>B13595</t>
  </si>
  <si>
    <t>R15</t>
  </si>
  <si>
    <t>SHREE SALASAR AUTOMOBILES</t>
  </si>
  <si>
    <t>A11446</t>
  </si>
  <si>
    <t>SD SC Single Seat (OBD2B)</t>
  </si>
  <si>
    <t>Pulsar SD SC Single Seat (OBD2B) N160 POLAR SKY BLUE</t>
  </si>
  <si>
    <t>00JR49BN</t>
  </si>
  <si>
    <t>NARAYAN MOTORS (11432)</t>
  </si>
  <si>
    <t>Triumph SCRAMBLER 400 X Triumph PEARL METALLIC WHITE</t>
  </si>
  <si>
    <t>MOHANA SAI(11838)</t>
  </si>
  <si>
    <t>Pulsar  NS125 ABS GLOSS PEWTER GREY</t>
  </si>
  <si>
    <t>Triumph Nagarbhavi</t>
  </si>
  <si>
    <t>A14164</t>
  </si>
  <si>
    <t>SHREE MOTORS (12813)</t>
  </si>
  <si>
    <t>SHREE AUTOMOTIVE (14177)</t>
  </si>
  <si>
    <t>SRE SAKTHI CARE(10937)</t>
  </si>
  <si>
    <t>OSL AUTO PVT. LTD. - KTM DHAPA</t>
  </si>
  <si>
    <t>U12445</t>
  </si>
  <si>
    <t>K.K.SALES &amp; SERVICE(10185)</t>
  </si>
  <si>
    <t>Drum Split Seat (DH38)</t>
  </si>
  <si>
    <t>Pulsar 125 Drum Split Seat (DH38) EBONY BLK SOLAR RED</t>
  </si>
  <si>
    <t>00DH38C2</t>
  </si>
  <si>
    <t>PARTH AUTOMOBILES(12804)</t>
  </si>
  <si>
    <t>GOYAL AUTOMOBILES(10138)</t>
  </si>
  <si>
    <t xml:space="preserve">Freedom  125 NG04 Drum </t>
  </si>
  <si>
    <t>WESTERN BAJAJ(10692)</t>
  </si>
  <si>
    <t>Freedom 125 NG04 Drum-EBONY BLACK(MET)</t>
  </si>
  <si>
    <t>00JH31X3</t>
  </si>
  <si>
    <t>TIRATH &amp; SONS AUTOMOBILE (12858)</t>
  </si>
  <si>
    <t>Finance offer;Exchange offer</t>
  </si>
  <si>
    <t>Star City +</t>
  </si>
  <si>
    <t>OSL BAJAJ PRINCE ANWAR SHAH</t>
  </si>
  <si>
    <t>A11132</t>
  </si>
  <si>
    <t>BIJJARGI BAJAJ (SINDAGI)</t>
  </si>
  <si>
    <t>A11857</t>
  </si>
  <si>
    <t>SHREE SHYAM BAJAJ(10853)</t>
  </si>
  <si>
    <t>KHIVRAJ ELIXIR PVT LTD-INDIRANAGAR KTM</t>
  </si>
  <si>
    <t>K14192</t>
  </si>
  <si>
    <t>V S MOTORS</t>
  </si>
  <si>
    <t>Aadhitheya Bikes(13143)</t>
  </si>
  <si>
    <t>Pulsar  125 Carbon Fibre Single Seat UG EBONY BLK BLUE DKL</t>
  </si>
  <si>
    <t>SRI SIDDHI VINAYAKA AUTOMOBILES (PIDUGURALLA)</t>
  </si>
  <si>
    <t>B12172</t>
  </si>
  <si>
    <t>MAHI MOTORS(10492)</t>
  </si>
  <si>
    <t>BALRAJ WHEELS PRIVATE LIMITED (14187)</t>
  </si>
  <si>
    <t>Triumph SPEED 400 Triumph EBONY BLACK(MET)</t>
  </si>
  <si>
    <t>VARUN MOTORS PRIVATE LIMITED-NUZVIDU</t>
  </si>
  <si>
    <t>A13248</t>
  </si>
  <si>
    <t>SINDOL BAJAJ (12757)</t>
  </si>
  <si>
    <t>SENGUPTA MOTORS #UDAIPUR TRIPURA</t>
  </si>
  <si>
    <t>A12644</t>
  </si>
  <si>
    <t>SUN BAJAJ(13483)</t>
  </si>
  <si>
    <t>Avenger  160 Street  (OBD-2) COCKTAIL WINE RED</t>
  </si>
  <si>
    <t>MEERA AUTOS (12831)</t>
  </si>
  <si>
    <t>PULSAR 125 DTS-i - SAFFIRE BLUE WHITE</t>
  </si>
  <si>
    <t>CAR CARE CENTRE(10774)</t>
  </si>
  <si>
    <t>M/S DASHMESH MOTORS(13127)</t>
  </si>
  <si>
    <t>Platina 100 KS Ebony Black with Silver Grey Decal</t>
  </si>
  <si>
    <t>00PF386U</t>
  </si>
  <si>
    <t>Triumph Goa</t>
  </si>
  <si>
    <t>Triumph SCRAMBLER 400 X Triumph CARNIVAL RED</t>
  </si>
  <si>
    <t>A2Z AUTOMOTIVE(13214)</t>
  </si>
  <si>
    <t>KS Drum (OBD2B)</t>
  </si>
  <si>
    <t>PLATINA 100 KS DRUM-VINTAGE WINE RED SLV</t>
  </si>
  <si>
    <t>00JK42DR</t>
  </si>
  <si>
    <t>ROLTA CREDIT PRIVATE LIMITED (11943)</t>
  </si>
  <si>
    <t>SARATHY KTM KNPY</t>
  </si>
  <si>
    <t>13177-KNPY</t>
  </si>
  <si>
    <t xml:space="preserve">KTM RC 200  </t>
  </si>
  <si>
    <t>00JY0G</t>
  </si>
  <si>
    <t>BRAHMACHARI AUTO(11508)</t>
  </si>
  <si>
    <t>SAI SERVICE PVT LTD - Kharadi</t>
  </si>
  <si>
    <t>12390BRN01</t>
  </si>
  <si>
    <t>SARATHY BIKES PVT.LTD (13177)</t>
  </si>
  <si>
    <t>KTM  249.07 cc  ELECTRONIC ORANGE</t>
  </si>
  <si>
    <t>J M Automobiles-MI Road</t>
  </si>
  <si>
    <t>Xtreme</t>
  </si>
  <si>
    <t>AMBRISH AUTOMOBILES(10495)</t>
  </si>
  <si>
    <t>KHIVRAJ ELIXIR PVT LTD Mangalore</t>
  </si>
  <si>
    <t>D14191</t>
  </si>
  <si>
    <t>Triumph  Speed T4  PEARL METALLIC WHITE</t>
  </si>
  <si>
    <t>KRISHNA MOTORS (13657)</t>
  </si>
  <si>
    <t>POPULAR KTM PUZHAKKAL(12738)</t>
  </si>
  <si>
    <t>KTM ADVENTURE 390 KTM ELECTRONIC ORANGE MATT</t>
  </si>
  <si>
    <t>00JG4543</t>
  </si>
  <si>
    <t>SMH MARKETING COMPANY(11336)</t>
  </si>
  <si>
    <t>T M BAJAJ (12953)</t>
  </si>
  <si>
    <t>KVR Automobiles Pvt Ltd(11972)</t>
  </si>
  <si>
    <t>MANIPUR MOTORS(10209)</t>
  </si>
  <si>
    <t>BHAWANI AUTOMOBILES Saraiprali</t>
  </si>
  <si>
    <t>A11009</t>
  </si>
  <si>
    <t>Yaazhiniy Motors(12266)</t>
  </si>
  <si>
    <t>KTM DUKE 200 OLD  ELECTRONIC ORANGE</t>
  </si>
  <si>
    <t>Unnati Motors Rangia</t>
  </si>
  <si>
    <t>C11772</t>
  </si>
  <si>
    <t>S. S. AUTO TRADER LLP Kalyani Branch</t>
  </si>
  <si>
    <t>E12854</t>
  </si>
  <si>
    <t>M/s Champak Automobiles-Dhubri</t>
  </si>
  <si>
    <t>A11021</t>
  </si>
  <si>
    <t>YADAV BAJAJ(12767)</t>
  </si>
  <si>
    <t>SAI SERVICE PVT LTD</t>
  </si>
  <si>
    <t>A10347</t>
  </si>
  <si>
    <t>Freedom 125 NG04 Drum EBONY BLACK(MET)</t>
  </si>
  <si>
    <t>GHIDIA  AGRO PVT LTD(10759)</t>
  </si>
  <si>
    <t>PULSAR 125 DTS-i - SPARKLING METALLIC BLACK RED</t>
  </si>
  <si>
    <t xml:space="preserve">KTM Duke 250 (Gen 2)  </t>
  </si>
  <si>
    <t>00JP96</t>
  </si>
  <si>
    <t>GITA MOTORS (12891)</t>
  </si>
  <si>
    <t>Banerjee Auto Corporation Private Limited</t>
  </si>
  <si>
    <t>A13068</t>
  </si>
  <si>
    <t>KHIVRAJ BAJAJ - (3S) - KOVILAMBAKKAM</t>
  </si>
  <si>
    <t>0000011562_NA</t>
  </si>
  <si>
    <t>HANUMANT AUTOMOBILE(13049)</t>
  </si>
  <si>
    <t>VETERAN AUTOMOTIVE LLP(13402)</t>
  </si>
  <si>
    <t>GUJARAT MOTORS PVT. LTD.(13616)</t>
  </si>
  <si>
    <t>ABHINANDAN MOTORS PVT.LTD.(11287)</t>
  </si>
  <si>
    <t>VAISHALI AUTO ENTERPRISES PVT LTD(11881)</t>
  </si>
  <si>
    <t>K V R VEHICLES - THALASSERY</t>
  </si>
  <si>
    <t>A10569</t>
  </si>
  <si>
    <t>OM ADVANCE AUTOMOBILES PVT LTD(13264)</t>
  </si>
  <si>
    <t>B12681</t>
  </si>
  <si>
    <t>Popular Motor Corporation (PANADAVAPURA)</t>
  </si>
  <si>
    <t>A11262</t>
  </si>
  <si>
    <t>Pulsar  NS200 Dual Channel ABS (UG) PEARL METALLIC WHITE &amp; SATIN BLACK</t>
  </si>
  <si>
    <t>BAGGA LINK SERVICE PVT LTD (13712)</t>
  </si>
  <si>
    <t>Mahi Motors (B10492) Asifabad</t>
  </si>
  <si>
    <t>B10492</t>
  </si>
  <si>
    <t>KTM- ANNANAGAR</t>
  </si>
  <si>
    <t>D12414</t>
  </si>
  <si>
    <t>Ujjwal Govind Auto</t>
  </si>
  <si>
    <t>B10863</t>
  </si>
  <si>
    <t>KHIVRAJ AUTOMOBILES &amp; INFRASTRUC-(11562)</t>
  </si>
  <si>
    <t>Pulsar N125 Disc</t>
  </si>
  <si>
    <t>00JZ53</t>
  </si>
  <si>
    <t>U.S. Automotives(12525)</t>
  </si>
  <si>
    <t>Platina 110 ES Drum EBONY BLK RED DKL</t>
  </si>
  <si>
    <t>00JK244D</t>
  </si>
  <si>
    <t>CT  110X ES (OBD-2) Ebony Black with Silver Grey Decal</t>
  </si>
  <si>
    <t>Pulsar  N125 Disc ISG Ebony Black + Purple Fury</t>
  </si>
  <si>
    <t>VOLKAN BAJAJ (13456)</t>
  </si>
  <si>
    <t>ES ALLOY (DU25)</t>
  </si>
  <si>
    <t>CT 110 ES ALLOY (DU25) EBONY BLK BLUE DKL</t>
  </si>
  <si>
    <t>00DU254C</t>
  </si>
  <si>
    <t>SHANKAR AUTOMOBILES(13254)</t>
  </si>
  <si>
    <t>Bajaj Wheels Pvt Ltd(Kaliyaganj)</t>
  </si>
  <si>
    <t>E11798</t>
  </si>
  <si>
    <t>S.S. AUTO TRADER LLP(12906)</t>
  </si>
  <si>
    <t>KTM SALEM</t>
  </si>
  <si>
    <t>A12691</t>
  </si>
  <si>
    <t>SAHIL MOTORS (12847)</t>
  </si>
  <si>
    <t>OSL Bajaj - Mahestala (D11505)</t>
  </si>
  <si>
    <t>A11505</t>
  </si>
  <si>
    <t>Freedom 125 NG04 Disc Led - COCKTAIL WINE RED</t>
  </si>
  <si>
    <t>Pulsar 125 Neon Disc Single seat (Pre-OBD) EBONY BLK SOLAR RED</t>
  </si>
  <si>
    <t>00DH32C2</t>
  </si>
  <si>
    <t>JSB Autocars Private Limited (A13565)</t>
  </si>
  <si>
    <t>A13565</t>
  </si>
  <si>
    <t>P125_CF Feb</t>
  </si>
  <si>
    <t>HIMMAT MOTORS(11435)</t>
  </si>
  <si>
    <t>Pulsar  220 UG EBONY BLK RED DKL</t>
  </si>
  <si>
    <t>MSB AUTOMOTIVE PVT LTD(13563)</t>
  </si>
  <si>
    <t>Pulsar 125 Carbon Fibre Disc Split Seat (OBD-2) SPARKLING METALLIC BLACK BLUE</t>
  </si>
  <si>
    <t>00DH43F1</t>
  </si>
  <si>
    <t>AMIN AUTO AGENCIES(10017)</t>
  </si>
  <si>
    <t>KRISHVED AUTOMOBILES PVT LTD (12915)</t>
  </si>
  <si>
    <t>SUNIL SCOOTERS PVT.LTD</t>
  </si>
  <si>
    <t>Pulsar 125 Carbon Fibre Disc Single Seat (OBD-2)</t>
  </si>
  <si>
    <t>00DH41</t>
  </si>
  <si>
    <t>SAI MOTOR PLAZA-JAGANNADHAPURAM</t>
  </si>
  <si>
    <t>D11031</t>
  </si>
  <si>
    <t>Exchange Mela</t>
  </si>
  <si>
    <t>Pulsar NS200 Dual Channel ABS (UG) COCKTAIL W RED WH</t>
  </si>
  <si>
    <t>00JL24BH</t>
  </si>
  <si>
    <t>PAWANSUT INFRA DEVELOPERS PVT LTD(14202)</t>
  </si>
  <si>
    <t>Prakash Auto Sales</t>
  </si>
  <si>
    <t>A10281</t>
  </si>
  <si>
    <t>Krishna Automobiles</t>
  </si>
  <si>
    <t>A10203</t>
  </si>
  <si>
    <t>Keerthi HBR layout</t>
  </si>
  <si>
    <t>D13533</t>
  </si>
  <si>
    <t>N150_March</t>
  </si>
  <si>
    <t>Pulsar N150 Twin Disc GLOSSY RACING RED</t>
  </si>
  <si>
    <t>Savlea Branch of Khemka Automotives Agra (A13063)</t>
  </si>
  <si>
    <t>A13063</t>
  </si>
  <si>
    <t>GRAND AUTOMOBILES(14171)</t>
  </si>
  <si>
    <t>SHIRODE AUTOMOBILES PVT.LTD.(10375)</t>
  </si>
  <si>
    <t>Pulsar  NS160 Twin Disc ABS GLOSS PEWTER GREY</t>
  </si>
  <si>
    <t>CP Bajaj  MEHTA CHOWK</t>
  </si>
  <si>
    <t>B12313</t>
  </si>
  <si>
    <t>VAISHNAVI BAJAJ(12080)</t>
  </si>
  <si>
    <t>Goyal Automobiles</t>
  </si>
  <si>
    <t>A10138</t>
  </si>
  <si>
    <t>RAJ MOTORS (12884)</t>
  </si>
  <si>
    <t>ORANGE AUTOMOTIVE(12639)</t>
  </si>
  <si>
    <t>SRI RAM BAJAJ(11633)</t>
  </si>
  <si>
    <t>Pulsar NS125 ABS</t>
  </si>
  <si>
    <t>PARAM AUTOMOBILES-SARAIMEER</t>
  </si>
  <si>
    <t>A13042</t>
  </si>
  <si>
    <t>Gounder Bajaj @ Tiruchengode</t>
  </si>
  <si>
    <t>MGB Bajaj @ Kalikiri</t>
  </si>
  <si>
    <t>C11683</t>
  </si>
  <si>
    <t>PULSAR N150 TD-EBONY BLACK(MET)</t>
  </si>
  <si>
    <t>00JR31X3</t>
  </si>
  <si>
    <t>KAMADGIRI AUTOMOBILES(12805)</t>
  </si>
  <si>
    <t>Pulsar 150 SD (C&amp;G) EBONY BLK SILVER DKL</t>
  </si>
  <si>
    <t>00DH644E</t>
  </si>
  <si>
    <t>JARYAL AUTOMOBILES(12570)</t>
  </si>
  <si>
    <t>JSB AUTOCARS PRIVATE LIMITED(13709)</t>
  </si>
  <si>
    <t>SRR BAJAJ - ADILABAD</t>
  </si>
  <si>
    <t>Devendra Auto(12393)</t>
  </si>
  <si>
    <t>RAJENDRA MOTORS(10290)</t>
  </si>
  <si>
    <t>Pulsar N160 Dual channel ABS (OBD-2) Brooklyn Black</t>
  </si>
  <si>
    <t>00JR179V</t>
  </si>
  <si>
    <t>Shiv Bhawani Bajaj @ Chapra</t>
  </si>
  <si>
    <t>JEEVAN MOTORS (14203)</t>
  </si>
  <si>
    <t>Hari Bajaj @ Munger</t>
  </si>
  <si>
    <t>RM MOTORS Balangir</t>
  </si>
  <si>
    <t>A12754</t>
  </si>
  <si>
    <t>Triumph Speed 400 UG Triumph GLOSSY RACING RED</t>
  </si>
  <si>
    <t>ROYAL MOTORS(11206)</t>
  </si>
  <si>
    <t>ROYAL MOTORS</t>
  </si>
  <si>
    <t>Pulsar 125 Carbon Fibre Disc Split Seat (OBD-2) SPARKLING METALLIC BLACK SILVER</t>
  </si>
  <si>
    <t>Popular Motor Corporation(12404)</t>
  </si>
  <si>
    <t>KTM DUKE 250  ELECTRONIC ORANGE</t>
  </si>
  <si>
    <t>KTM null KTM ORANGE</t>
  </si>
  <si>
    <t>00JG68BP</t>
  </si>
  <si>
    <t>DEVENDRA AUTO(10832)</t>
  </si>
  <si>
    <t>Platina 110 ES Drum</t>
  </si>
  <si>
    <t>00JK24</t>
  </si>
  <si>
    <t>AKSHAYA AUTO SERVICE(10031)</t>
  </si>
  <si>
    <t>Freedom 125 NG04 Drum GLOSS PEWTER GREY</t>
  </si>
  <si>
    <t>00JH3132</t>
  </si>
  <si>
    <t>KTM@MEERUT</t>
  </si>
  <si>
    <t>AVN VENTURES (12768)</t>
  </si>
  <si>
    <t>SAI SERVICE PVT LTD(10347)</t>
  </si>
  <si>
    <t>Rolta Bajaj Madhyamgram</t>
  </si>
  <si>
    <t>E11943</t>
  </si>
  <si>
    <t>AUTOGENIKA (A UNIT OF KHIVRAJ ELIXIR) (13528)</t>
  </si>
  <si>
    <t>SHREE ASHAPURA AUTO (14173)</t>
  </si>
  <si>
    <t>Triumph Kukatpally</t>
  </si>
  <si>
    <t>Speed T4-LAVA RED</t>
  </si>
  <si>
    <t>00TA15EN</t>
  </si>
  <si>
    <t>NIS AUTO -  VARACHHA</t>
  </si>
  <si>
    <t>A12160</t>
  </si>
  <si>
    <t>XARLESYS INFRATECH PVT LTD(13192)</t>
  </si>
  <si>
    <t>Pulsar 125 Carbon Fibre Disc Single Seat (OBD-2) SPARKLING METALLIC BLACK BLUE</t>
  </si>
  <si>
    <t>00DH41F1</t>
  </si>
  <si>
    <t>KHIVRAJ AUTOMOBILES AND INFRASTRUCTURE PVT LTD(12257)</t>
  </si>
  <si>
    <t>CHANNAMMA MOTORS-HAVERI</t>
  </si>
  <si>
    <t>B10862</t>
  </si>
  <si>
    <t>KTM  ADVENTURE 390 X  ELECTRONIC ORANGE</t>
  </si>
  <si>
    <t>STAR BAJAJ NR MOHALLA</t>
  </si>
  <si>
    <t>D11263</t>
  </si>
  <si>
    <t>PEEKAY AUTOMOBILES LLP (12586)</t>
  </si>
  <si>
    <t>GSM SALES(13006)</t>
  </si>
  <si>
    <t>Platina ES Drum (OBD2B) 110 EBONY BLK RED DKL</t>
  </si>
  <si>
    <t>00JK384D</t>
  </si>
  <si>
    <t>RAJ AUTOS(13624)</t>
  </si>
  <si>
    <t>Pulsar NS125 UG TD BURNT RED + SA</t>
  </si>
  <si>
    <t>00JF44C4</t>
  </si>
  <si>
    <t>A13366</t>
  </si>
  <si>
    <t>Dankuni Bajaj - Moshat Branch</t>
  </si>
  <si>
    <t>A11443</t>
  </si>
  <si>
    <t>Freedom  125 NG04 Disc Led COCKTAIL WINE RED</t>
  </si>
  <si>
    <t>SARBANI  MOTORS(11616)</t>
  </si>
  <si>
    <t>Radio</t>
  </si>
  <si>
    <t>YADAV AUTO WORLD(13071)</t>
  </si>
  <si>
    <t>Kazhakkoottam KTM</t>
  </si>
  <si>
    <t>B13177</t>
  </si>
  <si>
    <t xml:space="preserve">KTM DUKE 390  </t>
  </si>
  <si>
    <t>JAY TRACTORS(13165)</t>
  </si>
  <si>
    <t>KTM HUSQVARNA PIMPLE SAUDAGAR</t>
  </si>
  <si>
    <t>A12639</t>
  </si>
  <si>
    <t>Search_google</t>
  </si>
  <si>
    <t>COSMIC BAJAJ(12081)</t>
  </si>
  <si>
    <t>Kale Bajaj - Udhyamnagar</t>
  </si>
  <si>
    <t>A13245</t>
  </si>
  <si>
    <t>P125_Neon March</t>
  </si>
  <si>
    <t>PAGARIYA AUTO CENTRE(10257)</t>
  </si>
  <si>
    <t>RK MOTOTRS (NAGERCOIL)</t>
  </si>
  <si>
    <t>D13627</t>
  </si>
  <si>
    <t>GUPTA AUTO SALES(11366)</t>
  </si>
  <si>
    <t>Pulsar N160 Dual Channel ABS(Digital) GLOSSY RACING RED</t>
  </si>
  <si>
    <t>00JR3795</t>
  </si>
  <si>
    <t>JSB AUTOCARS PVT LTD(13697)</t>
  </si>
  <si>
    <t>Aadhitheya Bikes(12985)</t>
  </si>
  <si>
    <t>KTM NARIMAN POINT</t>
  </si>
  <si>
    <t>BRN-12162-02</t>
  </si>
  <si>
    <t>Balamuruga Motors E11843 - Avaniyapuram</t>
  </si>
  <si>
    <t>E11843</t>
  </si>
  <si>
    <t>Freedom  125 NG04 Drum BLUE DECAL LIGHT BLUE</t>
  </si>
  <si>
    <t>00JH313E</t>
  </si>
  <si>
    <t>A H AUTO WORLD(11517)</t>
  </si>
  <si>
    <t>Dual Channel (OBD2B)</t>
  </si>
  <si>
    <t>NS 200</t>
  </si>
  <si>
    <t>Pulsar Dual Channel (OBD2B) NS 200 EBONY BLK SATIN</t>
  </si>
  <si>
    <t>00JL25AL</t>
  </si>
  <si>
    <t>SUPREME AUTO DEALERS PVT LTD(11416)</t>
  </si>
  <si>
    <t>DOABA AUTOMOBILES(10089)</t>
  </si>
  <si>
    <t>LAKHIMPUR TYRES(12526)</t>
  </si>
  <si>
    <t>JPS Auto</t>
  </si>
  <si>
    <t>A13105</t>
  </si>
  <si>
    <t>RTP HOLDINGS(13183)</t>
  </si>
  <si>
    <t>Pulsar N125 Disc EBONY BLACK(MET)</t>
  </si>
  <si>
    <t>00JZ53X3</t>
  </si>
  <si>
    <t>KVR AUTOMOBILES PRIVATE LIMITED(13658)</t>
  </si>
  <si>
    <t>Pulsar 220 Dagger Edge ABS (DK09) EBONY BLK BLUE DKL</t>
  </si>
  <si>
    <t>00DK094C</t>
  </si>
  <si>
    <t>AMPL ATTAPUR</t>
  </si>
  <si>
    <t>A11287</t>
  </si>
  <si>
    <t>MAHESH BAJAJ THARAD</t>
  </si>
  <si>
    <t>A10858</t>
  </si>
  <si>
    <t>Pulsar_NS125_Feb</t>
  </si>
  <si>
    <t>R K AUTOMART PVT LTD KHARAGPUR</t>
  </si>
  <si>
    <t>A13516</t>
  </si>
  <si>
    <t>Pulsar  220 UG EBONY BLK BLUE DKL</t>
  </si>
  <si>
    <t>Daytona 660 Sports</t>
  </si>
  <si>
    <t xml:space="preserve">Triumph Daytona 660 Sports </t>
  </si>
  <si>
    <t>LK2MPM</t>
  </si>
  <si>
    <t>SURI KTM</t>
  </si>
  <si>
    <t>A13103</t>
  </si>
  <si>
    <t>VARUN MOTORS PRIVATE LIMITED-DEVARAPALLI</t>
  </si>
  <si>
    <t>C13250</t>
  </si>
  <si>
    <t>Platina 100 ES Drum  (OBD-2)</t>
  </si>
  <si>
    <t>00PF35</t>
  </si>
  <si>
    <t>C G CORPORATION (13004)</t>
  </si>
  <si>
    <t>SHIRODE AUTOMOBILES PVT LTD(11493)</t>
  </si>
  <si>
    <t>TRIUMPH SOUTH MUMBAI</t>
  </si>
  <si>
    <t>G13538</t>
  </si>
  <si>
    <t>Triumph  SPEED 400  PHANTOM BLACK</t>
  </si>
  <si>
    <t>METAL BIKESDHUPDHARA</t>
  </si>
  <si>
    <t>E12822</t>
  </si>
  <si>
    <t>BUNDEL SONS VEHICLES PVT LTD(12815)</t>
  </si>
  <si>
    <t>CHANNAMMA MOTORS(10862)</t>
  </si>
  <si>
    <t>Platina 110 ES Drum  (OBD-2)</t>
  </si>
  <si>
    <t>00JK35</t>
  </si>
  <si>
    <t>TARUN BAJAJ(14176)</t>
  </si>
  <si>
    <t>VENKATA RAMANA AUTOMOBILES(B10403) - KHAMMAM</t>
  </si>
  <si>
    <t>B10403</t>
  </si>
  <si>
    <t>Pulsar 125 Neon Disc Single seat SPARKLING METALLIC BLACK SILVER</t>
  </si>
  <si>
    <t>00DH40E8</t>
  </si>
  <si>
    <t>Pulsar 125 Drum Single Seat (DH36) PEARL METALLIC WHITE</t>
  </si>
  <si>
    <t>00DH3642</t>
  </si>
  <si>
    <t>SUVIDHA TRADERS(10368)</t>
  </si>
  <si>
    <t>S.K.MOTORS(11470)</t>
  </si>
  <si>
    <t>MUDGAL AUTOS</t>
  </si>
  <si>
    <t>SRI MURUGAN AUTOWORKS(13022)</t>
  </si>
  <si>
    <t>VARUN MOTORS PRIVATE LIMITED(13250)</t>
  </si>
  <si>
    <t>Pulsar N160 Single channel ABS</t>
  </si>
  <si>
    <t>00JR06</t>
  </si>
  <si>
    <t>AHERKAR BAJAJ</t>
  </si>
  <si>
    <t>B10902</t>
  </si>
  <si>
    <t>RAJ BAJAJ-Kharghar</t>
  </si>
  <si>
    <t>C12477</t>
  </si>
  <si>
    <t>Avenger 160 Street</t>
  </si>
  <si>
    <t>00PD34</t>
  </si>
  <si>
    <t>GRAND POOKUNNAM(B12068)</t>
  </si>
  <si>
    <t>B12068</t>
  </si>
  <si>
    <t>MUMBAI MOTORS LLP(13515)</t>
  </si>
  <si>
    <t>Jai Automobiles (12323)</t>
  </si>
  <si>
    <t>Pulsar N250 Dual channel ABS</t>
  </si>
  <si>
    <t>00JR13</t>
  </si>
  <si>
    <t>Triumph  SCRAMBLER 400 X  CARNIVAL RED</t>
  </si>
  <si>
    <t xml:space="preserve">Triumph  SCRAMBLER 400 X  </t>
  </si>
  <si>
    <t>Pulsar  NS200 Twin Disc ABS (JL18) BRIGHT YELLOW &amp; MATTE PEWTER GREY</t>
  </si>
  <si>
    <t>BAIDYANATH AUTOMOBILES (13048)</t>
  </si>
  <si>
    <t>GLOBAL TRADE PARK(12983)</t>
  </si>
  <si>
    <t>Triumph Meerut - B13642</t>
  </si>
  <si>
    <t>B13642</t>
  </si>
  <si>
    <t>Scrambler 400 X-PEARL METALLIC WHITE</t>
  </si>
  <si>
    <t>00TA3742</t>
  </si>
  <si>
    <t>SRIJAI AUTOS PRIVATE LIMITED(12376)</t>
  </si>
  <si>
    <t>Pulsar 220 UG EBONY BLK SILVER DKL</t>
  </si>
  <si>
    <t>00DK124E</t>
  </si>
  <si>
    <t>CHANNAMMA MOTORS(11914)</t>
  </si>
  <si>
    <t>Triumph Gachibowli</t>
  </si>
  <si>
    <t>Scrambler 400 X-CARNIVAL RED</t>
  </si>
  <si>
    <t>00TA37BE</t>
  </si>
  <si>
    <t>HIMALAYA SCOOTERS(10147)</t>
  </si>
  <si>
    <t>VAIBAV MOTORS-Pattukottai</t>
  </si>
  <si>
    <t>C13226</t>
  </si>
  <si>
    <t>RAJPUROHIT BAJAJ(10653)</t>
  </si>
  <si>
    <t>SUSEE  SCOOTER CENTRE</t>
  </si>
  <si>
    <t>B10339</t>
  </si>
  <si>
    <t>GRAND MOTORS(11208)</t>
  </si>
  <si>
    <t>OSL BAJAJ AMTALA</t>
  </si>
  <si>
    <t>B11505</t>
  </si>
  <si>
    <t>Pulsar N250 UG Brooklyn Black</t>
  </si>
  <si>
    <t>00JR209V</t>
  </si>
  <si>
    <t>SHOURYA BAJAJ - SINNAR</t>
  </si>
  <si>
    <t>C12029</t>
  </si>
  <si>
    <t>Platina  110 ES Drum EBONY BLK RED DKL</t>
  </si>
  <si>
    <t>Pulsar 125 Neon Disc Split Seat CHARCOAL BLACK - TREE FROG GREEN</t>
  </si>
  <si>
    <t>00DH34D6</t>
  </si>
  <si>
    <t>Vaibhav Bajaj - Mannargudi</t>
  </si>
  <si>
    <t>B13226</t>
  </si>
  <si>
    <t>MSB Bajaj-Phulbani</t>
  </si>
  <si>
    <t>B12711</t>
  </si>
  <si>
    <t>Select Branch</t>
  </si>
  <si>
    <t>I RIDE ENTREPRISES PVT LTD(12548)</t>
  </si>
  <si>
    <t>Service</t>
  </si>
  <si>
    <t>Pulsar 125 Carbon Fibre Disc Split Seat SPARKLING METALLIC BLACK SILVER</t>
  </si>
  <si>
    <t>00DH48E8</t>
  </si>
  <si>
    <t>M S ENTERPRISE(13225)</t>
  </si>
  <si>
    <t>Pulsar NS125 UG (Wider) BEACH BLUE</t>
  </si>
  <si>
    <t>00JF5118</t>
  </si>
  <si>
    <t>Street Triple RS</t>
  </si>
  <si>
    <t>Triumph  Street Triple RS  COSMIC YELLOW</t>
  </si>
  <si>
    <t>HJ8FJ</t>
  </si>
  <si>
    <t>VARUN MOTORS PRIVATE LIMITED-KAMAVARAPUKOTA</t>
  </si>
  <si>
    <t>E13250</t>
  </si>
  <si>
    <t>SOVAN BAJAJ (14155)</t>
  </si>
  <si>
    <t>VARUN MOTORS PRIVATE LIMITED-MYLAVARAM</t>
  </si>
  <si>
    <t>C13248</t>
  </si>
  <si>
    <t>Supreme Auto Dealers Pvt. Ltd.</t>
  </si>
  <si>
    <t>B10351</t>
  </si>
  <si>
    <t>VOHRA AUTO DISTRIBUTORS PVT LTD (14205)</t>
  </si>
  <si>
    <t>MALPANI BAJAJ(13334)</t>
  </si>
  <si>
    <t>AARYAN  MOTORS(11612)</t>
  </si>
  <si>
    <t>ASPIRE AUTO-HIRIYUR</t>
  </si>
  <si>
    <t>A12461</t>
  </si>
  <si>
    <t>City Motors (d11522)</t>
  </si>
  <si>
    <t>PULSAR 125 DTS-i - SPARKLING METALLIC BLACK BLUE</t>
  </si>
  <si>
    <t>M/S Biyani Automobiles</t>
  </si>
  <si>
    <t>A12817</t>
  </si>
  <si>
    <t>MADHUR MOTORS(13337)</t>
  </si>
  <si>
    <t>KTM JEYPORE</t>
  </si>
  <si>
    <t>T13023</t>
  </si>
  <si>
    <t>DIPAK AUTOMOBILE(13549)</t>
  </si>
  <si>
    <t>PRASHANT MOTORS(11521)</t>
  </si>
  <si>
    <t>VARUN MOTORS PRIVATE LIMITED - GANNAVARAM</t>
  </si>
  <si>
    <t>B13249</t>
  </si>
  <si>
    <t>Pulsar  N250 Dual channel ABS (OBD-2) Brooklyn Black</t>
  </si>
  <si>
    <t>Shiva Automobiles (Auto Divn) - Atrauli</t>
  </si>
  <si>
    <t>B10344</t>
  </si>
  <si>
    <t>R.K.Motors -BYE PASS</t>
  </si>
  <si>
    <t>Pulsur 125 Feb</t>
  </si>
  <si>
    <t>Select Automobiles Pragatinagar</t>
  </si>
  <si>
    <t>E13168.</t>
  </si>
  <si>
    <t>KHIVRAJ ELIXIR PVT LTD (SALEM)</t>
  </si>
  <si>
    <t>F14188</t>
  </si>
  <si>
    <t>RAJA MOTORS(10827)</t>
  </si>
  <si>
    <t>Patni Automobiles(12521)</t>
  </si>
  <si>
    <t>Triumph Mira Road</t>
  </si>
  <si>
    <t>A14124</t>
  </si>
  <si>
    <t>SUSEE VEHICLE DEALERS PVT LTD (10721)</t>
  </si>
  <si>
    <t>Pulsar  150 SD UG EBONY BLACK(MET)</t>
  </si>
  <si>
    <t>ANSH BAJAJ(10829)</t>
  </si>
  <si>
    <t>Pulsar 125 Neon Disc Split Seat</t>
  </si>
  <si>
    <t>00DH34</t>
  </si>
  <si>
    <t>Pulsar N160 Dual Channel ABS(Digital) PEARL METALLIC WHITE</t>
  </si>
  <si>
    <t>00JR3742</t>
  </si>
  <si>
    <t>SUPREME AUTO DEALERS PVT LTD. KADUR</t>
  </si>
  <si>
    <t>C10351</t>
  </si>
  <si>
    <t>MOHANA SAI-CHINTHALAPUDI</t>
  </si>
  <si>
    <t>C11838</t>
  </si>
  <si>
    <t>RRAG AUTOMOTIVE PVT LTD(13263)</t>
  </si>
  <si>
    <t>J.S.V AUTOMOTIVES PRIVATE LIMITED(13386)</t>
  </si>
  <si>
    <t>SHISA AUTO(11638)</t>
  </si>
  <si>
    <t>SADHANA AUTO AGENCIES PVT LTD(10062)</t>
  </si>
  <si>
    <t>Arora Motors</t>
  </si>
  <si>
    <t>B13645</t>
  </si>
  <si>
    <t>R. K. P. SALES PRIVATE LIMITED(12979)</t>
  </si>
  <si>
    <t>MAHESH BAJAJ DEESA</t>
  </si>
  <si>
    <t>B10858</t>
  </si>
  <si>
    <t>Highway Bajaj(12426)</t>
  </si>
  <si>
    <t>DADA MOTOR ENTERPRISES LLP(13185)</t>
  </si>
  <si>
    <t>Freedom 125 NG04 Drum BLUE DECAL LIGHT BLUE</t>
  </si>
  <si>
    <t>Tirhut Automobiles.(12365)</t>
  </si>
  <si>
    <t>Pulsar NS160 Dual channel ABS (OBD-2)</t>
  </si>
  <si>
    <t>00JF41</t>
  </si>
  <si>
    <t xml:space="preserve">Triumph 1200 </t>
  </si>
  <si>
    <t>DWBM</t>
  </si>
  <si>
    <t>SRI SIDDHI VINAYAKA AUTOMOBILES (GUNTUR-12172)</t>
  </si>
  <si>
    <t>VARUN MOTORS PVT LTD-Bhavanipuram</t>
  </si>
  <si>
    <t>A13258</t>
  </si>
  <si>
    <t>GANPATI MOTORS(10729)</t>
  </si>
  <si>
    <t>Tiger 900 Rally Pro</t>
  </si>
  <si>
    <t>Triumph  Tiger 900 Rally Pro  Ash Grey/Intense Orange</t>
  </si>
  <si>
    <t>CS8LVAR-104</t>
  </si>
  <si>
    <t>VARUN MOTORS P.LTD-KANKIPADU</t>
  </si>
  <si>
    <t>K13248</t>
  </si>
  <si>
    <t>MAYUR WHEELS(11216)</t>
  </si>
  <si>
    <t>KRISHNAA AUTOS(12726)</t>
  </si>
  <si>
    <t>Pulsar NS160 Dual channel ABS (OBD-2) PEARL METALLIC WHITE &amp; SATIN BLACK</t>
  </si>
  <si>
    <t>00JF418R</t>
  </si>
  <si>
    <t>Aakar Motors</t>
  </si>
  <si>
    <t>A10106</t>
  </si>
  <si>
    <t>Planet Wheels Pvt. Ltd.(12378)</t>
  </si>
  <si>
    <t>KTM 200 Duke - PU T/C KTM White</t>
  </si>
  <si>
    <t>00JP425S</t>
  </si>
  <si>
    <t>Pulsar P150 SD Single Seat (OBD-2) GLOSSY CARIBBEAN BLUE</t>
  </si>
  <si>
    <t>00JR022Z</t>
  </si>
  <si>
    <t>BAGGA LINK SERVICE LTD - MOTI NAGAR</t>
  </si>
  <si>
    <t>A12389</t>
  </si>
  <si>
    <t>VARUN MOTORS PRIVATE LIMITED -NELLORE TRIUMPH</t>
  </si>
  <si>
    <t>D13590</t>
  </si>
  <si>
    <t>Pulsar 220 Single channel ABS (OBD-2) SPARKLING METALLIC BLACK SILVER</t>
  </si>
  <si>
    <t>Rajpurohit Bajaj.</t>
  </si>
  <si>
    <t>B10653</t>
  </si>
  <si>
    <t>GANPATI ENTERPRISES(13212)</t>
  </si>
  <si>
    <t>RAJARSHI AUTO DEALS PVT. LTD.(10277)</t>
  </si>
  <si>
    <t>Colour/Model availability;Family/Friendâ€™s Recommendation</t>
  </si>
  <si>
    <t>Shiva Scooter Agency(12361)</t>
  </si>
  <si>
    <t>VARUN MOTORS PRIVATE LIMITED - GACHIBOWLI (K13251)</t>
  </si>
  <si>
    <t>K13251</t>
  </si>
  <si>
    <t>KTM ADVENTURE 390 X KTM</t>
  </si>
  <si>
    <t>Cross-Sell</t>
  </si>
  <si>
    <t>KTM Mekhri Circle</t>
  </si>
  <si>
    <t>T12354</t>
  </si>
  <si>
    <t>Workshop</t>
  </si>
  <si>
    <t>00JP1CA9</t>
  </si>
  <si>
    <t>RM MOTORS(12607)</t>
  </si>
  <si>
    <t>Pulsar NS125 Disc</t>
  </si>
  <si>
    <t>00JF3132</t>
  </si>
  <si>
    <t>FUTURISTIC MOTOR DEALER PVT LTD(10725)</t>
  </si>
  <si>
    <t>RM MOTORS(12754)</t>
  </si>
  <si>
    <t>KTM DUKE 250  BlueÂ Black</t>
  </si>
  <si>
    <t>00JP8809</t>
  </si>
  <si>
    <t>ANI AUTO SALES(13113)</t>
  </si>
  <si>
    <t>Shankar Bajaj(10675)</t>
  </si>
  <si>
    <t>BRITE INDIA &amp; CO (13599)</t>
  </si>
  <si>
    <t>Platina 100 ES EB BLK WITH BRASS GOLD DECAL</t>
  </si>
  <si>
    <t>00PF20F5</t>
  </si>
  <si>
    <t>PEEKAY AUTOMOBILES â€“ BOKARO</t>
  </si>
  <si>
    <t>S12586</t>
  </si>
  <si>
    <t>OMKAR AUTO SALES (13510)</t>
  </si>
  <si>
    <t>Pulsar NS125 Disc (OBD-2)</t>
  </si>
  <si>
    <t>00JF35</t>
  </si>
  <si>
    <t>VARUN MOTORS PRIVATE LIMITED(13249)</t>
  </si>
  <si>
    <t>SHANKAR MOTORS (12927)</t>
  </si>
  <si>
    <t>Chandigarh Tricity Triumph</t>
  </si>
  <si>
    <t>B13594</t>
  </si>
  <si>
    <t>Speed T4 - COCKTAIL WINE RED</t>
  </si>
  <si>
    <t>Platina  100 KS Ebony Black with Silver Grey Decal</t>
  </si>
  <si>
    <t>S K Motors</t>
  </si>
  <si>
    <t>B11470</t>
  </si>
  <si>
    <t>Santosh Motors Hamirpur branch</t>
  </si>
  <si>
    <t>A10650</t>
  </si>
  <si>
    <t>Sri Ram Bajaj</t>
  </si>
  <si>
    <t>A11633</t>
  </si>
  <si>
    <t>Pulsar NS160 Dual channel ABS (OBD-2) COCKTAIL W RED WH</t>
  </si>
  <si>
    <t>00JF41BH</t>
  </si>
  <si>
    <t>Skyline Bajaj (A13242)</t>
  </si>
  <si>
    <t>A13242</t>
  </si>
  <si>
    <t>VARUNMOTORS PRIVATE LIMITED - ZAHEERABAD (G13251)</t>
  </si>
  <si>
    <t>G13251</t>
  </si>
  <si>
    <t>Platina 100 ES Alloy EB BLK WITH METTALIC RED DECAL</t>
  </si>
  <si>
    <t>00PF37F4</t>
  </si>
  <si>
    <t>Pulsar  NS160 Dual Channel ABS (UG) EBONY BLK SATIN</t>
  </si>
  <si>
    <t>00JF43AL</t>
  </si>
  <si>
    <t>Banswada</t>
  </si>
  <si>
    <t>A12692</t>
  </si>
  <si>
    <t>S.B.AUTOMOBILES (12816)</t>
  </si>
  <si>
    <t>ZAIN MOTORS(10502)</t>
  </si>
  <si>
    <t>00JH2742</t>
  </si>
  <si>
    <t>Rajmandir Motors</t>
  </si>
  <si>
    <t>KTM  DUKE 200  ELECTRONIC ORANGE</t>
  </si>
  <si>
    <t>SHANKAR GOURI AUTOMOBILES (12907)</t>
  </si>
  <si>
    <t>Syamadynamic Kottayam</t>
  </si>
  <si>
    <t>A13541</t>
  </si>
  <si>
    <t>00TA02BA</t>
  </si>
  <si>
    <t>VARUN MOTORS PRIVATE LIMITED-NAD</t>
  </si>
  <si>
    <t>A13246</t>
  </si>
  <si>
    <t>Shaman Motors_Navi Mumbai</t>
  </si>
  <si>
    <t>E13538</t>
  </si>
  <si>
    <t>POPULAR MOTOR CORPORATION (JAYANAGAR)</t>
  </si>
  <si>
    <t>B10479</t>
  </si>
  <si>
    <t>Pulsar NS125 Disc GLOSS PEWTER GREY</t>
  </si>
  <si>
    <t>GSM SALES (A13006)</t>
  </si>
  <si>
    <t>A13006</t>
  </si>
  <si>
    <t>SHIVA SCOOTER AGENCY(10348)</t>
  </si>
  <si>
    <t>AKSHAY AUTOMOBILES(13002)</t>
  </si>
  <si>
    <t>VARUN MOTORS PRIVATE LIMITED-MOGALTHUR</t>
  </si>
  <si>
    <t>D13250</t>
  </si>
  <si>
    <t>Pulsar 125 Neon Disc Single seat SPARKLING METALLIC BLACK RED</t>
  </si>
  <si>
    <t>MM MOTORS</t>
  </si>
  <si>
    <t>S. S. AUTO TRADER LLP Debagram Branch</t>
  </si>
  <si>
    <t>B12854</t>
  </si>
  <si>
    <t>Sunny Bajaj  @ Balrampur</t>
  </si>
  <si>
    <t>PULSAR NS 125 - TD BURNT RED + SA</t>
  </si>
  <si>
    <t>00JF56C4</t>
  </si>
  <si>
    <t>RK Motors (13627)</t>
  </si>
  <si>
    <t>A.G.CORPORATIONS(12984)</t>
  </si>
  <si>
    <t>Brahmachari Bajaj  @ Cooch Behar</t>
  </si>
  <si>
    <t>JAIKRISHNAA AUTO PVT LTD.(10057)</t>
  </si>
  <si>
    <t>Pulsar 150 TD UG EBONY BLK SILVER DKL</t>
  </si>
  <si>
    <t>00DH614E</t>
  </si>
  <si>
    <t>MSB Automotive Pvt Ltd (Charichhak)</t>
  </si>
  <si>
    <t>D13563</t>
  </si>
  <si>
    <t>Olive Auto(12996)</t>
  </si>
  <si>
    <t>SAANVI TRADERS (12950)</t>
  </si>
  <si>
    <t>Scrambler_Enquiry_D2C</t>
  </si>
  <si>
    <t>Shree Bajaj Madhubani</t>
  </si>
  <si>
    <t>A12387</t>
  </si>
  <si>
    <t>RC 390</t>
  </si>
  <si>
    <t>KTM  RC 390  ELECTRONIC ORANGE MATT</t>
  </si>
  <si>
    <t>00JY9643</t>
  </si>
  <si>
    <t>SRI VINAYAK AUTO (12579)</t>
  </si>
  <si>
    <t>P125 Campaign</t>
  </si>
  <si>
    <t>HAROON MOTORS (10649)</t>
  </si>
  <si>
    <t>Tirupati Bajaj  @ Sultanpur</t>
  </si>
  <si>
    <t>dealerQR</t>
  </si>
  <si>
    <t>SHRINATHJI AUTOMOBILES(12945)</t>
  </si>
  <si>
    <t>KTM RC 200 KTM EBONY BLACK(MET)</t>
  </si>
  <si>
    <t>00JY0GX3</t>
  </si>
  <si>
    <t>Car Care Center</t>
  </si>
  <si>
    <t>B10774</t>
  </si>
  <si>
    <t>KHIVRAJ ELIXIR PVT LTD-DOUBLE ROAD KTM</t>
  </si>
  <si>
    <t>J14192</t>
  </si>
  <si>
    <t>KAIZEN AUTOMOTIVES(12630)</t>
  </si>
  <si>
    <t>SAYAR MOTORS GRAND</t>
  </si>
  <si>
    <t>D10311</t>
  </si>
  <si>
    <t>Platina 110 ABS CHARCOAL BLACK (MET)</t>
  </si>
  <si>
    <t>00JK1920</t>
  </si>
  <si>
    <t>Palladam</t>
  </si>
  <si>
    <t>D11412</t>
  </si>
  <si>
    <t>Platina 100 ES</t>
  </si>
  <si>
    <t>00PF20</t>
  </si>
  <si>
    <t>POPULAR MOTOR CORPORATION (12896)</t>
  </si>
  <si>
    <t>SHUVALAXMI MOTORS(12646)</t>
  </si>
  <si>
    <t>SELECT BIKES(11478)</t>
  </si>
  <si>
    <t>LOVELY AUTOS(10208)</t>
  </si>
  <si>
    <t>Devendra Auto Delhi Road Branch</t>
  </si>
  <si>
    <t>B10832</t>
  </si>
  <si>
    <t>SHIVAM BAJAJ(11499)</t>
  </si>
  <si>
    <t>VARUN MOTORS PRIVATE LIMITED -KAKINADA TRIUMPH</t>
  </si>
  <si>
    <t>C13590</t>
  </si>
  <si>
    <t>Triumph  Speed 400 UG  PHANTOM BLACK</t>
  </si>
  <si>
    <t>MADHUSUDAN AUTO(11658)</t>
  </si>
  <si>
    <t>S.K. Automobiles - Dimaruguri</t>
  </si>
  <si>
    <t>A12782</t>
  </si>
  <si>
    <t>FATEHABAD BAJAJ AUTOMOBILE PRIVATE LIMITED (13665)</t>
  </si>
  <si>
    <t>Vaibav Bajaj (B12395)</t>
  </si>
  <si>
    <t>B12395</t>
  </si>
  <si>
    <t>ARUN AUTOMOBILES(13647)</t>
  </si>
  <si>
    <t>Triumph  Speed T4  PHANTOM BLACK</t>
  </si>
  <si>
    <t>D.N.V.Motorr(11707)</t>
  </si>
  <si>
    <t>Pulsar N250 Single channel ABS GLOSSY SPORT YELLOW</t>
  </si>
  <si>
    <t>00JR0396</t>
  </si>
  <si>
    <t>Nandipet</t>
  </si>
  <si>
    <t>B12692</t>
  </si>
  <si>
    <t>AUTOGENIKA ECR Triumph</t>
  </si>
  <si>
    <t>D13528</t>
  </si>
  <si>
    <t>Triumph SPEED 400 - Phantom Black</t>
  </si>
  <si>
    <t>BAGGA LINK SERVICE PVT LTD - RITHALA</t>
  </si>
  <si>
    <t>S.K.KTM DOMBIWALI</t>
  </si>
  <si>
    <t>D12746</t>
  </si>
  <si>
    <t>Vit 250</t>
  </si>
  <si>
    <t>Husqvarna Vit 250  OPTIONAL COLOUR</t>
  </si>
  <si>
    <t>00JU88ZZ</t>
  </si>
  <si>
    <t>Pulsar  N150 SD Single Seat GLOSSY RACING RED</t>
  </si>
  <si>
    <t>VARUN MOTORS PRIVATE LIMITED(13246)</t>
  </si>
  <si>
    <t>ROJA AUTOS</t>
  </si>
  <si>
    <t>SRI SAIRAM AUTOS(11483)</t>
  </si>
  <si>
    <t>DAS AUTO AGENCY(11444)</t>
  </si>
  <si>
    <t>Pulsar RS200 Dual channel ABS</t>
  </si>
  <si>
    <t>00DT14</t>
  </si>
  <si>
    <t>VARUN MOTORS PRIVATE LIMITED-PENDURTHI</t>
  </si>
  <si>
    <t>C13246</t>
  </si>
  <si>
    <t>Sales &amp; Service Automotive Pvt. Ltd.(G10420)</t>
  </si>
  <si>
    <t>G10420</t>
  </si>
  <si>
    <t>Banerjee Auto Corporation (A13067)</t>
  </si>
  <si>
    <t>A13067</t>
  </si>
  <si>
    <t>Channamma Motors(12374)</t>
  </si>
  <si>
    <t>Pulsar NS160 Dual Channel ABS (UG)</t>
  </si>
  <si>
    <t>00JF43</t>
  </si>
  <si>
    <t>GURU NANAK AUTO DEALS(13106)</t>
  </si>
  <si>
    <t>Highway Bajaj-Golaghat KTM</t>
  </si>
  <si>
    <t>A12426</t>
  </si>
  <si>
    <t>SHREE BHARAT MOTORS LIMITED (13539)</t>
  </si>
  <si>
    <t>Pulsar  125 Carbon Fibre Disc Single Seat SPARKLING METALLIC BLACK SILVER</t>
  </si>
  <si>
    <t>Disc (Wider)</t>
  </si>
  <si>
    <t>Pulsar NS125 Disc (Wider) GLOSS PEWTER GREY</t>
  </si>
  <si>
    <t>00JF5032</t>
  </si>
  <si>
    <t>IMPACT AGENCIES (P) LTD. (RAIKOT)</t>
  </si>
  <si>
    <t>C10155</t>
  </si>
  <si>
    <t>JL MOTORS(13102)</t>
  </si>
  <si>
    <t>Pulsar 220 F, Twin Disc Brake - Pearl White</t>
  </si>
  <si>
    <t>00DK0914</t>
  </si>
  <si>
    <t>Pulsar  125 Neon Disc Single seat (OBD-2) SPARKLING METALLIC BLACK RED</t>
  </si>
  <si>
    <t>AUTOVEER PRIVATE LIMITED(13421) KURUKSHETRA</t>
  </si>
  <si>
    <t>SARATHY MOTORS(11207)</t>
  </si>
  <si>
    <t>YUG AUTOMOTIVE LLP(13253)</t>
  </si>
  <si>
    <t>Freedom  125 NG04 Drum Led Racing Red</t>
  </si>
  <si>
    <t>00JH309C</t>
  </si>
  <si>
    <t>KTM  DUKE 250  Blue Black</t>
  </si>
  <si>
    <t>Sri Murugan AutoWorks-Periyanaickenpalyam</t>
  </si>
  <si>
    <t>C13022</t>
  </si>
  <si>
    <t>CHETAK MOTORS (12873)</t>
  </si>
  <si>
    <t>Popular  Motor Corporation (Periyapatna)</t>
  </si>
  <si>
    <t>C11262</t>
  </si>
  <si>
    <t>Pulsar  125 Carbon Fibre Disc Split Seat (OBD-2) SPARKLING METALLIC BLACK RED</t>
  </si>
  <si>
    <t>BHARATH  BAJAJ(11514)</t>
  </si>
  <si>
    <t>SAI SHAM AUTO SERVICES(12801)</t>
  </si>
  <si>
    <t>SHIVA SCOOTER AGENCY (13672)</t>
  </si>
  <si>
    <t>Global Trade Park Private Limited</t>
  </si>
  <si>
    <t>C13497</t>
  </si>
  <si>
    <t>Pulsar RS200 UG</t>
  </si>
  <si>
    <t>00DT22</t>
  </si>
  <si>
    <t>DEVENDRA AUTO (11469)</t>
  </si>
  <si>
    <t>Ronin</t>
  </si>
  <si>
    <t>SUSEE AUTO LTD.(10320)</t>
  </si>
  <si>
    <t>Avenger  Street (OBD2B) 160 EBONY BLACK(MET)</t>
  </si>
  <si>
    <t>Dhonkaria Motors-Bandikui</t>
  </si>
  <si>
    <t>A10509</t>
  </si>
  <si>
    <t>Pulsar  NS125 UG GLOSS PEWTER GREY</t>
  </si>
  <si>
    <t>00JF4432</t>
  </si>
  <si>
    <t>RAM BHAWAN RAM AUTOMOBILES (13392)</t>
  </si>
  <si>
    <t>CHANDRALAYOUT KTM</t>
  </si>
  <si>
    <t>C12382</t>
  </si>
  <si>
    <t>Rishabh Bajaj @ Mustkar</t>
  </si>
  <si>
    <t>A10417</t>
  </si>
  <si>
    <t>ADITYA BAJAJ(10427)</t>
  </si>
  <si>
    <t>AKASH BAJAJ(10745)</t>
  </si>
  <si>
    <t>LMJ Services Ltd (12676)</t>
  </si>
  <si>
    <t>TRIPUR AUTO (BRANCH )</t>
  </si>
  <si>
    <t>A10590</t>
  </si>
  <si>
    <t>Vaibav Bajaj</t>
  </si>
  <si>
    <t>A14018</t>
  </si>
  <si>
    <t>KTM ADVENTURE 250  METALLIC GREY</t>
  </si>
  <si>
    <t>00JG481E</t>
  </si>
  <si>
    <t>SHREE SALASAR AUTOMOBILES(11446)</t>
  </si>
  <si>
    <t>RAJESH AUTOS(12693)</t>
  </si>
  <si>
    <t>BAJAJ WHEELS PVT LTD-KARANDIGHI</t>
  </si>
  <si>
    <t>C11798</t>
  </si>
  <si>
    <t>SREE NANDI MOTORS (12836)</t>
  </si>
  <si>
    <t>SAI GAYATRI AUTOMOBILES - SARUBUJJILI</t>
  </si>
  <si>
    <t>D10490</t>
  </si>
  <si>
    <t>KANPUR TRIUMPH</t>
  </si>
  <si>
    <t>A13679</t>
  </si>
  <si>
    <t>Pulsar NS125 UG GLOSS PEWTER GREY</t>
  </si>
  <si>
    <t>PARIDA AUTOMOBILES(11640)</t>
  </si>
  <si>
    <t xml:space="preserve">KTM ADVENTURE 390  </t>
  </si>
  <si>
    <t>00JG45</t>
  </si>
  <si>
    <t>ADITYA AUTO(11332)</t>
  </si>
  <si>
    <t>KVR MOTORS -  Muttil</t>
  </si>
  <si>
    <t>D10196</t>
  </si>
  <si>
    <t>Pulsar  150 SD (C&amp;G) EBONY BLK BLUE DKL</t>
  </si>
  <si>
    <t>DHRUV-TARA AUTOMOBILES PVT LTD(11452)</t>
  </si>
  <si>
    <t>Wasan &amp; Sons(12439)</t>
  </si>
  <si>
    <t>UJJWAL BAJAJ # SONEPUR</t>
  </si>
  <si>
    <t>A10863</t>
  </si>
  <si>
    <t>Pulsar P150 SD Single Seat (OBD-2)</t>
  </si>
  <si>
    <t>00JR02</t>
  </si>
  <si>
    <t>CHAMPAK AUTOMOBILES(12764)</t>
  </si>
  <si>
    <t>KTM  DUKE 200 OLD  SILVER METALLIC MATT</t>
  </si>
  <si>
    <t>GOLU AUTOMOBILES (12892)</t>
  </si>
  <si>
    <t>Gusto Racing(13010)</t>
  </si>
  <si>
    <t>KTM 199.5 cc KTM</t>
  </si>
  <si>
    <t>SOCIETY MOTORS LTD (KALYANPUR)</t>
  </si>
  <si>
    <t>A10319</t>
  </si>
  <si>
    <t>M/S PERSEVERANCE MOTORS(13500)</t>
  </si>
  <si>
    <t>Bharat Automobiles - Iginia</t>
  </si>
  <si>
    <t>D12237</t>
  </si>
  <si>
    <t>Pulsar N160 Dual channel ABS GLOSSY RACING RED</t>
  </si>
  <si>
    <t>00JR1595</t>
  </si>
  <si>
    <t>KTM Dharapuram</t>
  </si>
  <si>
    <t>S12985</t>
  </si>
  <si>
    <t>JSB Autocars Private Limited (A13586)</t>
  </si>
  <si>
    <t>A13586</t>
  </si>
  <si>
    <t>PUSHPAK AUTOMOBILE (A13135)</t>
  </si>
  <si>
    <t>A13135</t>
  </si>
  <si>
    <t>Pulsar  125 Neon Disc Single seat SPARKLING METALLIC BLACK SILVER</t>
  </si>
  <si>
    <t>Pulsar 125 Neon Disc Single seat PEARL METALLIC WHITE</t>
  </si>
  <si>
    <t>00DH4042</t>
  </si>
  <si>
    <t>KTM-KOLATHUR</t>
  </si>
  <si>
    <t>C12414</t>
  </si>
  <si>
    <t>BANSIDHAR AUTO(11464)</t>
  </si>
  <si>
    <t>KS  (PF26)</t>
  </si>
  <si>
    <t>Platina 100 KS  (PF26) Ebony Black with Silver Grey Decal</t>
  </si>
  <si>
    <t>00PF266U</t>
  </si>
  <si>
    <t>ASHOK AUTOTECH INDIA PVT LTD(B13109)- CHIKHLI</t>
  </si>
  <si>
    <t>B13109</t>
  </si>
  <si>
    <t>Pulsar 150 Neon Single Disc ABS(DH35) BLACK/ DECAL GREEN</t>
  </si>
  <si>
    <t>00DH354N</t>
  </si>
  <si>
    <t>Pulsar  NS160 Twin Disc ABS Glossy Pewter Grey + Satin Black</t>
  </si>
  <si>
    <t>PULSAR 150 DTS-I-EBONY BLK SILVER DKL</t>
  </si>
  <si>
    <t>SHREE BALAJI AUTOMOBILES(13151)</t>
  </si>
  <si>
    <t>Roja Bajaj - AMBAI</t>
  </si>
  <si>
    <t>C11841</t>
  </si>
  <si>
    <t>JSB Autocars Private Limited (D13565)</t>
  </si>
  <si>
    <t>D13565</t>
  </si>
  <si>
    <t>GANGOTRI AUTOMOTIVE(13070)</t>
  </si>
  <si>
    <t>JAI AUTOMOBILES - PALLAVARAM</t>
  </si>
  <si>
    <t>B10591</t>
  </si>
  <si>
    <t>AKAASH  BAJAJ(11587)</t>
  </si>
  <si>
    <t>Pulsar N160 Dual Channel ABS(Digital) POLAR SKY BLUE</t>
  </si>
  <si>
    <t>HAROON SUPER BYKES(12118)</t>
  </si>
  <si>
    <t>Kings Motors (B13693)</t>
  </si>
  <si>
    <t>B13693</t>
  </si>
  <si>
    <t>CT 110 ES ALLOY (DU25)</t>
  </si>
  <si>
    <t>00DU25</t>
  </si>
  <si>
    <t>Prayag Chand Khetsi Dass</t>
  </si>
  <si>
    <t>A10264</t>
  </si>
  <si>
    <t>General Enquiry</t>
  </si>
  <si>
    <t>ANIKA BAJAJ- Warangal</t>
  </si>
  <si>
    <t>A10799</t>
  </si>
  <si>
    <t>KVR BIKES PARAPPANAGADI</t>
  </si>
  <si>
    <t>D11971</t>
  </si>
  <si>
    <t>MITALI AUTOMOBILE (13121)</t>
  </si>
  <si>
    <t>Pulsar  NS125 Disc (Pre-OBD) GLOSS PEWTER GREY</t>
  </si>
  <si>
    <t>OSL AUTO PVT LTD / HOWRAH</t>
  </si>
  <si>
    <t>C13593</t>
  </si>
  <si>
    <t>G S PAL Autowheels Pvt Ltd</t>
  </si>
  <si>
    <t>A11534</t>
  </si>
  <si>
    <t>SCOOTER AID CENTRE - MUKTSAR</t>
  </si>
  <si>
    <t>Ragova-VARADAIAHPALEM</t>
  </si>
  <si>
    <t>B11683</t>
  </si>
  <si>
    <t>Green Automobiles Pvt Ltd (A13055)</t>
  </si>
  <si>
    <t>A13055</t>
  </si>
  <si>
    <t>A10223</t>
  </si>
  <si>
    <t>PLATINA 110 - Satin Beach - Blue</t>
  </si>
  <si>
    <t>00JK2580</t>
  </si>
  <si>
    <t>KHIVRAJ ELIXIR PVT LTD (ECR)</t>
  </si>
  <si>
    <t>C14188</t>
  </si>
  <si>
    <t>Nandan Bajaj - Duliajan</t>
  </si>
  <si>
    <t>A12867</t>
  </si>
  <si>
    <t>AMBA BAJAJ- B 10677-MADIWALA</t>
  </si>
  <si>
    <t>B10677</t>
  </si>
  <si>
    <t>Dominar 400 Dual channel ABS</t>
  </si>
  <si>
    <t>00JF29</t>
  </si>
  <si>
    <t>K V R VEHICLES - PAYANNUR</t>
  </si>
  <si>
    <t>C10569</t>
  </si>
  <si>
    <t>JP Sales Corporation-Bakshi Ka Talab</t>
  </si>
  <si>
    <t>F11941</t>
  </si>
  <si>
    <t>VARUN MOTORS PRIVATE LIMITED - CHANDANAGAR (A13251)</t>
  </si>
  <si>
    <t>A13251</t>
  </si>
  <si>
    <t>Pulsar 150 SD Single Seat (OBD-2) SPARKLING METALLIC BLACK RED</t>
  </si>
  <si>
    <t>00DH42F2</t>
  </si>
  <si>
    <t>AVON AUTO AGENCY(12920)</t>
  </si>
  <si>
    <t>AVENGER 220 STREET - COCKTAIL WINE RED</t>
  </si>
  <si>
    <t>00PD372V</t>
  </si>
  <si>
    <t>Popular Motor Corporation (NAGAMANAGALA)</t>
  </si>
  <si>
    <t>B11262</t>
  </si>
  <si>
    <t>Pulsar NS125 ABS TD BURNT RED + SA</t>
  </si>
  <si>
    <t>SRI  VINAYAKA MOBIKES PVT LTD - RAMANTHAPUR</t>
  </si>
  <si>
    <t>F10382</t>
  </si>
  <si>
    <t>CT  110X ES Ebony Black with Silver Grey Decal</t>
  </si>
  <si>
    <t>00DY046U</t>
  </si>
  <si>
    <t>PUSHPAK AUTOMOBILES(13152)</t>
  </si>
  <si>
    <t>KTM  DUKE 250  CERAMIC WHITE</t>
  </si>
  <si>
    <t>JAILAXMI AGENCIES(12487)</t>
  </si>
  <si>
    <t>PIMPLE GURAV</t>
  </si>
  <si>
    <t>A12752</t>
  </si>
  <si>
    <t>Panchkula Bajaj  @ Panchkula</t>
  </si>
  <si>
    <t>DURRANI TRADERS (13384)</t>
  </si>
  <si>
    <t>Pulsar  N160 Dual Channel ABS(Digital) Brooklyn Black</t>
  </si>
  <si>
    <t>PATNI AUTOMOBILES (13753)</t>
  </si>
  <si>
    <t>Pulsar  220 Dagger Edge ABS (DK09) EBONY BLK BLUE DKL</t>
  </si>
  <si>
    <t>Shivam Auto Hub (14139)</t>
  </si>
  <si>
    <t>DHONKARIA MOTORS(10509)</t>
  </si>
  <si>
    <t>S. K. AUTOMOBILES (13029)</t>
  </si>
  <si>
    <t>TIRHUT AUTOMOBILES.(10370)</t>
  </si>
  <si>
    <t>SD UG (OBD2B)</t>
  </si>
  <si>
    <t>Pulsar SD UG (OBD2B) 150 EBONY BLK SILVER DKL</t>
  </si>
  <si>
    <t>00DH59</t>
  </si>
  <si>
    <t>VINAYAK AUTO MOTORS PRIVATE LIMITED (13412)</t>
  </si>
  <si>
    <t>CENTRAL AUTOMOBILES(12732)</t>
  </si>
  <si>
    <t>Krishved Automobiles Pvt Ltd-A12915-01</t>
  </si>
  <si>
    <t>A12915</t>
  </si>
  <si>
    <t>RK BAJAJ PRL</t>
  </si>
  <si>
    <t>A13397</t>
  </si>
  <si>
    <t>Shiva ScooterAgency</t>
  </si>
  <si>
    <t>B10348</t>
  </si>
  <si>
    <t>Pulsar RS200 UG GLOSSY RACING RED</t>
  </si>
  <si>
    <t>00DT2295</t>
  </si>
  <si>
    <t>KRISHNA AUTOMOBILES(10203)</t>
  </si>
  <si>
    <t>CHAMPAK AUTOMOBILES- SAPATGRAM</t>
  </si>
  <si>
    <t>C11021</t>
  </si>
  <si>
    <t>JSB Autocars Private Limited (Basai Road)</t>
  </si>
  <si>
    <t>F13565</t>
  </si>
  <si>
    <t>K V R VEHICLES - THALIPARAMBA</t>
  </si>
  <si>
    <t>B10569</t>
  </si>
  <si>
    <t>Pulsar 125 Neon Disc Single seat (Pre-OBD) CHARCOAL BLACK - TREE FROG GREEN</t>
  </si>
  <si>
    <t>00DH32D6</t>
  </si>
  <si>
    <t>VENKATA RAMANA AUTOMOBILES(D12367)</t>
  </si>
  <si>
    <t>MADAAN MOTORS(11601)</t>
  </si>
  <si>
    <t>Platina ES Drum (OBD2B) 100</t>
  </si>
  <si>
    <t>00JK39</t>
  </si>
  <si>
    <t>Aadhithya Motors(11412)</t>
  </si>
  <si>
    <t>Pulsar  N160 Single channel ABS GLOSSY TECHNO BLACK</t>
  </si>
  <si>
    <t>00JR0693</t>
  </si>
  <si>
    <t>BIJJARGI BIKES- MUDHOL</t>
  </si>
  <si>
    <t>S12761</t>
  </si>
  <si>
    <t>Freedom 125 NG04 Drum Led - GLOSSY CARIBBEAN BLUE</t>
  </si>
  <si>
    <t>OM AUTOVEHICLE PVT. LTD.(11809)</t>
  </si>
  <si>
    <t>KALLINGAL AUTOMOBILES-ATTINGAL</t>
  </si>
  <si>
    <t>B11491</t>
  </si>
  <si>
    <t>SIDDHI AUTO (13056)</t>
  </si>
  <si>
    <t>Gounder Auto Centre(A12749)</t>
  </si>
  <si>
    <t>A12749</t>
  </si>
  <si>
    <t>Popular Motor Corporation - D11262.</t>
  </si>
  <si>
    <t>D11262.</t>
  </si>
  <si>
    <t>Loan Mela</t>
  </si>
  <si>
    <t>Shri Vinayaka Bajaj @ Begusarai</t>
  </si>
  <si>
    <t>OSL AUTO PVT LTD(11505)</t>
  </si>
  <si>
    <t>Platina ES Drum (OBD2B) 110 VINTAGE WINE RED SLV</t>
  </si>
  <si>
    <t>00JK38DR</t>
  </si>
  <si>
    <t>SRI VINAYAKA MOBIKES PVT LTD (WARANGAL)</t>
  </si>
  <si>
    <t>D13592</t>
  </si>
  <si>
    <t>Pulsar P150 TD Split Seat (OBD-2) E BL CH MT BL MTR BL</t>
  </si>
  <si>
    <t>Platina KS Drum (OBD2B) 100 EBONY BLK SILVER DKL</t>
  </si>
  <si>
    <t>00JK424E</t>
  </si>
  <si>
    <t>AHUJA AUTO SALES(10595)</t>
  </si>
  <si>
    <t>SRI SIDDHI VINAYAKA AUTOMOBILES (13107)</t>
  </si>
  <si>
    <t>R.K.Motors-Virudhunagar</t>
  </si>
  <si>
    <t>A10997</t>
  </si>
  <si>
    <t>M/s. AKM ENTERPRISES (13527)</t>
  </si>
  <si>
    <t>GOYAL AUTO TRADERS(13074)</t>
  </si>
  <si>
    <t>KALINGA AUTO SERVICES(12536)</t>
  </si>
  <si>
    <t>CT 110X ES (OBD-2) EBONY BLK RED DKL</t>
  </si>
  <si>
    <t>00DY084D</t>
  </si>
  <si>
    <t>Pulsar  NS200 Dual channel ABS (OBD-2) GLOSS PEWTER GREY</t>
  </si>
  <si>
    <t>SRI VINAYAKA MOBIKES PVT LTD (LB Nagar KTM)</t>
  </si>
  <si>
    <t>V12444</t>
  </si>
  <si>
    <t>KTM  199.5 cc  ELECTRONIC ORANGE</t>
  </si>
  <si>
    <t>00JP1G1T</t>
  </si>
  <si>
    <t>SHYAM AUTOCORPS - SARUPATHAR (A13062)</t>
  </si>
  <si>
    <t>A13062</t>
  </si>
  <si>
    <t>KALE BAJAJ (13707)</t>
  </si>
  <si>
    <t>VARUN MOTORS PRIVATE LIMITED -RC PURAM</t>
  </si>
  <si>
    <t>BR-13261-01</t>
  </si>
  <si>
    <t>PULSAR 150 DTS-I-EBONY BLK RED DKL</t>
  </si>
  <si>
    <t>Pulsar NS125 Disc (Wider) FIERY ORANGE</t>
  </si>
  <si>
    <t>00JF5017</t>
  </si>
  <si>
    <t>KTM DUKE 390 KTM</t>
  </si>
  <si>
    <t>SADHANA AUTO AGENCIES PVT LTD(12456)</t>
  </si>
  <si>
    <t>VENKATARAMANA AUTOMOBILES-THALLADA</t>
  </si>
  <si>
    <t>A10403</t>
  </si>
  <si>
    <t>Pulsar  125 Carbon Fibre Single Seat UG EBONY BLK SILVER DKL</t>
  </si>
  <si>
    <t>Pulsar  125 Neon Disc Single seat EBONY BLK SOLAR RED</t>
  </si>
  <si>
    <t>ORANGE MOTORRAD(12778)</t>
  </si>
  <si>
    <t>M.G.BROTHERS AUTOMOBILES PVT LTD -SULLURPET</t>
  </si>
  <si>
    <t>A10219</t>
  </si>
  <si>
    <t>JAIKRISHNAA AUTO PVT. LTD. - BRANCH 01 AT SAIBABA KOVIL</t>
  </si>
  <si>
    <t>A10057</t>
  </si>
  <si>
    <t>Platina  110 ES Drum COCKTAIL WINE RED</t>
  </si>
  <si>
    <t>VENKAT LOGISTICS(13032)</t>
  </si>
  <si>
    <t>Pulsar NS160 Dual Channel ABS (UG) COCKTAIL W RED WH</t>
  </si>
  <si>
    <t>00JF43BH</t>
  </si>
  <si>
    <t>KTM DUKE 250 KTM CERAMIC WHITE</t>
  </si>
  <si>
    <t>SRI SIDDHI VINAYAKA AUTOMOBILES (AUTONAGAR)</t>
  </si>
  <si>
    <t>D12172</t>
  </si>
  <si>
    <t>KTM-BANSHANKARI</t>
  </si>
  <si>
    <t>T12381</t>
  </si>
  <si>
    <t>TIRUMALA AUTOMOTIVES(12648)</t>
  </si>
  <si>
    <t>POPULAR MOTOR CORPORATION (KORAMANGALA)</t>
  </si>
  <si>
    <t>C10479</t>
  </si>
  <si>
    <t>MDDYA AUTO CENTRE- ULUBERIA BRANCH</t>
  </si>
  <si>
    <t>B11957</t>
  </si>
  <si>
    <t>ATHEN AUTOMOBILES-Kulasekaram</t>
  </si>
  <si>
    <t>B12138</t>
  </si>
  <si>
    <t>Platina 110 ABS (OBD-2)</t>
  </si>
  <si>
    <t>00JK36</t>
  </si>
  <si>
    <t>M.G.SCOOTERS(10223)</t>
  </si>
  <si>
    <t>SELECT BIKES - PARKAL</t>
  </si>
  <si>
    <t>C11478</t>
  </si>
  <si>
    <t>KEPL-HENNUR KTM</t>
  </si>
  <si>
    <t>Adventure S 390-Orange</t>
  </si>
  <si>
    <t>00JG67BP</t>
  </si>
  <si>
    <t>OSL BAJAJ BHOJERHAT SHOWROOM</t>
  </si>
  <si>
    <t>E11132</t>
  </si>
  <si>
    <t>SRIMALINI MOTOS(13336)</t>
  </si>
  <si>
    <t>RK MOTORS - Iyer Bungalow</t>
  </si>
  <si>
    <t>K12401</t>
  </si>
  <si>
    <t>Akash Bajaj  @ Mau</t>
  </si>
  <si>
    <t>PAGARIYA AUTO CENTER - HARSHOOL</t>
  </si>
  <si>
    <t>10268BRN01</t>
  </si>
  <si>
    <t>Freedom  125 NG04 Disc Led EBONY BLACK(MET)</t>
  </si>
  <si>
    <t>Local Mechanic</t>
  </si>
  <si>
    <t>Devendra Auto Behat Road Branch</t>
  </si>
  <si>
    <t>C10832</t>
  </si>
  <si>
    <t>METAL MOTORS (13668)</t>
  </si>
  <si>
    <t>SOHANI AUTOCORP(13208)</t>
  </si>
  <si>
    <t>VARUN MOTORS PRIVATE LIMITED(13251)</t>
  </si>
  <si>
    <t>RAM AUTO(10272)</t>
  </si>
  <si>
    <t>BHAGIRATH PRIME AUTO PRIVATE LIMITED (14180)</t>
  </si>
  <si>
    <t>PATNI AUTOMOBILES-11215</t>
  </si>
  <si>
    <t>Triumph SCRAMBLER 400 X Triumph PHANTOM BLACK</t>
  </si>
  <si>
    <t xml:space="preserve">KTM 200 cc  </t>
  </si>
  <si>
    <t>Pulsar NS125 Disc FIERY ORANGE</t>
  </si>
  <si>
    <t>00JF3117</t>
  </si>
  <si>
    <t>SINGH AUTO AGENCIES(10917)</t>
  </si>
  <si>
    <t>Pulsar N125 DISC Cocktail Wine Red</t>
  </si>
  <si>
    <t>00JZ532V</t>
  </si>
  <si>
    <t>Dominar 400 Dual channel ABS SAVANNA GREEN</t>
  </si>
  <si>
    <t>00JF299A</t>
  </si>
  <si>
    <t>PIONEER MOTORS KANYAPURAM</t>
  </si>
  <si>
    <t>A11482</t>
  </si>
  <si>
    <t>SELECT AUTOMOBILES -  MALKAJGIRI</t>
  </si>
  <si>
    <t>B11277</t>
  </si>
  <si>
    <t>Platina 110 ABS (OBD-2) EB BLK PEWTER G</t>
  </si>
  <si>
    <t>00JK36AE</t>
  </si>
  <si>
    <t xml:space="preserve">Triumph Street Triple RS </t>
  </si>
  <si>
    <t>HJ8</t>
  </si>
  <si>
    <t>VARUN MOTORS PRIVATE LIMITED-TADEPALLIGUDEM</t>
  </si>
  <si>
    <t>B13250</t>
  </si>
  <si>
    <t>PULSAR 125 - SPARKLING METALLIC BLACK BLUE</t>
  </si>
  <si>
    <t>SWARNAMBIGAI BAJAJ-MECHERI</t>
  </si>
  <si>
    <t>B11492</t>
  </si>
  <si>
    <t>SANSAI MOBIKES PVT LTD BHONGIR</t>
  </si>
  <si>
    <t>B11864</t>
  </si>
  <si>
    <t>BADSHAH  BAJAJ</t>
  </si>
  <si>
    <t>DHONKARIA BAJAJ(13240)</t>
  </si>
  <si>
    <t>KTM@KAMPTEE ROAD</t>
  </si>
  <si>
    <t>ST PATRICK MOTORS (12946)</t>
  </si>
  <si>
    <t>MIDDYA BAJAJ(11957)</t>
  </si>
  <si>
    <t>THAKURPUKUR TRIUMPH</t>
  </si>
  <si>
    <t>A13593</t>
  </si>
  <si>
    <t>Triumph SCRAMBLER 400 X-Phantom Black/Silver Ice</t>
  </si>
  <si>
    <t>Vohra Bajaj @ Hadapsar</t>
  </si>
  <si>
    <t>Speed Triple RS</t>
  </si>
  <si>
    <t xml:space="preserve">Triumph Speed Triple RS </t>
  </si>
  <si>
    <t>PB1FJ</t>
  </si>
  <si>
    <t>Dominar 250 Dual channel ABS (OBD-2) SPARKLIING BLACK</t>
  </si>
  <si>
    <t>00JF3646</t>
  </si>
  <si>
    <t>Platina 100 ES Drum EB BLK WITH BRASS GOLD DECAL</t>
  </si>
  <si>
    <t>00PF33F5</t>
  </si>
  <si>
    <t>Hunter 350</t>
  </si>
  <si>
    <t>SRI VINAYAKA MOBIKES PVT LTD / HYDERABAD</t>
  </si>
  <si>
    <t>C13592</t>
  </si>
  <si>
    <t>Pulsar 150 TD Split Seat SPARKLING METALLIC BLACK SILVER</t>
  </si>
  <si>
    <t>00DH28E8</t>
  </si>
  <si>
    <t>BADSHAH BAJAJ MIRAJ</t>
  </si>
  <si>
    <t>A11794</t>
  </si>
  <si>
    <t>POPULAR MOTOR CORPORATION (MEENAKSHI)</t>
  </si>
  <si>
    <t>D10479</t>
  </si>
  <si>
    <t>JAISAKTHI BAJAJ(T.V KOIL)</t>
  </si>
  <si>
    <t>A11862</t>
  </si>
  <si>
    <t>Pulsar NS200 Dual channel ABS (OBD-2)</t>
  </si>
  <si>
    <t>00JL22</t>
  </si>
  <si>
    <t>Pulsar TD UG (OBD2B) 150 EBONY BLK RED DKL</t>
  </si>
  <si>
    <t>00DH634D</t>
  </si>
  <si>
    <t>K V R VEHICLES - THALASSERY-KTM</t>
  </si>
  <si>
    <t>ASC26977_N</t>
  </si>
  <si>
    <t>KTM DUKE 250  BLUE LIQUID METAL</t>
  </si>
  <si>
    <t>00JP88H3</t>
  </si>
  <si>
    <t>Pulsar N160 Dual channel ABS (OBD-2) PEARL METALLIC WHITE</t>
  </si>
  <si>
    <t>00JR1742</t>
  </si>
  <si>
    <t>AUTOSCOPE LLP(13197)</t>
  </si>
  <si>
    <t>SRM AUTOWHEELS LLP (13727)</t>
  </si>
  <si>
    <t>GOYAL AUTO TRADERS(13073)</t>
  </si>
  <si>
    <t>Platina  ES Drum (OBD2B) 110 EBONY BLK SILVER DKL</t>
  </si>
  <si>
    <t>Shaman - Triumph Mumbai East</t>
  </si>
  <si>
    <t>F13538</t>
  </si>
  <si>
    <t>KHEMKA AUTOMOTIVES(13063)</t>
  </si>
  <si>
    <t>AHERKAR AUTOMOBILES (AKKALKOAT ROAD)</t>
  </si>
  <si>
    <t>D10902</t>
  </si>
  <si>
    <t>S.R. Bajaj @ Kargaina</t>
  </si>
  <si>
    <t>Mohali Wheels Pvt Ltd- Naya Gaon (13211)</t>
  </si>
  <si>
    <t>A13211</t>
  </si>
  <si>
    <t>SURYODAY MOTORS - 2WL - MIRA ROAD - SILVER PARK.</t>
  </si>
  <si>
    <t>12372BRNSPRK</t>
  </si>
  <si>
    <t>Influencer</t>
  </si>
  <si>
    <t>pulsar2</t>
  </si>
  <si>
    <t>Sita Rama Motors-Gunupur</t>
  </si>
  <si>
    <t>A12786</t>
  </si>
  <si>
    <t>SISIRABHA PROPERTIES PVT LTD(12686)</t>
  </si>
  <si>
    <t>JSB Autocars Private Limited - Rajapuri</t>
  </si>
  <si>
    <t>C13586</t>
  </si>
  <si>
    <t>ES (DU18)</t>
  </si>
  <si>
    <t>CT 100 ES (DU18) MATTE WILD GREEN</t>
  </si>
  <si>
    <t>00DU187R</t>
  </si>
  <si>
    <t>SANDEEP MOTORS (P) LTD.(10761)</t>
  </si>
  <si>
    <t>POPULAR MOTOR CORPORATION ELAMKULAM(A10480)</t>
  </si>
  <si>
    <t>A10480</t>
  </si>
  <si>
    <t>Aluva KTM</t>
  </si>
  <si>
    <t>C12355</t>
  </si>
  <si>
    <t>Aras Bajaj-Kollidam</t>
  </si>
  <si>
    <t>E13342</t>
  </si>
  <si>
    <t>MAGADH AUTO AGENCY (14034)</t>
  </si>
  <si>
    <t>Shivam Auto/Sidhpur Branch</t>
  </si>
  <si>
    <t>A10503</t>
  </si>
  <si>
    <t>Auto Bazar - Arambag</t>
  </si>
  <si>
    <t>A12675</t>
  </si>
  <si>
    <t>PULSAR NS 125 - BEACH BLUE</t>
  </si>
  <si>
    <t>VALIANT MOTORS(14124)</t>
  </si>
  <si>
    <t>KTM-YELAHANKA</t>
  </si>
  <si>
    <t>U12381</t>
  </si>
  <si>
    <t>MSB Automotive Pvt Ltd( Puri)</t>
  </si>
  <si>
    <t>B13563</t>
  </si>
  <si>
    <t>EAGLE MOTORS-AVINASHI ROAD</t>
  </si>
  <si>
    <t>KTM ADVENTURE 390  CERAMIC WHITE</t>
  </si>
  <si>
    <t>00JG4544</t>
  </si>
  <si>
    <t>VOLKAN BAJAJ(13499)</t>
  </si>
  <si>
    <t>POPULAR KTM VYTTILA</t>
  </si>
  <si>
    <t>T12355</t>
  </si>
  <si>
    <t>NAGPUR ROAD CHANDANGANV</t>
  </si>
  <si>
    <t>A10309</t>
  </si>
  <si>
    <t>Freedom 125 NG04 Drum Led Racing Red</t>
  </si>
  <si>
    <t>JP Sales Corporation (E11941)</t>
  </si>
  <si>
    <t>E11941</t>
  </si>
  <si>
    <t>Keerthi Mysore</t>
  </si>
  <si>
    <t>B13533</t>
  </si>
  <si>
    <t>Triumph  Speed 400 UG  GLOSSY RACING RED</t>
  </si>
  <si>
    <t>RAUNAQ BAJAJ-BARIATU</t>
  </si>
  <si>
    <t>A12696</t>
  </si>
  <si>
    <t>KINGSMOTORS2WSHOLINGANALLUR (A13693)</t>
  </si>
  <si>
    <t>A13693</t>
  </si>
  <si>
    <t>Pulsar 150 TD Split Seat (OBD-2)</t>
  </si>
  <si>
    <t>00DH44</t>
  </si>
  <si>
    <t>GOPAL TRADERS(12725)</t>
  </si>
  <si>
    <t>Pulsar N160 Dual channel ABS (OBD-2) POLAR SKY BLUE</t>
  </si>
  <si>
    <t>00JR17BN</t>
  </si>
  <si>
    <t>SHREE TIRUPATI DISTRIBUTORS PVT LTD(0000011011)</t>
  </si>
  <si>
    <t>VDS SAYAR BAJAJ ( SAINATHAPURAM )</t>
  </si>
  <si>
    <t>B11153</t>
  </si>
  <si>
    <t>ATHEN AUTOMOBILES(12166)</t>
  </si>
  <si>
    <t>Pulsar 125 Carbon Fibre Disc Split Seat SPARKLING METALLIC BLACK RED</t>
  </si>
  <si>
    <t>00DH48F2</t>
  </si>
  <si>
    <t>ARASU BAJAJ(11487)</t>
  </si>
  <si>
    <t>KTM-AMBATTUR</t>
  </si>
  <si>
    <t>F12414</t>
  </si>
  <si>
    <t>MOTI TRADE LINK</t>
  </si>
  <si>
    <t>KTM - SATNA</t>
  </si>
  <si>
    <t>BRN12383</t>
  </si>
  <si>
    <t>KTM DUKE 200  SILVER METALLIC MATT</t>
  </si>
  <si>
    <t>VARUN MOTORS PRIVATE LIMITED(13260)</t>
  </si>
  <si>
    <t>T.T.K MOTORS</t>
  </si>
  <si>
    <t>SHIVA BAJAJ A10501-AURAIYA</t>
  </si>
  <si>
    <t>A10501</t>
  </si>
  <si>
    <t>A2Z WHEEL RACE PRIVATE LIMITED(13224)</t>
  </si>
  <si>
    <t>KTM 248.8cc KTM</t>
  </si>
  <si>
    <t>CHATURBHUJ MOTORS(10456)</t>
  </si>
  <si>
    <t>Stand Activation</t>
  </si>
  <si>
    <t>SAI GAYATRI AUTOMOTIVE PVT LTD(10490)</t>
  </si>
  <si>
    <t>G K BAJAJ- BHUJ</t>
  </si>
  <si>
    <t>HUSQVARNA VITPILEN 250 GEN 2</t>
  </si>
  <si>
    <t>HUSQVARNA VITPILEN 250 - OPTIONAL COLOUR</t>
  </si>
  <si>
    <t>ANAND AUTOMOBILES(10705)</t>
  </si>
  <si>
    <t>KTM Nizampura(12441)</t>
  </si>
  <si>
    <t>BR_3_12441</t>
  </si>
  <si>
    <t>KTM 250 Duke (Gen2)-EBONY BLACK(MET)</t>
  </si>
  <si>
    <t>CT 110X ES EBONY BLK RED DKL</t>
  </si>
  <si>
    <t>MG Scooters</t>
  </si>
  <si>
    <t>ES Disc  (JK17)</t>
  </si>
  <si>
    <t>Platina 110 ES Disc  (JK17) EBONY BLK BLUE DKL</t>
  </si>
  <si>
    <t>00JK174C</t>
  </si>
  <si>
    <t>R.K.Motors - KMR Branch</t>
  </si>
  <si>
    <t>A11177</t>
  </si>
  <si>
    <t>Finance offer</t>
  </si>
  <si>
    <t>Sadhana Auto Agency Pvt.Ltd. A10062</t>
  </si>
  <si>
    <t>A10062</t>
  </si>
  <si>
    <t>MALAPPURAM TRIUMPH</t>
  </si>
  <si>
    <t>C13658</t>
  </si>
  <si>
    <t>CF Single Seat (OBD2B)</t>
  </si>
  <si>
    <t>Pulsar CF Single Seat (OBD2B) 125 EBONY BLK BLUE DKL</t>
  </si>
  <si>
    <t>00DH624C</t>
  </si>
  <si>
    <t>Amin Auto Agencies(13037)</t>
  </si>
  <si>
    <t>VARUN MOTORS PRIVATE LIMITED-TIRUVURU</t>
  </si>
  <si>
    <t>G13248</t>
  </si>
  <si>
    <t>Perumanallur Road</t>
  </si>
  <si>
    <t>B13143</t>
  </si>
  <si>
    <t>Pulsar NS160 Dual Channel ABS (UG) EBONY BLK SATIN</t>
  </si>
  <si>
    <t>200 Duke - BLACK</t>
  </si>
  <si>
    <t>00JP0N7B</t>
  </si>
  <si>
    <t>SHIVA AUTOMOBILES (Auto. Div.)</t>
  </si>
  <si>
    <t>Pulsar NS125 ABS FIERY ORANGE</t>
  </si>
  <si>
    <t>Pulsar 220 Dagger Edge ABS (DK09) Volcanic Red</t>
  </si>
  <si>
    <t>00DK09A7</t>
  </si>
  <si>
    <t>Pulsar 150 TD Split Seat</t>
  </si>
  <si>
    <t>Siliguri Bajaj  @ Bardhman Road</t>
  </si>
  <si>
    <t>UPADHYAY MOTORS (12897)</t>
  </si>
  <si>
    <t>SHAIL KAMAL TRACTORS(12977)</t>
  </si>
  <si>
    <t>MOHALI WHEELS  PRIVATE LIMITED (13211)</t>
  </si>
  <si>
    <t>Platina  110 ES Drum BLK GLOS PEW GRA</t>
  </si>
  <si>
    <t>TRIUMPH DANKUNI</t>
  </si>
  <si>
    <t>E13593</t>
  </si>
  <si>
    <t>Khivraj Automobiles &amp; Infrastructure Pvt Ltd(12414)</t>
  </si>
  <si>
    <t>KTM  250 cc  EBONY BLACK(MET)</t>
  </si>
  <si>
    <t>Pulsar  N150 SD Single Seat EBONY BLACK(MET)</t>
  </si>
  <si>
    <t>SWASTIK AUTO AGENCIES PVT LTD(11736)</t>
  </si>
  <si>
    <t>Khandelwal Automotive Pvt Ltd -Mungeli</t>
  </si>
  <si>
    <t>A11664</t>
  </si>
  <si>
    <t>Enquiries</t>
  </si>
  <si>
    <t>Visited (in %)</t>
  </si>
  <si>
    <t>Sales Demo/ Visited (in %)</t>
  </si>
  <si>
    <t>Need Assessment / Visited (in %)</t>
  </si>
  <si>
    <t>Test Ride/ Visited (in %)</t>
  </si>
  <si>
    <t>KPI for Brand</t>
  </si>
  <si>
    <t>Lost Sales mean where Enquiry Status = Closed</t>
  </si>
  <si>
    <t>Please prepare KPIs for the following brands</t>
  </si>
  <si>
    <r>
      <t xml:space="preserve">Please prepare </t>
    </r>
    <r>
      <rPr>
        <b/>
        <sz val="11"/>
        <color theme="1"/>
        <rFont val="Aptos Narrow"/>
        <family val="2"/>
        <scheme val="minor"/>
      </rPr>
      <t xml:space="preserve">Followup Disposition </t>
    </r>
    <r>
      <rPr>
        <sz val="11"/>
        <color theme="1"/>
        <rFont val="Aptos Narrow"/>
        <family val="2"/>
        <scheme val="minor"/>
      </rPr>
      <t>for Lost Sales for each Enquiry Mode in a tabular format</t>
    </r>
  </si>
  <si>
    <t>Number of Booked enquiries who have model code "DH" in it</t>
  </si>
  <si>
    <t>Each line represents unique Enquiry of the customer</t>
  </si>
  <si>
    <t>Which Enquiry Mode is the best performing according to you</t>
  </si>
  <si>
    <t>Which vehicle is the biggest competitor to Pulsar</t>
  </si>
  <si>
    <t>Model Code</t>
  </si>
  <si>
    <t>Row Labels</t>
  </si>
  <si>
    <t>(blank)</t>
  </si>
  <si>
    <t>Grand Total</t>
  </si>
  <si>
    <t>Is_Invoiced</t>
  </si>
  <si>
    <t>Is_invoiced</t>
  </si>
  <si>
    <t xml:space="preserve">Total_enquiries </t>
  </si>
  <si>
    <t>Enquiry percentage</t>
  </si>
  <si>
    <t>Count of Enquiry Number</t>
  </si>
  <si>
    <t>"Walk-In" is the best performing enquiry mode, with a booking conversion rate of 58.55%.</t>
  </si>
  <si>
    <t>On the basis of data Sp 125 is the biggest Competitor to the pulsar followed by Hornet.</t>
  </si>
  <si>
    <t>There is total 9 Number of Booked enquiries who have Mode code "DH" in it.</t>
  </si>
  <si>
    <t>Column Labels</t>
  </si>
  <si>
    <t xml:space="preserve">Question No. 2 </t>
  </si>
  <si>
    <t>I</t>
  </si>
  <si>
    <t>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</si>
</sst>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6" fillId="0" borderId="10" xfId="0" applyFont="1" applyBorder="1"/>
    <xf numFmtId="0" fontId="0" fillId="0" borderId="10" xfId="0" applyBorder="1"/>
    <xf numFmtId="9" fontId="0" fillId="0" borderId="10" xfId="42" applyFont="1" applyBorder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0" fillId="0" borderId="0" xfId="0" applyFont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n Chouhan" refreshedDate="45871.527106597219" createdVersion="8" refreshedVersion="8" minRefreshableVersion="3" recordCount="2499" xr:uid="{2DF5E613-EB5E-4B38-A35E-0D513A474CC7}">
  <cacheSource type="worksheet">
    <worksheetSource ref="A1:Z2500" sheet="Enquiry_Statement_Report_MC "/>
  </cacheSource>
  <cacheFields count="26">
    <cacheField name="Enquiry Number" numFmtId="0">
      <sharedItems containsSemiMixedTypes="0" containsString="0" containsNumber="1" containsInteger="1" minValue="11222907" maxValue="15747354"/>
    </cacheField>
    <cacheField name="Enquiry Date" numFmtId="14">
      <sharedItems containsSemiMixedTypes="0" containsNonDate="0" containsDate="1" containsString="0" minDate="2025-04-01T00:00:00" maxDate="2025-04-23T00:00:00"/>
    </cacheField>
    <cacheField name="Enquiry Time" numFmtId="20">
      <sharedItems containsSemiMixedTypes="0" containsNonDate="0" containsDate="1" containsString="0" minDate="1899-12-30T00:02:00" maxDate="1899-12-30T23:52:00"/>
    </cacheField>
    <cacheField name="Enquiry Mode" numFmtId="0">
      <sharedItems count="9">
        <s v="HyperLocal"/>
        <s v="Walk-In"/>
        <s v="Tele-In"/>
        <s v="Aggregators"/>
        <s v="Digital"/>
        <s v="Activity"/>
        <s v="Dealer Digital"/>
        <s v="MBO"/>
        <s v="Cross-Sell"/>
      </sharedItems>
    </cacheField>
    <cacheField name="Sales Person Branch Name" numFmtId="0">
      <sharedItems containsBlank="1"/>
    </cacheField>
    <cacheField name="Sales Person Branch Code" numFmtId="0">
      <sharedItems containsMixedTypes="1" containsNumber="1" containsInteger="1" minValue="10000" maxValue="14205"/>
    </cacheField>
    <cacheField name="Source" numFmtId="0">
      <sharedItems containsBlank="1"/>
    </cacheField>
    <cacheField name="Sub Source" numFmtId="0">
      <sharedItems containsBlank="1"/>
    </cacheField>
    <cacheField name="Lead Classification" numFmtId="0">
      <sharedItems containsBlank="1"/>
    </cacheField>
    <cacheField name="Brand" numFmtId="0">
      <sharedItems containsBlank="1"/>
    </cacheField>
    <cacheField name="Model" numFmtId="0">
      <sharedItems containsBlank="1" containsMixedTypes="1" containsNumber="1" containsInteger="1" minValue="100" maxValue="1200"/>
    </cacheField>
    <cacheField name="Variant" numFmtId="0">
      <sharedItems containsBlank="1" containsMixedTypes="1" containsNumber="1" containsInteger="1" minValue="100" maxValue="220"/>
    </cacheField>
    <cacheField name="Model Name" numFmtId="0">
      <sharedItems containsBlank="1"/>
    </cacheField>
    <cacheField name="Model Code" numFmtId="0">
      <sharedItems/>
    </cacheField>
    <cacheField name="Enquiry Stage" numFmtId="0">
      <sharedItems/>
    </cacheField>
    <cacheField name="Visited" numFmtId="0">
      <sharedItems/>
    </cacheField>
    <cacheField name="Follow Up Dispositions" numFmtId="0">
      <sharedItems containsBlank="1"/>
    </cacheField>
    <cacheField name="Reason For Choosing Competition" numFmtId="0">
      <sharedItems containsBlank="1"/>
    </cacheField>
    <cacheField name="Reason For Choosing Competition If Others" numFmtId="0">
      <sharedItems containsNonDate="0" containsString="0" containsBlank="1"/>
    </cacheField>
    <cacheField name="Competition Model" numFmtId="0">
      <sharedItems containsBlank="1"/>
    </cacheField>
    <cacheField name="Competition Brand" numFmtId="0">
      <sharedItems containsBlank="1"/>
    </cacheField>
    <cacheField name="Test Ride Completed" numFmtId="0">
      <sharedItems/>
    </cacheField>
    <cacheField name="Sales Demo Done" numFmtId="0">
      <sharedItems/>
    </cacheField>
    <cacheField name="Need Assessment Done" numFmtId="0">
      <sharedItems/>
    </cacheField>
    <cacheField name="Booking Date DateTime" numFmtId="0">
      <sharedItems containsNonDate="0" containsDate="1" containsString="0" containsBlank="1" minDate="2025-04-01T11:18:00" maxDate="2025-04-21T18:36:00"/>
    </cacheField>
    <cacheField name="Isbooke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n Chouhan" refreshedDate="45871.54220300926" createdVersion="8" refreshedVersion="8" minRefreshableVersion="3" recordCount="2492" xr:uid="{D9AB0968-DFA2-43E7-AE10-7465B2064C16}">
  <cacheSource type="worksheet">
    <worksheetSource ref="A1:Z2493" sheet="Enquiry_Statement_Report_MC "/>
  </cacheSource>
  <cacheFields count="26">
    <cacheField name="Enquiry Number" numFmtId="0">
      <sharedItems containsSemiMixedTypes="0" containsString="0" containsNumber="1" containsInteger="1" minValue="11222907" maxValue="15747354"/>
    </cacheField>
    <cacheField name="Enquiry Date" numFmtId="14">
      <sharedItems containsSemiMixedTypes="0" containsNonDate="0" containsDate="1" containsString="0" minDate="2025-04-01T00:00:00" maxDate="2025-04-23T00:00:00"/>
    </cacheField>
    <cacheField name="Enquiry Time" numFmtId="20">
      <sharedItems containsSemiMixedTypes="0" containsNonDate="0" containsDate="1" containsString="0" minDate="1899-12-30T00:02:00" maxDate="1899-12-30T23:52:00"/>
    </cacheField>
    <cacheField name="Enquiry Mode" numFmtId="0">
      <sharedItems/>
    </cacheField>
    <cacheField name="Sales Person Branch Name" numFmtId="0">
      <sharedItems containsBlank="1"/>
    </cacheField>
    <cacheField name="Sales Person Branch Code" numFmtId="0">
      <sharedItems containsMixedTypes="1" containsNumber="1" containsInteger="1" minValue="10000" maxValue="14205"/>
    </cacheField>
    <cacheField name="Source" numFmtId="0">
      <sharedItems containsBlank="1"/>
    </cacheField>
    <cacheField name="Sub Source" numFmtId="0">
      <sharedItems containsBlank="1"/>
    </cacheField>
    <cacheField name="Lead Classification" numFmtId="0">
      <sharedItems containsBlank="1"/>
    </cacheField>
    <cacheField name="Brand" numFmtId="0">
      <sharedItems containsBlank="1"/>
    </cacheField>
    <cacheField name="Model" numFmtId="0">
      <sharedItems containsBlank="1" containsMixedTypes="1" containsNumber="1" containsInteger="1" minValue="100" maxValue="1200"/>
    </cacheField>
    <cacheField name="Variant" numFmtId="0">
      <sharedItems containsBlank="1" containsMixedTypes="1" containsNumber="1" containsInteger="1" minValue="100" maxValue="220"/>
    </cacheField>
    <cacheField name="Model Name" numFmtId="0">
      <sharedItems containsBlank="1"/>
    </cacheField>
    <cacheField name="Model Code" numFmtId="0">
      <sharedItems/>
    </cacheField>
    <cacheField name="Enquiry Stage" numFmtId="0">
      <sharedItems/>
    </cacheField>
    <cacheField name="Visited" numFmtId="0">
      <sharedItems/>
    </cacheField>
    <cacheField name="Follow Up Dispositions" numFmtId="0">
      <sharedItems containsBlank="1"/>
    </cacheField>
    <cacheField name="Reason For Choosing Competition" numFmtId="0">
      <sharedItems containsBlank="1"/>
    </cacheField>
    <cacheField name="Reason For Choosing Competition If Others" numFmtId="0">
      <sharedItems containsNonDate="0" containsString="0" containsBlank="1"/>
    </cacheField>
    <cacheField name="Competition Model" numFmtId="0">
      <sharedItems containsBlank="1" count="13">
        <m/>
        <s v="SP 125"/>
        <s v="FZ 25"/>
        <s v="Splendor+"/>
        <s v="Star City +"/>
        <s v="Hornet"/>
        <s v="Shine"/>
        <s v="Apache RTR"/>
        <s v="Xtreme"/>
        <s v="Ronin"/>
        <s v="HF"/>
        <s v="Hunter 350"/>
        <s v="R15"/>
      </sharedItems>
    </cacheField>
    <cacheField name="Competition Brand" numFmtId="0">
      <sharedItems containsBlank="1"/>
    </cacheField>
    <cacheField name="Test Ride Completed" numFmtId="0">
      <sharedItems/>
    </cacheField>
    <cacheField name="Sales Demo Done" numFmtId="0">
      <sharedItems/>
    </cacheField>
    <cacheField name="Need Assessment Done" numFmtId="0">
      <sharedItems/>
    </cacheField>
    <cacheField name="Booking Date DateTime" numFmtId="0">
      <sharedItems containsNonDate="0" containsDate="1" containsString="0" containsBlank="1" minDate="2025-04-01T11:18:00" maxDate="2025-04-21T18:36:00"/>
    </cacheField>
    <cacheField name="Is_invoice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n Chouhan" refreshedDate="45871.559632291668" createdVersion="8" refreshedVersion="8" minRefreshableVersion="3" recordCount="2497" xr:uid="{06465625-AE18-44CD-A87A-76EB491DEEB8}">
  <cacheSource type="worksheet">
    <worksheetSource ref="A1:Z2498" sheet="Enquiry_Statement_Report_MC "/>
  </cacheSource>
  <cacheFields count="26">
    <cacheField name="Enquiry Number" numFmtId="0">
      <sharedItems containsSemiMixedTypes="0" containsString="0" containsNumber="1" containsInteger="1" minValue="11222907" maxValue="15747354"/>
    </cacheField>
    <cacheField name="Enquiry Date" numFmtId="14">
      <sharedItems containsSemiMixedTypes="0" containsNonDate="0" containsDate="1" containsString="0" minDate="2025-04-01T00:00:00" maxDate="2025-04-23T00:00:00"/>
    </cacheField>
    <cacheField name="Enquiry Time" numFmtId="20">
      <sharedItems containsSemiMixedTypes="0" containsNonDate="0" containsDate="1" containsString="0" minDate="1899-12-30T00:02:00" maxDate="1899-12-30T23:52:00"/>
    </cacheField>
    <cacheField name="Enquiry Mode" numFmtId="0">
      <sharedItems count="9">
        <s v="HyperLocal"/>
        <s v="Walk-In"/>
        <s v="Tele-In"/>
        <s v="Aggregators"/>
        <s v="Digital"/>
        <s v="Activity"/>
        <s v="Dealer Digital"/>
        <s v="MBO"/>
        <s v="Cross-Sell"/>
      </sharedItems>
    </cacheField>
    <cacheField name="Sales Person Branch Name" numFmtId="0">
      <sharedItems containsBlank="1"/>
    </cacheField>
    <cacheField name="Sales Person Branch Code" numFmtId="0">
      <sharedItems containsMixedTypes="1" containsNumber="1" containsInteger="1" minValue="10000" maxValue="14205"/>
    </cacheField>
    <cacheField name="Source" numFmtId="0">
      <sharedItems containsBlank="1"/>
    </cacheField>
    <cacheField name="Sub Source" numFmtId="0">
      <sharedItems containsBlank="1"/>
    </cacheField>
    <cacheField name="Lead Classification" numFmtId="0">
      <sharedItems containsBlank="1"/>
    </cacheField>
    <cacheField name="Brand" numFmtId="0">
      <sharedItems containsBlank="1"/>
    </cacheField>
    <cacheField name="Model" numFmtId="0">
      <sharedItems containsBlank="1" containsMixedTypes="1" containsNumber="1" containsInteger="1" minValue="100" maxValue="1200"/>
    </cacheField>
    <cacheField name="Variant" numFmtId="0">
      <sharedItems containsBlank="1" containsMixedTypes="1" containsNumber="1" containsInteger="1" minValue="100" maxValue="220"/>
    </cacheField>
    <cacheField name="Model Name" numFmtId="0">
      <sharedItems containsBlank="1"/>
    </cacheField>
    <cacheField name="Model Code" numFmtId="0">
      <sharedItems/>
    </cacheField>
    <cacheField name="Enquiry Stage" numFmtId="0">
      <sharedItems/>
    </cacheField>
    <cacheField name="Visited" numFmtId="0">
      <sharedItems/>
    </cacheField>
    <cacheField name="Follow Up Dispositions" numFmtId="0">
      <sharedItems containsBlank="1" count="13">
        <s v="Call Later"/>
        <m/>
        <s v="Plan Dropped"/>
        <s v="RNR - Close"/>
        <s v="Not Decided"/>
        <s v="Incorrect Enquiry"/>
        <s v="Showroom Visit Planned"/>
        <s v="Planning to Book"/>
        <s v="Need More Details"/>
        <s v="RNR - Schedule Follow-up"/>
        <s v="RNR"/>
        <s v="Lost to Competition"/>
        <s v="Doorstep Service Requested"/>
      </sharedItems>
    </cacheField>
    <cacheField name="Reason For Choosing Competition" numFmtId="0">
      <sharedItems containsBlank="1"/>
    </cacheField>
    <cacheField name="Reason For Choosing Competition If Others" numFmtId="0">
      <sharedItems containsNonDate="0" containsString="0" containsBlank="1"/>
    </cacheField>
    <cacheField name="Competition Model" numFmtId="0">
      <sharedItems containsBlank="1"/>
    </cacheField>
    <cacheField name="Competition Brand" numFmtId="0">
      <sharedItems containsBlank="1"/>
    </cacheField>
    <cacheField name="Test Ride Completed" numFmtId="0">
      <sharedItems/>
    </cacheField>
    <cacheField name="Sales Demo Done" numFmtId="0">
      <sharedItems/>
    </cacheField>
    <cacheField name="Need Assessment Done" numFmtId="0">
      <sharedItems/>
    </cacheField>
    <cacheField name="Booking Date DateTime" numFmtId="0">
      <sharedItems containsNonDate="0" containsDate="1" containsString="0" containsBlank="1" minDate="2025-04-01T11:18:00" maxDate="2025-04-21T18:36:00"/>
    </cacheField>
    <cacheField name="Is_invoice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9">
  <r>
    <n v="15405886"/>
    <d v="2025-04-04T00:00:00"/>
    <d v="1899-12-30T18:34:00"/>
    <x v="0"/>
    <s v="VARUN MOTORS PRIVATE LIMITED-ANAKAPALLE"/>
    <s v="A13256"/>
    <s v="Hyperlocal_Lead_Gen"/>
    <s v="Facebook"/>
    <s v="STANDARD"/>
    <s v="KTM"/>
    <s v="DUKE 390"/>
    <s v="KTM"/>
    <s v="KTM DUKE 390 KTM "/>
    <s v="00JP89"/>
    <s v="Open"/>
    <s v="No"/>
    <s v="Call Later"/>
    <m/>
    <m/>
    <m/>
    <m/>
    <s v="No"/>
    <s v="No"/>
    <s v="No"/>
    <m/>
    <n v="0"/>
  </r>
  <r>
    <n v="15713344"/>
    <d v="2025-04-18T00:00:00"/>
    <d v="1899-12-30T11:48:00"/>
    <x v="1"/>
    <s v="BHAKRA SERVICE STATION (P) LTD(10052)"/>
    <n v="10052"/>
    <m/>
    <m/>
    <s v="HOT"/>
    <s v="Platina"/>
    <n v="100"/>
    <s v="ES Alloy"/>
    <s v="Platina 100 ES Alloy Ebony Black with Silver Grey Decal"/>
    <s v="00PF376U"/>
    <s v="Booked"/>
    <s v="Yes"/>
    <m/>
    <m/>
    <m/>
    <m/>
    <m/>
    <s v="Yes"/>
    <s v="Yes"/>
    <s v="Yes"/>
    <d v="2025-04-18T11:51:00"/>
    <n v="0"/>
  </r>
  <r>
    <n v="15725985"/>
    <d v="2025-04-18T00:00:00"/>
    <d v="1899-12-30T19:23:00"/>
    <x v="2"/>
    <s v="SHREE SURENDRA AUTO CENTRE(10388)"/>
    <n v="10388"/>
    <s v="Call Center"/>
    <m/>
    <s v="STANDARD"/>
    <s v="Pulsar"/>
    <n v="125"/>
    <s v="Neon Disc Split Seat"/>
    <s v="Pulsar 125 Neon Disc Split Seat CHARCOAL BLK NEON"/>
    <s v="00DH34C3"/>
    <s v="Open"/>
    <s v="No"/>
    <m/>
    <m/>
    <m/>
    <m/>
    <m/>
    <s v="No"/>
    <s v="No"/>
    <s v="No"/>
    <m/>
    <n v="0"/>
  </r>
  <r>
    <n v="15361316"/>
    <d v="2025-04-02T00:00:00"/>
    <d v="1899-12-30T16:04:00"/>
    <x v="3"/>
    <s v="JSB AUTOCARS PRIVATE LIMITED(13565)"/>
    <n v="13565"/>
    <s v="Bikewale_Aggregators"/>
    <s v="CPS_Lead_Aggregators"/>
    <s v="HOT"/>
    <s v="Freedom"/>
    <s v="125 NG04"/>
    <s v="Disc Led"/>
    <s v="Freedom 125 NG04 Disc Led GLOSSY CARIBBEAN BLUE"/>
    <s v="00JH272Z"/>
    <s v="Closed"/>
    <s v="No"/>
    <s v="Call Later"/>
    <m/>
    <m/>
    <m/>
    <m/>
    <s v="No"/>
    <s v="No"/>
    <s v="No"/>
    <m/>
    <n v="0"/>
  </r>
  <r>
    <n v="15482484"/>
    <d v="2025-04-08T00:00:00"/>
    <d v="1899-12-30T16:15:00"/>
    <x v="1"/>
    <s v="BHAGYALAKSHMI AUTOMOBILES(10468)"/>
    <n v="10468"/>
    <m/>
    <m/>
    <s v="HOT"/>
    <s v="Pulsar"/>
    <n v="150"/>
    <s v="SD UG"/>
    <s v="Pulsar 150 SD UG EBONY BLACK(MET)"/>
    <s v="00DH60X3"/>
    <s v="Invoiced"/>
    <s v="Yes"/>
    <m/>
    <m/>
    <m/>
    <m/>
    <m/>
    <s v="Yes"/>
    <s v="Yes"/>
    <s v="Yes"/>
    <d v="2025-04-08T16:18:00"/>
    <n v="1"/>
  </r>
  <r>
    <n v="15375428"/>
    <d v="2025-04-03T00:00:00"/>
    <d v="1899-12-30T12:44:00"/>
    <x v="3"/>
    <s v="JAMUNA AUTO (10164)"/>
    <n v="10164"/>
    <s v="Bikewale_Aggregators"/>
    <s v="CPS_Lead_Aggregators"/>
    <s v="STANDARD"/>
    <s v="Pulsar"/>
    <n v="150"/>
    <s v="SD Single Seat"/>
    <s v="Pulsar 150 SD Single Seat EBONY BLK RED DKL"/>
    <s v="00DH274D"/>
    <s v="Open"/>
    <s v="No"/>
    <m/>
    <m/>
    <m/>
    <m/>
    <m/>
    <s v="No"/>
    <s v="No"/>
    <s v="No"/>
    <m/>
    <n v="0"/>
  </r>
  <r>
    <n v="15485965"/>
    <d v="2025-04-08T00:00:00"/>
    <d v="1899-12-30T18:52:00"/>
    <x v="3"/>
    <s v="EAGLE MOTORS(12809)"/>
    <n v="12809"/>
    <s v="Bikewale_Aggregators"/>
    <s v="CPS_Lead_Aggregators"/>
    <s v="HOT"/>
    <s v="KTM"/>
    <s v="Duke 250 (Gen 2)"/>
    <s v="KTM"/>
    <s v="KTM Duke 250 (Gen 2) KTM DARK GALVANO MATT"/>
    <s v="00JP9681"/>
    <s v="Closed"/>
    <s v="No"/>
    <s v="Plan Dropped"/>
    <m/>
    <m/>
    <m/>
    <m/>
    <s v="No"/>
    <s v="No"/>
    <s v="No"/>
    <m/>
    <n v="0"/>
  </r>
  <r>
    <n v="15374094"/>
    <d v="2025-04-03T00:00:00"/>
    <d v="1899-12-30T12:04:00"/>
    <x v="3"/>
    <s v="AMIN AUTOMOBILES(10000)"/>
    <n v="10000"/>
    <s v="Bikewale_Aggregators"/>
    <s v="CPS_Lead_Aggregators"/>
    <s v="HOT"/>
    <s v="Dominar"/>
    <n v="250"/>
    <s v="Dual channel ABS"/>
    <s v="Dominar 250 Dual channel ABS CHARCOAL BLACK"/>
    <s v="00JF26A8"/>
    <s v="Closed"/>
    <s v="No"/>
    <s v="RNR - Close"/>
    <m/>
    <m/>
    <m/>
    <m/>
    <s v="No"/>
    <s v="No"/>
    <s v="No"/>
    <m/>
    <n v="0"/>
  </r>
  <r>
    <n v="15592868"/>
    <d v="2025-04-12T00:00:00"/>
    <d v="1899-12-30T18:16:00"/>
    <x v="2"/>
    <s v="VAIBAV BAJAJ(13226)"/>
    <n v="13226"/>
    <s v="Reference"/>
    <s v="Existing Customer"/>
    <s v="WARM"/>
    <s v="Pulsar"/>
    <n v="150"/>
    <s v="SD UG"/>
    <s v="Pulsar 150 SD UG EBONY BLK SILVER DKL"/>
    <s v="00DH604E"/>
    <s v="Invoiced"/>
    <s v="Yes"/>
    <m/>
    <m/>
    <m/>
    <m/>
    <m/>
    <s v="No"/>
    <s v="No"/>
    <s v="Yes"/>
    <d v="2025-04-12T18:17:00"/>
    <n v="1"/>
  </r>
  <r>
    <n v="15335097"/>
    <d v="2025-04-01T00:00:00"/>
    <d v="1899-12-30T11:41:00"/>
    <x v="3"/>
    <s v="UTKAL AUTO SERVICE(10881)"/>
    <n v="10881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374893"/>
    <d v="2025-04-03T00:00:00"/>
    <d v="1899-12-30T12:25:00"/>
    <x v="4"/>
    <s v="Bagga Bajaj @ Rithala"/>
    <s v="V10047"/>
    <s v="Organic"/>
    <s v="Website"/>
    <s v="STANDARD"/>
    <s v="Pulsar"/>
    <n v="125"/>
    <s v="Neon Disc Single seat (OBD-2)"/>
    <s v="PULSAR 125-EBONY BLK BLUE DKL"/>
    <s v="00DH504C"/>
    <s v="Open"/>
    <s v="No"/>
    <s v="Not Decided"/>
    <m/>
    <m/>
    <m/>
    <m/>
    <s v="No"/>
    <s v="No"/>
    <s v="No"/>
    <m/>
    <n v="0"/>
  </r>
  <r>
    <n v="15685925"/>
    <d v="2025-04-16T00:00:00"/>
    <d v="1899-12-30T23:18:00"/>
    <x v="3"/>
    <s v="AMIN AUTOMOBILES(10000)"/>
    <n v="10000"/>
    <s v="Bikewale_Aggregators"/>
    <s v="CPS_Lead_Aggregators"/>
    <s v="HOT"/>
    <s v="Freedom"/>
    <s v="125 NG04"/>
    <s v="Disc Led"/>
    <s v="Freedom 125 NG04 Disc Led GLOSSY CARIBBEAN BLUE"/>
    <s v="00JH272Z"/>
    <s v="Closed"/>
    <s v="No"/>
    <s v="Plan Dropped"/>
    <m/>
    <m/>
    <m/>
    <m/>
    <s v="No"/>
    <s v="No"/>
    <s v="No"/>
    <m/>
    <n v="0"/>
  </r>
  <r>
    <n v="15490603"/>
    <d v="2025-04-09T00:00:00"/>
    <d v="1899-12-30T09:08:00"/>
    <x v="4"/>
    <s v="KTM@VELLORE"/>
    <n v="12690"/>
    <s v="OnRoadPrice"/>
    <s v="Website"/>
    <s v="HOT"/>
    <s v="KTM"/>
    <s v="DUKE 390"/>
    <m/>
    <s v="KTM  DUKE 390  BLUE LIQUID METAL"/>
    <s v="00JP89H3"/>
    <s v="Open"/>
    <s v="Yes"/>
    <s v="Call Later"/>
    <m/>
    <m/>
    <m/>
    <m/>
    <s v="Yes"/>
    <s v="No"/>
    <s v="No"/>
    <m/>
    <n v="0"/>
  </r>
  <r>
    <n v="15378046"/>
    <d v="2025-04-03T00:00:00"/>
    <d v="1899-12-30T13:53:00"/>
    <x v="2"/>
    <s v="I RIDE ENTERPRISES PVT LTD(11480)"/>
    <n v="11480"/>
    <m/>
    <m/>
    <s v="STANDARD"/>
    <s v="Pulsar"/>
    <n v="150"/>
    <s v="SD Single Seat (OBD-2)"/>
    <s v="Pulsar 150 SD Single Seat (OBD-2)"/>
    <s v="00DH42"/>
    <s v="Open"/>
    <s v="Yes"/>
    <s v="Call Later"/>
    <m/>
    <m/>
    <m/>
    <m/>
    <s v="Yes"/>
    <s v="No"/>
    <s v="No"/>
    <m/>
    <n v="0"/>
  </r>
  <r>
    <n v="15665631"/>
    <d v="2025-04-16T00:00:00"/>
    <d v="1899-12-30T12:10:00"/>
    <x v="2"/>
    <s v="ANOWARA AUTO AGENCY(12955)"/>
    <n v="12955"/>
    <s v="Finance Partner"/>
    <m/>
    <m/>
    <s v="Pulsar"/>
    <s v="NS200"/>
    <s v="Dual Channel ABS (UG)"/>
    <s v="Pulsar NS200 Dual Channel ABS (UG) PEARL METALLIC WHITE &amp; SATIN BLACK"/>
    <s v="00JL248R"/>
    <s v="Closed"/>
    <s v="Yes"/>
    <m/>
    <m/>
    <m/>
    <m/>
    <m/>
    <s v="No"/>
    <s v="No"/>
    <s v="Yes"/>
    <d v="2025-04-16T12:14:00"/>
    <n v="0"/>
  </r>
  <r>
    <n v="15631275"/>
    <d v="2025-04-14T00:00:00"/>
    <d v="1899-12-30T17:01:00"/>
    <x v="2"/>
    <s v="G S PAL AUTO WHEELS PVT LTD(11534)"/>
    <n v="11534"/>
    <m/>
    <m/>
    <m/>
    <s v="Pulsar"/>
    <n v="125"/>
    <s v="Neon Disc Single seat"/>
    <s v="Pulsar 125 Neon Disc Single seat EBONY BLK SOLAR RED"/>
    <s v="00DH40C2"/>
    <s v="Invoiced"/>
    <s v="Yes"/>
    <m/>
    <m/>
    <m/>
    <m/>
    <m/>
    <s v="No"/>
    <s v="No"/>
    <s v="Yes"/>
    <d v="2025-04-14T17:02:00"/>
    <n v="1"/>
  </r>
  <r>
    <n v="15349368"/>
    <d v="2025-04-02T00:00:00"/>
    <d v="1899-12-30T05:14:00"/>
    <x v="3"/>
    <s v="SURYODAY MOTORS - KTM - VASAI WEST."/>
    <s v="10473BRN04."/>
    <s v="Bikedekho_Aggregators"/>
    <s v="CPS_Lead_Aggregators"/>
    <s v="WARM"/>
    <s v="KTM"/>
    <s v="ADVENTURE 390"/>
    <s v="KTM"/>
    <s v="KTM ADVENTURE 390 KTM ELECTRONIC ORANGE"/>
    <s v="00JG451T"/>
    <s v="Open"/>
    <s v="No"/>
    <s v="Not Decided"/>
    <m/>
    <m/>
    <m/>
    <m/>
    <s v="No"/>
    <s v="No"/>
    <s v="No"/>
    <m/>
    <n v="0"/>
  </r>
  <r>
    <n v="15654010"/>
    <d v="2025-04-15T00:00:00"/>
    <d v="1899-12-30T17:51:00"/>
    <x v="5"/>
    <s v="SUPREME AUTO DEALERS PVT. LTD (12885)"/>
    <n v="12885"/>
    <s v="Bajaj Activity"/>
    <s v="Demo Van"/>
    <s v="WARM"/>
    <s v="Pulsar"/>
    <n v="150"/>
    <s v="SD UG"/>
    <s v="Pulsar 150 SD UG SAFFIRE BLUE WHITE"/>
    <s v="00DH60E9"/>
    <s v="Open"/>
    <s v="No"/>
    <s v="Call Later"/>
    <m/>
    <m/>
    <m/>
    <m/>
    <s v="No"/>
    <s v="No"/>
    <s v="No"/>
    <m/>
    <n v="0"/>
  </r>
  <r>
    <n v="15453122"/>
    <d v="2025-04-07T00:00:00"/>
    <d v="1899-12-30T13:48:00"/>
    <x v="3"/>
    <s v="RAJMANDIR MOTORS(10740)"/>
    <n v="10740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Call Later"/>
    <m/>
    <m/>
    <m/>
    <m/>
    <s v="No"/>
    <s v="No"/>
    <s v="No"/>
    <m/>
    <n v="0"/>
  </r>
  <r>
    <n v="15395486"/>
    <d v="2025-04-04T00:00:00"/>
    <d v="1899-12-30T12:26:00"/>
    <x v="3"/>
    <s v="GANESH AUTO SALES (12681)"/>
    <n v="12681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s v="Call Later"/>
    <m/>
    <m/>
    <m/>
    <m/>
    <s v="No"/>
    <s v="No"/>
    <s v="No"/>
    <m/>
    <n v="0"/>
  </r>
  <r>
    <n v="15399937"/>
    <d v="2025-04-04T00:00:00"/>
    <d v="1899-12-30T14:48:00"/>
    <x v="1"/>
    <s v="Lingam Automobiles(JAYANKONDAM)"/>
    <s v="A12802"/>
    <m/>
    <m/>
    <s v="WARM"/>
    <s v="Platina"/>
    <n v="110"/>
    <s v="ES Drum  (OBD-2)"/>
    <s v="Platina 110 ES Drum  (OBD-2) BLK GLOS PEW GRA"/>
    <s v="00JK3548"/>
    <s v="Open"/>
    <s v="Yes"/>
    <s v="Not Decided"/>
    <m/>
    <m/>
    <m/>
    <m/>
    <s v="Yes"/>
    <s v="Yes"/>
    <s v="Yes"/>
    <m/>
    <n v="0"/>
  </r>
  <r>
    <n v="15429710"/>
    <d v="2025-04-06T00:00:00"/>
    <d v="1899-12-30T00:09:00"/>
    <x v="0"/>
    <s v="KHIVRAJ ELIXIR PVT LTD North Bangalore"/>
    <s v="C14191"/>
    <s v="Hyperlocal_Lead_Gen"/>
    <s v="Facebook"/>
    <s v="HOT"/>
    <s v="Triumph"/>
    <s v="Speed T4"/>
    <s v="Triumph"/>
    <s v="Triumph Speed T4 Triumph "/>
    <s v="00TA15"/>
    <s v="Closed"/>
    <s v="No"/>
    <m/>
    <m/>
    <m/>
    <m/>
    <m/>
    <s v="No"/>
    <s v="No"/>
    <s v="No"/>
    <m/>
    <n v="0"/>
  </r>
  <r>
    <n v="15624254"/>
    <d v="2025-04-14T00:00:00"/>
    <d v="1899-12-30T13:11:00"/>
    <x v="0"/>
    <s v="SAI MOTOR PLAZA-(12398)"/>
    <n v="12398"/>
    <s v="Hyperlocal_Lead_Gen"/>
    <s v="Facebook"/>
    <s v="STANDARD"/>
    <s v="KTM"/>
    <s v="249.07 cc"/>
    <m/>
    <s v="KTM  249.07 cc  "/>
    <s v="00JP88"/>
    <s v="Open"/>
    <s v="Yes"/>
    <s v="Call Later"/>
    <m/>
    <m/>
    <m/>
    <m/>
    <s v="Yes"/>
    <s v="No"/>
    <s v="No"/>
    <m/>
    <n v="0"/>
  </r>
  <r>
    <n v="15689308"/>
    <d v="2025-04-17T00:00:00"/>
    <d v="1899-12-30T10:32:00"/>
    <x v="3"/>
    <s v="RAJ MOTORS(13141)"/>
    <n v="13141"/>
    <s v="Bikedekho_Aggregators"/>
    <s v="CPS_Lead_Aggregators"/>
    <s v="HOT"/>
    <s v="Pulsar"/>
    <s v="N160"/>
    <s v="Dual channel ABS"/>
    <s v="Pulsar N160 Dual channel ABS Brooklyn Black"/>
    <s v="00JR159V"/>
    <s v="Open"/>
    <s v="No"/>
    <s v="Call Later"/>
    <m/>
    <m/>
    <m/>
    <m/>
    <s v="No"/>
    <s v="No"/>
    <s v="No"/>
    <m/>
    <n v="0"/>
  </r>
  <r>
    <n v="15664017"/>
    <d v="2025-04-16T00:00:00"/>
    <d v="1899-12-30T11:37:00"/>
    <x v="5"/>
    <s v="KAMAL AUTO INDUSTRIES COACH WORKS PVT LTD(13482)"/>
    <n v="13482"/>
    <m/>
    <m/>
    <m/>
    <s v="Pulsar"/>
    <n v="125"/>
    <s v="Neon Disc Single seat"/>
    <s v="Pulsar 125 Neon Disc Single seat E Black with Platinum Silver Decal"/>
    <s v="00DH406L"/>
    <s v="Invoiced"/>
    <s v="Yes"/>
    <m/>
    <m/>
    <m/>
    <m/>
    <m/>
    <s v="No"/>
    <s v="No"/>
    <s v="No"/>
    <d v="2025-04-16T11:38:00"/>
    <n v="1"/>
  </r>
  <r>
    <n v="15533965"/>
    <d v="2025-04-09T00:00:00"/>
    <d v="1899-12-30T21:17:00"/>
    <x v="4"/>
    <s v="ARORA MOTORS(A13645)"/>
    <s v="A13645"/>
    <s v="Organic"/>
    <s v="Website"/>
    <m/>
    <s v="Freedom"/>
    <s v="125 NG04"/>
    <s v="Disc Led"/>
    <s v="Freedom 125 NG04 Disc Led COCKTAIL WINE RED"/>
    <s v="00JH272V"/>
    <s v="Closed"/>
    <s v="No"/>
    <s v="Incorrect Enquiry"/>
    <m/>
    <m/>
    <m/>
    <m/>
    <s v="No"/>
    <s v="No"/>
    <s v="No"/>
    <m/>
    <n v="0"/>
  </r>
  <r>
    <n v="15483268"/>
    <d v="2025-04-08T00:00:00"/>
    <d v="1899-12-30T16:43:00"/>
    <x v="2"/>
    <s v="LOVELY AUTOS(D10206 )JALANDHAR"/>
    <n v="10206"/>
    <m/>
    <m/>
    <m/>
    <s v="Platina"/>
    <n v="110"/>
    <s v="ES Drum"/>
    <s v="Platina 110 ES Drum BLK GLOS PEW GRA"/>
    <s v="00JK2448"/>
    <s v="Closed"/>
    <s v="No"/>
    <m/>
    <m/>
    <m/>
    <m/>
    <m/>
    <s v="No"/>
    <s v="No"/>
    <s v="No"/>
    <m/>
    <n v="0"/>
  </r>
  <r>
    <n v="15426106"/>
    <d v="2025-04-05T00:00:00"/>
    <d v="1899-12-30T18:43:00"/>
    <x v="1"/>
    <s v="KHIVRAJ ELIXIR PVT LTD (ANNA NAGAR)"/>
    <s v="B14188"/>
    <m/>
    <m/>
    <s v="STANDARD"/>
    <s v="Triumph"/>
    <s v="Speed 400 UG"/>
    <m/>
    <s v="Triumph Speed 400 UG "/>
    <s v="00TA40CZ"/>
    <s v="Open"/>
    <s v="Yes"/>
    <s v="Not Decided"/>
    <m/>
    <m/>
    <m/>
    <m/>
    <s v="Yes"/>
    <s v="No"/>
    <s v="No"/>
    <m/>
    <n v="0"/>
  </r>
  <r>
    <n v="15321001"/>
    <d v="2025-04-01T00:00:00"/>
    <d v="1899-12-30T16:13:00"/>
    <x v="3"/>
    <s v="BAGGA LINK SERVICE PVT LTD - MAHIPALPUR"/>
    <s v="E10047"/>
    <s v="Bikewale_Aggregators"/>
    <s v="CPS_Lead_Aggregators"/>
    <s v="STANDARD"/>
    <s v="Freedom"/>
    <s v="125 NG04"/>
    <s v="Disc Led"/>
    <s v="Freedom 125 NG04 Disc Led GLOSSY CARIBBEAN BLUE"/>
    <s v="00JH272Z"/>
    <s v="Open"/>
    <s v="No"/>
    <s v="Call Later"/>
    <m/>
    <m/>
    <m/>
    <m/>
    <s v="No"/>
    <s v="No"/>
    <s v="No"/>
    <m/>
    <n v="0"/>
  </r>
  <r>
    <n v="15656600"/>
    <d v="2025-04-15T00:00:00"/>
    <d v="1899-12-30T20:32:00"/>
    <x v="0"/>
    <s v="SHAMAN MOTORS PRIVATE LIMITED (13538)"/>
    <n v="13538"/>
    <s v="Hyperlocal_Lead_Gen"/>
    <s v="Facebook"/>
    <s v="HOT"/>
    <s v="Triumph"/>
    <s v="Speed T4"/>
    <s v="Triumph"/>
    <s v="Triumph Speed T4 Triumph "/>
    <s v="00TA15"/>
    <s v="Open"/>
    <s v="No"/>
    <s v="Call Later"/>
    <m/>
    <m/>
    <m/>
    <m/>
    <s v="No"/>
    <s v="No"/>
    <s v="No"/>
    <m/>
    <n v="0"/>
  </r>
  <r>
    <n v="15408412"/>
    <d v="2025-04-04T00:00:00"/>
    <d v="1899-12-30T21:57:00"/>
    <x v="5"/>
    <s v="PRAKASH AUTOMOBILES(12724)"/>
    <n v="12724"/>
    <m/>
    <m/>
    <s v="STANDARD"/>
    <s v="Pulsar"/>
    <n v="125"/>
    <s v="Drum Single Seat (DH36)"/>
    <s v="Pulsar 125 Drum Single Seat (DH36)"/>
    <s v="00DH36"/>
    <s v="Open"/>
    <s v="No"/>
    <s v="Call Later"/>
    <m/>
    <m/>
    <m/>
    <m/>
    <s v="No"/>
    <s v="No"/>
    <s v="No"/>
    <m/>
    <n v="0"/>
  </r>
  <r>
    <n v="15618388"/>
    <d v="2025-04-14T00:00:00"/>
    <d v="1899-12-30T10:14:00"/>
    <x v="3"/>
    <s v="CHHATRAPATI MOTORS (PVT) LTD"/>
    <s v="B10694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Closed"/>
    <s v="No"/>
    <s v="Plan Dropped"/>
    <m/>
    <m/>
    <m/>
    <m/>
    <s v="No"/>
    <s v="No"/>
    <s v="No"/>
    <m/>
    <n v="0"/>
  </r>
  <r>
    <n v="15395204"/>
    <d v="2025-04-04T00:00:00"/>
    <d v="1899-12-30T12:18:00"/>
    <x v="3"/>
    <s v="Koriya Auto Sales  Private Limited (13207)"/>
    <n v="1320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472347"/>
    <d v="2025-04-08T00:00:00"/>
    <d v="1899-12-30T11:39:00"/>
    <x v="5"/>
    <s v="SREE RAM MOTORS(12788)"/>
    <n v="12788"/>
    <m/>
    <m/>
    <s v="STANDARD"/>
    <s v="Pulsar"/>
    <s v="NS125"/>
    <s v="UG ABS"/>
    <s v="Pulsar NS125 UG ABS BEACH BLUE"/>
    <s v="00JF5718"/>
    <s v="Invoiced"/>
    <s v="Yes"/>
    <s v="Call Later"/>
    <m/>
    <m/>
    <m/>
    <m/>
    <s v="Yes"/>
    <s v="No"/>
    <s v="Yes"/>
    <d v="2025-04-08T11:41:00"/>
    <n v="1"/>
  </r>
  <r>
    <n v="15705296"/>
    <d v="2025-04-17T00:00:00"/>
    <d v="1899-12-30T19:30:00"/>
    <x v="5"/>
    <s v="SHREE BALAJI AUTOMOBILES(13241)"/>
    <n v="13241"/>
    <m/>
    <m/>
    <m/>
    <s v="Pulsar"/>
    <n v="125"/>
    <s v="Neon Disc Single seat"/>
    <s v="Pulsar 125 Neon Disc Single seat E Black with Platinum Silver Decal"/>
    <s v="00DH406L"/>
    <s v="Invoiced"/>
    <s v="Yes"/>
    <m/>
    <m/>
    <m/>
    <m/>
    <m/>
    <s v="No"/>
    <s v="No"/>
    <s v="No"/>
    <d v="2025-04-17T19:31:00"/>
    <n v="1"/>
  </r>
  <r>
    <n v="15396641"/>
    <d v="2025-04-04T00:00:00"/>
    <d v="1899-12-30T12:58:00"/>
    <x v="3"/>
    <s v="Mangalam  Bajaj"/>
    <s v="B12826"/>
    <s v="Bikedekho_Aggregators"/>
    <s v="CPS_Lead_Aggregators"/>
    <s v="WARM"/>
    <s v="Pulsar"/>
    <n v="220"/>
    <s v="Single channel ABS (OBD-2)"/>
    <s v="Pulsar 220 Single channel ABS (OBD-2) SPARKLING METALLIC BLACK BLUE"/>
    <s v="00DK11F1"/>
    <s v="Open"/>
    <s v="No"/>
    <s v="Showroom Visit Planned"/>
    <m/>
    <m/>
    <m/>
    <m/>
    <s v="No"/>
    <s v="No"/>
    <s v="No"/>
    <m/>
    <n v="0"/>
  </r>
  <r>
    <n v="15706070"/>
    <d v="2025-04-17T00:00:00"/>
    <d v="1899-12-30T20:49:00"/>
    <x v="4"/>
    <s v="PARIS AUTOMOBILES (ANANTNAG)"/>
    <s v="B10280"/>
    <s v="PulsarRange_LeadGen_D2C"/>
    <s v="Display_FB"/>
    <m/>
    <s v="Pulsar"/>
    <s v="NS125"/>
    <m/>
    <s v="Pulsar NS125 "/>
    <s v="00JF6017"/>
    <s v="Closed"/>
    <s v="No"/>
    <s v="Plan Dropped"/>
    <m/>
    <m/>
    <m/>
    <m/>
    <s v="No"/>
    <s v="No"/>
    <s v="No"/>
    <m/>
    <n v="0"/>
  </r>
  <r>
    <n v="15580763"/>
    <d v="2025-04-12T00:00:00"/>
    <d v="1899-12-30T10:42:00"/>
    <x v="3"/>
    <s v="Rithvikaa Motors"/>
    <s v="A10279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669954"/>
    <d v="2025-04-16T00:00:00"/>
    <d v="1899-12-30T15:51:00"/>
    <x v="4"/>
    <s v="PLANET WHEELS PVT LTD(10519)"/>
    <n v="10519"/>
    <s v="Finance"/>
    <s v="Website"/>
    <m/>
    <s v="Freedom"/>
    <s v="125 NG04"/>
    <s v="Disc Led"/>
    <s v="Freedom 125 NG04 Disc Led GLOSS PEWTER GREY"/>
    <s v="00JH2732"/>
    <s v="Open"/>
    <s v="No"/>
    <s v="Call Later"/>
    <m/>
    <m/>
    <m/>
    <m/>
    <s v="No"/>
    <s v="No"/>
    <s v="No"/>
    <m/>
    <n v="0"/>
  </r>
  <r>
    <n v="15450808"/>
    <d v="2025-04-07T00:00:00"/>
    <d v="1899-12-30T13:21:00"/>
    <x v="1"/>
    <s v="UNNATI MOTORS(13014)"/>
    <n v="13014"/>
    <m/>
    <m/>
    <m/>
    <s v="Dominar"/>
    <n v="250"/>
    <s v="Dual channel ABS (OBD-2)"/>
    <s v="Dominar  250 Dual channel ABS (OBD-2) Canyon Red"/>
    <s v="00JF368X"/>
    <s v="Invoiced"/>
    <s v="Yes"/>
    <m/>
    <m/>
    <m/>
    <m/>
    <m/>
    <s v="Yes"/>
    <s v="No"/>
    <s v="Yes"/>
    <d v="2025-04-07T13:12:00"/>
    <n v="1"/>
  </r>
  <r>
    <n v="15341825"/>
    <d v="2025-04-01T00:00:00"/>
    <d v="1899-12-30T15:55:00"/>
    <x v="3"/>
    <s v="SALUJA AUTOMOBILES(10810)"/>
    <n v="10810"/>
    <s v="Bikedekho_Aggregators"/>
    <s v="CPS_Lead_Aggregators"/>
    <m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596418"/>
    <d v="2025-04-12T00:00:00"/>
    <d v="1899-12-30T23:30:00"/>
    <x v="0"/>
    <s v="RRAG AUTOMOTIVE PVT LTD(13352)"/>
    <n v="13352"/>
    <s v="Hyperlocal_Lead_Gen"/>
    <s v="Facebook"/>
    <s v="WARM"/>
    <s v="KTM"/>
    <s v="DUKE 200"/>
    <s v="KTM"/>
    <s v="KTM DUKE 200 KTM "/>
    <s v="00JP1C"/>
    <s v="Closed"/>
    <s v="No"/>
    <s v="RNR - Close"/>
    <m/>
    <m/>
    <m/>
    <m/>
    <s v="No"/>
    <s v="No"/>
    <s v="No"/>
    <m/>
    <n v="0"/>
  </r>
  <r>
    <n v="15692258"/>
    <d v="2025-04-17T00:00:00"/>
    <d v="1899-12-30T12:23:00"/>
    <x v="6"/>
    <m/>
    <n v="14196"/>
    <m/>
    <m/>
    <s v="WARM"/>
    <s v="Dominar"/>
    <n v="400"/>
    <s v="Dual channel ABS (OBD-2)"/>
    <s v="Dominar 400 Dual channel ABS (OBD-2) CHARCOAL BLACK"/>
    <s v="00JF37A8"/>
    <s v="Open"/>
    <s v="No"/>
    <m/>
    <m/>
    <m/>
    <m/>
    <m/>
    <s v="No"/>
    <s v="No"/>
    <s v="No"/>
    <m/>
    <n v="0"/>
  </r>
  <r>
    <n v="15437329"/>
    <d v="2025-04-06T00:00:00"/>
    <d v="1899-12-30T14:26:00"/>
    <x v="2"/>
    <s v="Subhash Tractors Gorakhpur"/>
    <s v="A10361"/>
    <m/>
    <m/>
    <m/>
    <s v="Pulsar"/>
    <n v="150"/>
    <s v="SD Single Seat"/>
    <s v="Pulsar 150 SD Single Seat SPARKLING METALLIC BLACK RED"/>
    <s v="00DH27F2"/>
    <s v="Invoiced"/>
    <s v="Yes"/>
    <m/>
    <m/>
    <m/>
    <m/>
    <m/>
    <s v="Yes"/>
    <s v="No"/>
    <s v="No"/>
    <d v="2025-04-06T14:29:00"/>
    <n v="1"/>
  </r>
  <r>
    <n v="15607628"/>
    <d v="2025-04-15T00:00:00"/>
    <d v="1899-12-30T14:53:00"/>
    <x v="3"/>
    <s v="Laxmi Bajaj  @ Mahoba"/>
    <n v="1273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359951"/>
    <d v="2025-04-02T00:00:00"/>
    <d v="1899-12-30T15:05:00"/>
    <x v="5"/>
    <s v="Vishnu Racing Motors Tiruvannamalai"/>
    <s v="A12760"/>
    <m/>
    <m/>
    <s v="WARM"/>
    <s v="KTM"/>
    <s v="RC 200 OLD"/>
    <m/>
    <s v="KTM RC 200 OLD  DARK GALVANO MATT"/>
    <s v="00JY7681"/>
    <s v="Open"/>
    <s v="Yes"/>
    <m/>
    <m/>
    <m/>
    <m/>
    <m/>
    <s v="Yes"/>
    <s v="No"/>
    <s v="No"/>
    <m/>
    <n v="0"/>
  </r>
  <r>
    <n v="15381731"/>
    <d v="2025-04-03T00:00:00"/>
    <d v="1899-12-30T16:11:00"/>
    <x v="1"/>
    <s v="S. S. AUTO TRADER LLP Ranaghat Branch"/>
    <s v="C12854"/>
    <m/>
    <m/>
    <s v="STANDARD"/>
    <s v="Pulsar"/>
    <n v="125"/>
    <s v="Carbon Fibre Disc Split Seat (OBD-2)"/>
    <s v="Pulsar 125 Carbon Fibre Disc Split Seat (OBD-2)"/>
    <s v="00DH43"/>
    <s v="Open"/>
    <s v="Yes"/>
    <s v="Not Decided"/>
    <m/>
    <m/>
    <m/>
    <m/>
    <s v="Yes"/>
    <s v="Yes"/>
    <s v="Yes"/>
    <m/>
    <n v="0"/>
  </r>
  <r>
    <n v="15439949"/>
    <d v="2025-04-06T00:00:00"/>
    <d v="1899-12-30T17:11:00"/>
    <x v="3"/>
    <s v="NANDI MOTORS - ALLAGADDA"/>
    <s v="B10914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s v="Showroom Visit Planned"/>
    <m/>
    <m/>
    <m/>
    <m/>
    <s v="No"/>
    <s v="No"/>
    <s v="No"/>
    <m/>
    <n v="0"/>
  </r>
  <r>
    <n v="15604405"/>
    <d v="2025-04-13T00:00:00"/>
    <d v="1899-12-30T14:54:00"/>
    <x v="3"/>
    <s v="KAY DEE AUDIOVISIONS P LTD(13021)"/>
    <n v="13021"/>
    <s v="Bikedekho_Aggregators"/>
    <s v="CPS_Lead_Aggregators"/>
    <s v="HOT"/>
    <s v="Pulsar"/>
    <n v="125"/>
    <s v="Carbon Fibre Disc Single Seat (OBD-2)"/>
    <s v="Pulsar  125 Carbon Fibre Disc Single Seat (OBD-2) SPARKLING METALLIC BLACK RED"/>
    <s v="00DH41F2"/>
    <s v="Closed"/>
    <s v="Yes"/>
    <s v="Plan Dropped"/>
    <m/>
    <m/>
    <m/>
    <m/>
    <s v="No"/>
    <s v="Yes"/>
    <s v="Yes"/>
    <m/>
    <n v="0"/>
  </r>
  <r>
    <n v="15477376"/>
    <d v="2025-04-08T00:00:00"/>
    <d v="1899-12-30T13:52:00"/>
    <x v="3"/>
    <s v="Thane KTM"/>
    <s v="C12746"/>
    <s v="Bikewale_Aggregators"/>
    <s v="CPS_Lead_Aggregators"/>
    <s v="STANDARD"/>
    <s v="KTM"/>
    <s v="373cc"/>
    <s v="KTM"/>
    <s v="KTM 373cc KTM WHITE"/>
    <s v="00JG81AS"/>
    <s v="Closed"/>
    <s v="No"/>
    <s v="Plan Dropped"/>
    <m/>
    <m/>
    <m/>
    <m/>
    <s v="No"/>
    <s v="No"/>
    <s v="No"/>
    <m/>
    <n v="0"/>
  </r>
  <r>
    <n v="15625944"/>
    <d v="2025-04-14T00:00:00"/>
    <d v="1899-12-30T13:54:00"/>
    <x v="5"/>
    <s v="HIGHWAY BAJAJ"/>
    <n v="11942"/>
    <m/>
    <m/>
    <s v="HOT"/>
    <s v="Pulsar"/>
    <n v="150"/>
    <s v="SD UG"/>
    <s v="Pulsar 150 SD UG EBONY BLK BLUE DKL"/>
    <s v="00DH604C"/>
    <s v="Invoiced"/>
    <s v="Yes"/>
    <m/>
    <m/>
    <m/>
    <m/>
    <m/>
    <s v="No"/>
    <s v="No"/>
    <s v="Yes"/>
    <d v="2025-04-14T13:55:00"/>
    <n v="1"/>
  </r>
  <r>
    <n v="15490706"/>
    <d v="2025-04-09T00:00:00"/>
    <d v="1899-12-30T07:21:00"/>
    <x v="0"/>
    <s v="VARUN MOTORS PRIVATE LIMITED(13258)"/>
    <n v="13258"/>
    <s v="Hyperlocal_Lead_Gen"/>
    <s v="Facebook"/>
    <m/>
    <s v="KTM"/>
    <s v="DUKE 390"/>
    <m/>
    <s v="KTM DUKE 390 KTM "/>
    <s v="00JP89"/>
    <s v="Closed"/>
    <s v="No"/>
    <s v="Plan Dropped"/>
    <m/>
    <m/>
    <m/>
    <m/>
    <s v="No"/>
    <s v="No"/>
    <s v="No"/>
    <m/>
    <n v="0"/>
  </r>
  <r>
    <n v="15480065"/>
    <d v="2025-04-08T00:00:00"/>
    <d v="1899-12-30T15:00:00"/>
    <x v="3"/>
    <s v="JINDAL AUTOMOBILES JASHPUR"/>
    <s v="A10584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m/>
    <m/>
    <s v="No"/>
    <s v="No"/>
    <s v="No"/>
    <m/>
    <n v="0"/>
  </r>
  <r>
    <n v="15590125"/>
    <d v="2025-04-12T00:00:00"/>
    <d v="1899-12-30T16:20:00"/>
    <x v="5"/>
    <s v="AUTO WHEELERS(10066)"/>
    <n v="10066"/>
    <m/>
    <m/>
    <m/>
    <s v="Pulsar"/>
    <s v="NS200"/>
    <s v="Dual Channel ABS (UG)"/>
    <s v="Pulsar NS200 Dual Channel ABS (UG) EBONY BLK SATIN"/>
    <s v="00JL24AL"/>
    <s v="Invoiced"/>
    <s v="Yes"/>
    <m/>
    <m/>
    <m/>
    <m/>
    <m/>
    <s v="No"/>
    <s v="No"/>
    <s v="No"/>
    <d v="2025-04-12T16:20:00"/>
    <n v="1"/>
  </r>
  <r>
    <n v="15694655"/>
    <d v="2025-04-17T00:00:00"/>
    <d v="1899-12-30T13:16:00"/>
    <x v="1"/>
    <s v="ATHEN AUTOMOBILES (12559)"/>
    <n v="12559"/>
    <m/>
    <m/>
    <s v="HOT"/>
    <s v="KTM"/>
    <s v="Duke 250 (Gen 2)"/>
    <m/>
    <s v="KTM Duke 250 (Gen 2)  DARK GALVANO MATT"/>
    <s v="00JP9681"/>
    <s v="Open"/>
    <s v="Yes"/>
    <s v="Call Later"/>
    <m/>
    <m/>
    <m/>
    <m/>
    <s v="Yes"/>
    <s v="No"/>
    <s v="No"/>
    <m/>
    <n v="0"/>
  </r>
  <r>
    <n v="15587642"/>
    <d v="2025-04-12T00:00:00"/>
    <d v="1899-12-30T14:39:00"/>
    <x v="5"/>
    <s v="KVR MOTORS - Vadakara"/>
    <s v="C10196"/>
    <s v="Dealer Activity"/>
    <s v="Exchange Camp"/>
    <s v="WARM"/>
    <s v="Freedom"/>
    <s v="125 NG04"/>
    <s v="Disc Led"/>
    <s v="Freedom 125 NG04 Disc Led EBONY BLACK(MET)"/>
    <s v="00JH27X3"/>
    <s v="Closed"/>
    <s v="Yes"/>
    <s v="Plan Dropped"/>
    <m/>
    <m/>
    <m/>
    <m/>
    <s v="Yes"/>
    <s v="Yes"/>
    <s v="Yes"/>
    <m/>
    <n v="0"/>
  </r>
  <r>
    <n v="15539086"/>
    <d v="2025-04-10T00:00:00"/>
    <d v="1899-12-30T11:00:00"/>
    <x v="5"/>
    <s v="SHYAM MOTORS(10501)"/>
    <n v="10501"/>
    <m/>
    <m/>
    <s v="WARM"/>
    <s v="CT"/>
    <s v="110X"/>
    <s v="ES"/>
    <s v="CT 110X ES"/>
    <s v="00DY04"/>
    <s v="Open"/>
    <s v="No"/>
    <s v="Showroom Visit Planned"/>
    <m/>
    <m/>
    <m/>
    <m/>
    <s v="No"/>
    <s v="No"/>
    <s v="No"/>
    <m/>
    <n v="0"/>
  </r>
  <r>
    <n v="15583706"/>
    <d v="2025-04-12T00:00:00"/>
    <d v="1899-12-30T12:20:00"/>
    <x v="1"/>
    <s v="B U Bhandari_Chinchwad"/>
    <s v="D13530"/>
    <m/>
    <m/>
    <s v="WARM"/>
    <s v="Triumph"/>
    <s v="Speed T4"/>
    <m/>
    <s v="Triumph Speed T4 "/>
    <s v="00TA15"/>
    <s v="Open"/>
    <s v="Yes"/>
    <s v="Call Later"/>
    <m/>
    <m/>
    <m/>
    <m/>
    <s v="Yes"/>
    <s v="No"/>
    <s v="No"/>
    <m/>
    <n v="0"/>
  </r>
  <r>
    <n v="15476806"/>
    <d v="2025-04-08T00:00:00"/>
    <d v="1899-12-30T13:32:00"/>
    <x v="3"/>
    <s v="VISAKA MOTORS(12723)"/>
    <n v="12723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s v="Call Later"/>
    <m/>
    <m/>
    <m/>
    <m/>
    <s v="No"/>
    <s v="No"/>
    <s v="No"/>
    <m/>
    <n v="0"/>
  </r>
  <r>
    <n v="15704822"/>
    <d v="2025-04-17T00:00:00"/>
    <d v="1899-12-30T18:59:00"/>
    <x v="2"/>
    <s v="ANJUSHREE AUTOMOBILES (12933)"/>
    <n v="12933"/>
    <m/>
    <m/>
    <s v="HOT"/>
    <s v="KTM"/>
    <s v="ADVENTURE 390"/>
    <m/>
    <s v="KTM ADVENTURE 390  ELECTRONIC ORANGE"/>
    <s v="00JG451T"/>
    <s v="Open"/>
    <s v="No"/>
    <s v="Call Later"/>
    <m/>
    <m/>
    <m/>
    <m/>
    <s v="No"/>
    <s v="No"/>
    <s v="No"/>
    <m/>
    <n v="0"/>
  </r>
  <r>
    <n v="15550139"/>
    <d v="2025-04-10T00:00:00"/>
    <d v="1899-12-30T16:58:00"/>
    <x v="6"/>
    <s v="ANSHUMAN TRADERS(10443)"/>
    <n v="10443"/>
    <s v="Dealer Digital"/>
    <s v="Bike Wale"/>
    <s v="STANDARD"/>
    <s v="Pulsar"/>
    <n v="125"/>
    <s v="Carbon Fibre Single Seat UG"/>
    <s v="Pulsar 125 Carbon Fibre Single Seat UG EBONY BLK RED DKL"/>
    <s v="00DH574D"/>
    <s v="Invoiced"/>
    <s v="Yes"/>
    <m/>
    <m/>
    <m/>
    <m/>
    <m/>
    <s v="No"/>
    <s v="No"/>
    <s v="Yes"/>
    <d v="2025-04-10T16:58:00"/>
    <n v="1"/>
  </r>
  <r>
    <n v="15691747"/>
    <d v="2025-04-17T00:00:00"/>
    <d v="1899-12-30T12:22:00"/>
    <x v="3"/>
    <s v="A2Z WHEEL RACE PRIVATE LIMITED(13126)"/>
    <n v="13126"/>
    <s v="91wheels_Aggregators"/>
    <s v="CPS_Lead_Aggregators"/>
    <s v="HOT"/>
    <s v="Pulsar"/>
    <s v="NS125"/>
    <s v="Disc (Pre-OBD)"/>
    <s v="Pulsar NS125 Disc (Pre-OBD) GLOSS PEWTER GREY"/>
    <s v="00JF2832"/>
    <s v="Open"/>
    <s v="No"/>
    <s v="Call Later"/>
    <m/>
    <m/>
    <m/>
    <m/>
    <s v="No"/>
    <s v="No"/>
    <s v="No"/>
    <m/>
    <n v="0"/>
  </r>
  <r>
    <n v="15716098"/>
    <d v="2025-04-18T00:00:00"/>
    <d v="1899-12-30T13:03:00"/>
    <x v="1"/>
    <s v="Keerthi JP Nagar"/>
    <s v="A13533"/>
    <m/>
    <m/>
    <s v="HOT"/>
    <s v="Triumph"/>
    <s v="SCRAMBLER 400 X"/>
    <m/>
    <s v="Triumph  SCRAMBLER 400 X  MATT KHAKI GREEN"/>
    <s v="00TA02BG"/>
    <s v="Invoiced"/>
    <s v="Yes"/>
    <m/>
    <m/>
    <m/>
    <m/>
    <m/>
    <s v="Yes"/>
    <s v="No"/>
    <s v="No"/>
    <d v="2025-04-18T13:33:00"/>
    <n v="1"/>
  </r>
  <r>
    <n v="15606676"/>
    <d v="2025-04-13T00:00:00"/>
    <d v="1899-12-30T17:24:00"/>
    <x v="0"/>
    <s v="OSL AUTO PVT. LTD. - VIP"/>
    <n v="12445"/>
    <s v="Hyperlocal_Lead_Gen"/>
    <s v="Facebook"/>
    <s v="WARM"/>
    <s v="KTM"/>
    <s v="DUKE 390"/>
    <s v="KTM"/>
    <s v="KTM DUKE 390 KTM "/>
    <s v="00JP89"/>
    <s v="Open"/>
    <s v="No"/>
    <s v="Call Later"/>
    <m/>
    <m/>
    <m/>
    <m/>
    <s v="No"/>
    <s v="No"/>
    <s v="No"/>
    <m/>
    <n v="0"/>
  </r>
  <r>
    <n v="15525439"/>
    <d v="2025-04-09T00:00:00"/>
    <d v="1899-12-30T14:59:00"/>
    <x v="1"/>
    <s v="D.N.V. AGENCY(10115)"/>
    <n v="10115"/>
    <s v="Reference"/>
    <s v="Existing Customer"/>
    <m/>
    <s v="Pulsar"/>
    <s v="N160"/>
    <s v="TD"/>
    <s v="Pulsar N160 TD EBONY BLACK(MET)"/>
    <s v="00JR50X3"/>
    <s v="Invoiced"/>
    <s v="Yes"/>
    <m/>
    <m/>
    <m/>
    <m/>
    <m/>
    <s v="Yes"/>
    <s v="Yes"/>
    <s v="Yes"/>
    <d v="2025-04-09T15:04:00"/>
    <n v="1"/>
  </r>
  <r>
    <n v="15534568"/>
    <d v="2025-04-09T00:00:00"/>
    <d v="1899-12-30T22:21:00"/>
    <x v="0"/>
    <s v="VARUN MOTORS PRIVATE LIMITED(13261)"/>
    <n v="13261"/>
    <s v="Hyperlocal_Lead_Gen"/>
    <s v="Facebook"/>
    <s v="HOT"/>
    <s v="KTM"/>
    <s v="249.07 cc"/>
    <s v="KTM"/>
    <s v="KTM 249.07 cc KTM "/>
    <s v="00JP88"/>
    <s v="Closed"/>
    <s v="No"/>
    <s v="Incorrect Enquiry"/>
    <m/>
    <m/>
    <m/>
    <m/>
    <s v="No"/>
    <s v="No"/>
    <s v="No"/>
    <m/>
    <n v="0"/>
  </r>
  <r>
    <n v="15535619"/>
    <d v="2025-04-10T00:00:00"/>
    <d v="1899-12-30T00:51:00"/>
    <x v="4"/>
    <s v="DANKUNI AUTOMOBILES(11443)"/>
    <n v="11443"/>
    <s v="Freedom_LeadGen_D2C"/>
    <s v="Display_Google"/>
    <m/>
    <s v="Freedom"/>
    <s v="125 NG04"/>
    <s v="Disc Led"/>
    <s v="Freedom 125 NG04 Disc Led COCKTAIL WINE RED"/>
    <s v="00JH272V"/>
    <s v="Open"/>
    <s v="Yes"/>
    <s v="Not Decided"/>
    <m/>
    <m/>
    <m/>
    <m/>
    <s v="No"/>
    <s v="Yes"/>
    <s v="Yes"/>
    <m/>
    <n v="0"/>
  </r>
  <r>
    <n v="15484515"/>
    <d v="2025-04-08T00:00:00"/>
    <d v="1899-12-30T17:30:00"/>
    <x v="1"/>
    <s v="SAI SERVICE PRIVATE LIMITED (13708)"/>
    <n v="13708"/>
    <m/>
    <m/>
    <s v="HOT"/>
    <s v="Triumph"/>
    <s v="SCRAMBLER 400 X"/>
    <m/>
    <s v="Triumph  SCRAMBLER 400 X  PEARL METALLIC WHITE"/>
    <s v="00TA0242"/>
    <s v="Invoiced"/>
    <s v="Yes"/>
    <s v="Planning to Book"/>
    <m/>
    <m/>
    <m/>
    <m/>
    <s v="No"/>
    <s v="No"/>
    <s v="No"/>
    <d v="2025-04-08T20:45:00"/>
    <n v="1"/>
  </r>
  <r>
    <n v="15428490"/>
    <d v="2025-04-05T00:00:00"/>
    <d v="1899-12-30T22:17:00"/>
    <x v="3"/>
    <s v="BIJJARGI BAJAJ(11857)"/>
    <n v="11857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584829"/>
    <d v="2025-04-12T00:00:00"/>
    <d v="1899-12-30T12:56:00"/>
    <x v="1"/>
    <s v="SRI SUBHALAKSHMI BAJAJ (13646)"/>
    <n v="13646"/>
    <m/>
    <m/>
    <m/>
    <s v="Pulsar"/>
    <n v="125"/>
    <s v="Carbon Fibre Single Seat UG"/>
    <s v="Pulsar 125 Carbon Fibre Single Seat UG EBONY BLK BLUE DKL"/>
    <s v="00DH574C"/>
    <s v="Invoiced"/>
    <s v="Yes"/>
    <m/>
    <m/>
    <m/>
    <m/>
    <m/>
    <s v="Yes"/>
    <s v="Yes"/>
    <s v="Yes"/>
    <d v="2025-04-12T12:59:00"/>
    <n v="1"/>
  </r>
  <r>
    <n v="15582771"/>
    <d v="2025-04-12T00:00:00"/>
    <d v="1899-12-30T11:50:00"/>
    <x v="1"/>
    <s v="M.G.B. MOTOR &amp; AUTO AGENCIES(10467)"/>
    <n v="10467"/>
    <s v="Reference"/>
    <s v="Existing Customer"/>
    <m/>
    <s v="Pulsar"/>
    <n v="125"/>
    <s v="Neon Disc Single seat (OBD-2)"/>
    <s v="Pulsar 125 Neon Disc Single seat (OBD-2) EBONY BLK SOLAR RED"/>
    <s v="00DH50C2"/>
    <s v="Invoiced"/>
    <s v="Yes"/>
    <m/>
    <m/>
    <m/>
    <m/>
    <m/>
    <s v="Yes"/>
    <s v="No"/>
    <s v="Yes"/>
    <d v="2025-04-12T11:54:00"/>
    <n v="1"/>
  </r>
  <r>
    <n v="15686442"/>
    <d v="2025-04-17T00:00:00"/>
    <d v="1899-12-30T00:22:00"/>
    <x v="3"/>
    <s v="KHIVRAJ ELIXIR PVT LTD (H14195) YPR"/>
    <s v="H14195"/>
    <s v="91wheels_Aggregators"/>
    <s v="CPS_Lead_Aggregators"/>
    <s v="STANDARD"/>
    <s v="Dominar"/>
    <n v="400"/>
    <s v="Dual channel ABS (Pre-OBD)"/>
    <s v="Dominar 400 Dual channel ABS (Pre-OBD) CHARCOAL BLACK"/>
    <s v="00JF20A8"/>
    <s v="Closed"/>
    <s v="No"/>
    <m/>
    <m/>
    <m/>
    <m/>
    <m/>
    <s v="No"/>
    <s v="No"/>
    <s v="No"/>
    <m/>
    <n v="0"/>
  </r>
  <r>
    <n v="15528691"/>
    <d v="2025-04-10T00:00:00"/>
    <d v="1899-12-30T17:19:00"/>
    <x v="3"/>
    <s v="SHREYANSH AUTOMOBILES(12721)"/>
    <n v="12721"/>
    <s v="Bikewale_Aggregators"/>
    <s v="CPS_Lead_Aggregators"/>
    <s v="STANDARD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485859"/>
    <d v="2025-04-08T00:00:00"/>
    <d v="1899-12-30T18:46:00"/>
    <x v="3"/>
    <s v="BANSAL MOTORS"/>
    <n v="10051"/>
    <s v="Bikewale_Aggregators"/>
    <s v="CPS_Lead_Aggregators"/>
    <s v="WARM"/>
    <s v="Pulsar"/>
    <n v="400"/>
    <s v="NS"/>
    <s v="Pulsar 400 NS PEARL METALLIC WHITE"/>
    <s v="00JL2342"/>
    <s v="Open"/>
    <s v="No"/>
    <m/>
    <m/>
    <m/>
    <m/>
    <m/>
    <s v="No"/>
    <s v="No"/>
    <s v="No"/>
    <m/>
    <n v="0"/>
  </r>
  <r>
    <n v="15544638"/>
    <d v="2025-04-10T00:00:00"/>
    <d v="1899-12-30T14:00:00"/>
    <x v="3"/>
    <s v="BIJJARGI BIKES (12761)"/>
    <n v="12761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Yes"/>
    <s v="Not Decided"/>
    <m/>
    <m/>
    <m/>
    <m/>
    <s v="No"/>
    <s v="Yes"/>
    <s v="No"/>
    <m/>
    <n v="0"/>
  </r>
  <r>
    <n v="15603337"/>
    <d v="2025-04-13T00:00:00"/>
    <d v="1899-12-30T13:42:00"/>
    <x v="1"/>
    <s v="BALRAJ WHEELS PRIVATE LIMITED (13493)"/>
    <n v="13493"/>
    <m/>
    <m/>
    <m/>
    <s v="Pulsar"/>
    <s v="NS125"/>
    <s v="UG ABS"/>
    <s v="Pulsar NS125 UG ABS TD BURNT RED + SA"/>
    <s v="00JF57C4"/>
    <s v="Invoiced"/>
    <s v="Yes"/>
    <m/>
    <m/>
    <m/>
    <m/>
    <m/>
    <s v="Yes"/>
    <s v="No"/>
    <s v="No"/>
    <d v="2025-04-13T13:44:00"/>
    <n v="1"/>
  </r>
  <r>
    <n v="15530317"/>
    <d v="2025-04-09T00:00:00"/>
    <d v="1899-12-30T17:50:00"/>
    <x v="5"/>
    <s v="K V R VEHICLES - KANNUR"/>
    <n v="10569"/>
    <s v="BAL Activity"/>
    <s v="Exchange Camp"/>
    <s v="WARM"/>
    <s v="Pulsar"/>
    <n v="125"/>
    <s v="Carbon Fibre Disc Single Seat"/>
    <s v="Pulsar 125 Carbon Fibre Disc Single Seat SPARKLING METALLIC BLACK BLUE"/>
    <s v="00DH47F1"/>
    <s v="Open"/>
    <s v="Yes"/>
    <s v="Showroom Visit Planned"/>
    <m/>
    <m/>
    <m/>
    <m/>
    <s v="Yes"/>
    <s v="No"/>
    <s v="No"/>
    <m/>
    <n v="0"/>
  </r>
  <r>
    <n v="15516293"/>
    <d v="2025-04-09T00:00:00"/>
    <d v="1899-12-30T16:23:00"/>
    <x v="6"/>
    <m/>
    <n v="14173"/>
    <s v="Instagram"/>
    <s v="P125_March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726105"/>
    <d v="2025-04-18T00:00:00"/>
    <d v="1899-12-30T19:31:00"/>
    <x v="5"/>
    <s v="RAM BHAWAN RAM AUTOMOBILES CHAKIYA (B13392)"/>
    <s v="B13392"/>
    <m/>
    <m/>
    <s v="HOT"/>
    <s v="Pulsar"/>
    <s v="N160"/>
    <s v="UG"/>
    <s v="Pulsar N160 UG BROOKLYN CHRCL BLK M"/>
    <s v="00JR21VAR-113"/>
    <s v="Open"/>
    <s v="Yes"/>
    <m/>
    <m/>
    <m/>
    <m/>
    <m/>
    <s v="No"/>
    <s v="No"/>
    <s v="Yes"/>
    <m/>
    <n v="0"/>
  </r>
  <r>
    <n v="15637160"/>
    <d v="2025-04-14T00:00:00"/>
    <d v="1899-12-30T22:15:00"/>
    <x v="3"/>
    <s v="BAGGA LINK SERVICE PVT LTD.(10047)"/>
    <n v="10047"/>
    <s v="Bikedekho_Aggregators"/>
    <s v="CPS_Lead_Aggregators"/>
    <s v="HOT"/>
    <s v="Pulsar"/>
    <s v="NS125"/>
    <s v="Disc (OBD-2)"/>
    <s v="Pulsar NS125 Disc (OBD-2) TD BURNT RED + SA"/>
    <s v="00JF35C4"/>
    <s v="Closed"/>
    <s v="No"/>
    <s v="RNR - Close"/>
    <m/>
    <m/>
    <m/>
    <m/>
    <s v="No"/>
    <s v="No"/>
    <s v="No"/>
    <m/>
    <n v="0"/>
  </r>
  <r>
    <n v="15653277"/>
    <d v="2025-04-15T00:00:00"/>
    <d v="1899-12-30T17:35:00"/>
    <x v="3"/>
    <s v="SUSEE SCOOTER CENTRE (10339)"/>
    <n v="10339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Call Later"/>
    <m/>
    <m/>
    <m/>
    <m/>
    <s v="No"/>
    <s v="No"/>
    <s v="No"/>
    <m/>
    <n v="0"/>
  </r>
  <r>
    <n v="15385465"/>
    <d v="2025-04-03T00:00:00"/>
    <d v="1899-12-30T18:39:00"/>
    <x v="3"/>
    <s v="AMIN AUTOMOBILES(10000)"/>
    <n v="1000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618621"/>
    <d v="2025-04-14T00:00:00"/>
    <d v="1899-12-30T10:28:00"/>
    <x v="3"/>
    <s v="A H AUTO WORLD#NARAYANPUR"/>
    <s v="B11517"/>
    <s v="Bikewale_Aggregators"/>
    <s v="CPS_Lead_Aggregators"/>
    <s v="WARM"/>
    <s v="Pulsar"/>
    <s v="NS200"/>
    <s v="Twin Disc ABS (JL18)"/>
    <s v="Pulsar NS200 Twin Disc ABS (JL18) BRIGHT YELLOW &amp; MATTE PEWTER GREY"/>
    <s v="00JL188N"/>
    <s v="Open"/>
    <s v="No"/>
    <m/>
    <m/>
    <m/>
    <m/>
    <m/>
    <s v="No"/>
    <s v="No"/>
    <s v="No"/>
    <m/>
    <n v="0"/>
  </r>
  <r>
    <n v="15433887"/>
    <d v="2025-04-06T00:00:00"/>
    <d v="1899-12-30T11:52:00"/>
    <x v="3"/>
    <s v="VAIBAV BAJAJ (12395)"/>
    <n v="12395"/>
    <s v="Bikewale_Aggregators"/>
    <s v="CPS_Lead_Aggregators"/>
    <s v="HOT"/>
    <s v="Pulsar"/>
    <n v="150"/>
    <s v="SD Single Seat"/>
    <s v="Pulsar  150 SD Single Seat EBONY BLK RED DKL"/>
    <s v="00DH274D"/>
    <s v="Open"/>
    <s v="Yes"/>
    <s v="Showroom Visit Planned"/>
    <m/>
    <m/>
    <m/>
    <m/>
    <s v="No"/>
    <s v="Yes"/>
    <s v="Yes"/>
    <m/>
    <n v="0"/>
  </r>
  <r>
    <n v="15351104"/>
    <d v="2025-04-02T00:00:00"/>
    <d v="1899-12-30T10:09:00"/>
    <x v="3"/>
    <s v="VIMAN NAGAR TRIUMPH"/>
    <s v="B13530"/>
    <s v="Bikedekho_Aggregators"/>
    <s v="CPS_Lead_Aggregators"/>
    <s v="WARM"/>
    <s v="Triumph"/>
    <s v="Speed T4"/>
    <s v="Triumph"/>
    <s v="Speed T4-PEARL METALLIC WHITE"/>
    <s v="00TA1542"/>
    <s v="Closed"/>
    <s v="No"/>
    <s v="Plan Dropped"/>
    <m/>
    <m/>
    <m/>
    <m/>
    <s v="No"/>
    <s v="No"/>
    <s v="No"/>
    <m/>
    <n v="0"/>
  </r>
  <r>
    <n v="15479107"/>
    <d v="2025-04-08T00:00:00"/>
    <d v="1899-12-30T14:27:00"/>
    <x v="2"/>
    <s v="UNITED AUTOMOBILES(10963)"/>
    <n v="10963"/>
    <s v="Website"/>
    <m/>
    <s v="HOT"/>
    <s v="Pulsar"/>
    <s v="N160"/>
    <s v="Dual channel ABS (OBD-2)"/>
    <s v="Pulsar N160 Dual channel ABS (OBD-2) GLOSSY CARIBBEAN BLUE"/>
    <s v="00JR172Z"/>
    <s v="Closed"/>
    <s v="No"/>
    <s v="Plan Dropped"/>
    <m/>
    <m/>
    <m/>
    <m/>
    <s v="No"/>
    <s v="No"/>
    <s v="No"/>
    <m/>
    <n v="0"/>
  </r>
  <r>
    <n v="15434836"/>
    <d v="2025-04-06T00:00:00"/>
    <d v="1899-12-30T12:24:00"/>
    <x v="1"/>
    <s v="TIKARYA MOTORS(10422)"/>
    <n v="10422"/>
    <s v="Finance Partner"/>
    <m/>
    <m/>
    <s v="Pulsar"/>
    <n v="125"/>
    <s v="Carbon Fibre Single Seat UG"/>
    <s v="Pulsar 125 Carbon Fibre Single Seat UG EBONY BLK SILVER DKL"/>
    <s v="00DH574E"/>
    <s v="Invoiced"/>
    <s v="Yes"/>
    <m/>
    <m/>
    <m/>
    <m/>
    <m/>
    <s v="Yes"/>
    <s v="Yes"/>
    <s v="Yes"/>
    <d v="2025-04-06T12:27:00"/>
    <n v="1"/>
  </r>
  <r>
    <n v="15347858"/>
    <d v="2025-04-04T00:00:00"/>
    <d v="1899-12-30T12:50:00"/>
    <x v="3"/>
    <s v="SHREE AMBA BAJAJ"/>
    <n v="10912"/>
    <s v="Bikedekho_Aggregators"/>
    <s v="CPS_Lead_Aggregators"/>
    <s v="HOT"/>
    <s v="Pulsar"/>
    <n v="125"/>
    <s v="Carbon Fibre Disc Split Seat (OBD-2)"/>
    <s v="PULSAR 125 - SAFFIRE BLUE WHITE"/>
    <s v="00DH43E9"/>
    <s v="Open"/>
    <s v="No"/>
    <s v="Call Later"/>
    <m/>
    <m/>
    <m/>
    <m/>
    <s v="No"/>
    <s v="No"/>
    <s v="No"/>
    <m/>
    <n v="0"/>
  </r>
  <r>
    <n v="15487939"/>
    <d v="2025-04-08T00:00:00"/>
    <d v="1899-12-30T21:28:00"/>
    <x v="3"/>
    <s v="MAYUR AUTO PVT.LTD.(10210)"/>
    <n v="10210"/>
    <s v="Bikewale_Aggregators"/>
    <s v="CPS_Lead_Aggregators"/>
    <s v="WARM"/>
    <s v="Pulsar"/>
    <n v="150"/>
    <s v="SD Single Seat"/>
    <s v="Pulsar 150 SD Single Seat EBONY BLK RED DKL"/>
    <s v="00DH274D"/>
    <s v="Closed"/>
    <s v="No"/>
    <s v="Plan Dropped"/>
    <m/>
    <m/>
    <m/>
    <m/>
    <s v="No"/>
    <s v="No"/>
    <s v="No"/>
    <m/>
    <n v="0"/>
  </r>
  <r>
    <n v="15705830"/>
    <d v="2025-04-17T00:00:00"/>
    <d v="1899-12-30T20:17:00"/>
    <x v="5"/>
    <s v="RM MOTORS (14185)"/>
    <n v="14185"/>
    <m/>
    <m/>
    <s v="HOT"/>
    <s v="Triumph"/>
    <s v="SPEED 400"/>
    <m/>
    <s v="Triumph SPEED 400 "/>
    <s v="00TA04X3"/>
    <s v="Open"/>
    <s v="Yes"/>
    <s v="Not Decided"/>
    <m/>
    <m/>
    <m/>
    <m/>
    <s v="Yes"/>
    <s v="No"/>
    <s v="No"/>
    <m/>
    <n v="0"/>
  </r>
  <r>
    <n v="15657907"/>
    <d v="2025-04-15T00:00:00"/>
    <d v="1899-12-30T22:33:00"/>
    <x v="0"/>
    <s v="OSL AUTO PVT LTD(13620)"/>
    <n v="13620"/>
    <s v="Hyperlocal_Lead_Gen"/>
    <s v="Facebook"/>
    <s v="WARM"/>
    <s v="KTM"/>
    <s v="249.07 cc"/>
    <s v="KTM"/>
    <s v="KTM 249.07 cc KTM "/>
    <s v="00JP88"/>
    <s v="Open"/>
    <s v="No"/>
    <s v="Call Later"/>
    <m/>
    <m/>
    <m/>
    <m/>
    <s v="No"/>
    <s v="No"/>
    <s v="No"/>
    <m/>
    <n v="0"/>
  </r>
  <r>
    <n v="15601737"/>
    <d v="2025-04-14T00:00:00"/>
    <d v="1899-12-30T12:28:00"/>
    <x v="3"/>
    <s v="SHASHANK AUTO MARKETING(10720)"/>
    <n v="10720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s v="Showroom Visit Planned"/>
    <m/>
    <m/>
    <m/>
    <m/>
    <s v="No"/>
    <s v="No"/>
    <s v="No"/>
    <m/>
    <n v="0"/>
  </r>
  <r>
    <n v="15667582"/>
    <d v="2025-04-16T00:00:00"/>
    <d v="1899-12-30T12:52:00"/>
    <x v="2"/>
    <s v="SINGH AUTO LINK PVT.LTD.(10314)"/>
    <n v="10314"/>
    <s v="Website"/>
    <m/>
    <s v="STANDARD"/>
    <s v="Pulsar"/>
    <s v="ISG (OBD2B)"/>
    <s v="N125"/>
    <s v="Pulsar ISG (OBD2B) N125 Ebony Black + Purple Fury"/>
    <s v="00JZ56DA"/>
    <s v="Open"/>
    <s v="No"/>
    <m/>
    <m/>
    <m/>
    <m/>
    <m/>
    <s v="No"/>
    <s v="No"/>
    <s v="No"/>
    <m/>
    <n v="0"/>
  </r>
  <r>
    <n v="15393748"/>
    <d v="2025-04-04T00:00:00"/>
    <d v="1899-12-30T11:45:00"/>
    <x v="3"/>
    <s v="OSL AUTO PVT.LTD.(11132)"/>
    <n v="11132"/>
    <s v="Bikewale_Aggregators"/>
    <s v="CPS_Lead_Aggregators"/>
    <s v="STANDARD"/>
    <s v="Pulsar"/>
    <s v="N160"/>
    <s v="Dual channel ABS"/>
    <s v="Pulsar  N160 Dual channel ABS Brooklyn Black"/>
    <s v="00JR159V"/>
    <s v="Invoiced"/>
    <s v="Yes"/>
    <s v="Showroom Visit Planned"/>
    <m/>
    <m/>
    <m/>
    <m/>
    <s v="Yes"/>
    <s v="Yes"/>
    <s v="Yes"/>
    <d v="2025-04-16T13:54:00"/>
    <n v="1"/>
  </r>
  <r>
    <n v="15676760"/>
    <d v="2025-04-16T00:00:00"/>
    <d v="1899-12-30T16:48:00"/>
    <x v="1"/>
    <s v="VENKAT BAJAJ"/>
    <s v="A13032"/>
    <s v="Reference"/>
    <s v="Existing Customer"/>
    <s v="HOT"/>
    <s v="Pulsar"/>
    <n v="150"/>
    <s v="SD (C&amp;G)"/>
    <s v="Pulsar 150 SD (C&amp;G) EBONY BLK RED DKL"/>
    <s v="00DH644D"/>
    <s v="Invoiced"/>
    <s v="Yes"/>
    <m/>
    <m/>
    <m/>
    <m/>
    <m/>
    <s v="Yes"/>
    <s v="No"/>
    <s v="No"/>
    <d v="2025-04-16T16:50:00"/>
    <n v="1"/>
  </r>
  <r>
    <n v="15691073"/>
    <d v="2025-04-17T00:00:00"/>
    <d v="1899-12-30T11:48:00"/>
    <x v="3"/>
    <s v="ROLTA CREDIT PRIVATE LIMITED KADAMBAGACHI"/>
    <s v="G11943"/>
    <s v="Bikedekho_Aggregators"/>
    <s v="CPS_Lead_Aggregators"/>
    <s v="WARM"/>
    <s v="Pulsar"/>
    <s v="NS125"/>
    <s v="Disc (OBD-2)"/>
    <s v="Pulsar NS125 Disc (OBD-2) TD BURNT RED + SA"/>
    <s v="00JF35C4"/>
    <s v="Closed"/>
    <s v="No"/>
    <s v="Incorrect Enquiry"/>
    <m/>
    <m/>
    <m/>
    <m/>
    <s v="No"/>
    <s v="No"/>
    <s v="No"/>
    <m/>
    <n v="0"/>
  </r>
  <r>
    <n v="15382587"/>
    <d v="2025-04-03T00:00:00"/>
    <d v="1899-12-30T16:56:00"/>
    <x v="3"/>
    <s v="BHARAT AUTOMOBILES (A12237)#PATIA"/>
    <s v="A12237"/>
    <s v="91wheels_Aggregators"/>
    <s v="CPS_Lead_Aggregators"/>
    <s v="HOT"/>
    <s v="Pulsar"/>
    <s v="RS200"/>
    <s v="Dual channel ABS"/>
    <s v="Pulsar RS200 Dual channel ABS METALLIC BLACK (+Pewter Grey)"/>
    <s v="00DT148E"/>
    <s v="Closed"/>
    <s v="No"/>
    <s v="Plan Dropped"/>
    <m/>
    <m/>
    <m/>
    <m/>
    <s v="No"/>
    <s v="No"/>
    <s v="No"/>
    <m/>
    <n v="0"/>
  </r>
  <r>
    <n v="15562596"/>
    <d v="2025-04-11T00:00:00"/>
    <d v="1899-12-30T12:25:00"/>
    <x v="1"/>
    <s v="ASPIRE AUTO (12461)"/>
    <n v="12461"/>
    <m/>
    <m/>
    <s v="STANDARD"/>
    <s v="Pulsar"/>
    <n v="125"/>
    <s v="Neon Disc Single seat (OBD-2)"/>
    <s v="Pulsar 125 Neon Disc Single seat (OBD-2) EBONY BLK SOLAR RED"/>
    <s v="00DH50C2"/>
    <s v="Open"/>
    <s v="Yes"/>
    <s v="Need More Details"/>
    <m/>
    <m/>
    <m/>
    <m/>
    <s v="Yes"/>
    <s v="Yes"/>
    <s v="Yes"/>
    <m/>
    <n v="0"/>
  </r>
  <r>
    <n v="15551058"/>
    <d v="2025-04-10T00:00:00"/>
    <d v="1899-12-30T17:45:00"/>
    <x v="3"/>
    <s v="GANESH AUTO SALES (A12681)"/>
    <s v="A12681"/>
    <s v="91wheels_Aggregators"/>
    <s v="CPS_Lead_Aggregators"/>
    <s v="HOT"/>
    <s v="Pulsar"/>
    <s v="NS125"/>
    <s v="Disc (Pre-OBD)"/>
    <s v="Pulsar NS125 Disc (Pre-OBD) GLOSS PEWTER GREY"/>
    <s v="00JF2832"/>
    <s v="Closed"/>
    <s v="No"/>
    <s v="Incorrect Enquiry"/>
    <m/>
    <m/>
    <m/>
    <m/>
    <s v="No"/>
    <s v="No"/>
    <s v="No"/>
    <m/>
    <n v="0"/>
  </r>
  <r>
    <n v="15394898"/>
    <d v="2025-04-04T00:00:00"/>
    <d v="1899-12-30T12:02:00"/>
    <x v="5"/>
    <s v="MADHUR MOTORS(13271)"/>
    <n v="13271"/>
    <m/>
    <m/>
    <m/>
    <s v="Pulsar"/>
    <n v="125"/>
    <s v="Neon Disc Single seat"/>
    <s v="Pulsar 125 Neon Disc Single seat EBONY BLK SOLAR RED"/>
    <s v="00DH40C2"/>
    <s v="Invoiced"/>
    <s v="Yes"/>
    <m/>
    <m/>
    <m/>
    <m/>
    <m/>
    <s v="No"/>
    <s v="No"/>
    <s v="No"/>
    <d v="2025-04-04T12:02:00"/>
    <n v="1"/>
  </r>
  <r>
    <n v="15605230"/>
    <d v="2025-04-13T00:00:00"/>
    <d v="1899-12-30T15:43:00"/>
    <x v="3"/>
    <s v="PARIS AUTOMOBILES"/>
    <n v="10280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587672"/>
    <d v="2025-04-12T00:00:00"/>
    <d v="1899-12-30T14:40:00"/>
    <x v="1"/>
    <s v="SWADESHI AUTO PVT LTD. GTK"/>
    <s v="C10349"/>
    <m/>
    <m/>
    <s v="STANDARD"/>
    <s v="Pulsar"/>
    <s v="NS125"/>
    <s v="UG ABS"/>
    <s v="Pulsar NS125 UG ABS"/>
    <s v="00JF57"/>
    <s v="Open"/>
    <s v="Yes"/>
    <s v="Call Later"/>
    <m/>
    <m/>
    <m/>
    <m/>
    <s v="Yes"/>
    <s v="No"/>
    <s v="Yes"/>
    <m/>
    <n v="0"/>
  </r>
  <r>
    <n v="15387550"/>
    <d v="2025-04-03T00:00:00"/>
    <d v="1899-12-30T21:10:00"/>
    <x v="3"/>
    <s v="AGARWAL MOTORS(10727)"/>
    <n v="10727"/>
    <s v="Bikedekho_Aggregators"/>
    <s v="CPS_Lead_Aggregators"/>
    <s v="HOT"/>
    <s v="Pulsar"/>
    <s v="NS125"/>
    <s v="Disc (OBD-2)"/>
    <s v="Pulsar NS125 Disc (OBD-2) TD BURNT RED + SA"/>
    <s v="00JF35C4"/>
    <s v="Open"/>
    <s v="No"/>
    <s v="Call Later"/>
    <m/>
    <m/>
    <m/>
    <m/>
    <s v="No"/>
    <s v="No"/>
    <s v="No"/>
    <m/>
    <n v="0"/>
  </r>
  <r>
    <n v="15527393"/>
    <d v="2025-04-09T00:00:00"/>
    <d v="1899-12-30T16:09:00"/>
    <x v="1"/>
    <s v="SURJEET AUTO AGENCY(10285)"/>
    <n v="10285"/>
    <m/>
    <m/>
    <s v="WARM"/>
    <s v="Pulsar"/>
    <n v="125"/>
    <s v="Carbon Fibre Single Seat UG"/>
    <s v="Pulsar 125 Carbon Fibre Single Seat UG EBONY BLK SILVER DKL"/>
    <s v="00DH574E"/>
    <s v="Invoiced"/>
    <s v="Yes"/>
    <m/>
    <m/>
    <m/>
    <m/>
    <m/>
    <s v="Yes"/>
    <s v="No"/>
    <s v="No"/>
    <d v="2025-04-09T16:11:00"/>
    <n v="1"/>
  </r>
  <r>
    <n v="15736611"/>
    <d v="2025-04-19T00:00:00"/>
    <d v="1899-12-30T13:27:00"/>
    <x v="2"/>
    <s v="SHAILENDRA AUTOMOBILES (12729)"/>
    <n v="12729"/>
    <s v="Reference"/>
    <s v="Existing Customer"/>
    <m/>
    <s v="Pulsar"/>
    <n v="125"/>
    <s v="Neon Disc Single seat (OBD-2)"/>
    <s v="Pulsar 125 Neon Disc Single seat (OBD-2) EBONY BLK SOLAR RED"/>
    <s v="00DH50C2"/>
    <s v="Invoiced"/>
    <s v="Yes"/>
    <m/>
    <m/>
    <m/>
    <m/>
    <m/>
    <s v="No"/>
    <s v="No"/>
    <s v="No"/>
    <d v="2025-04-19T13:29:00"/>
    <n v="1"/>
  </r>
  <r>
    <n v="15735743"/>
    <d v="2025-04-19T00:00:00"/>
    <d v="1899-12-30T12:56:00"/>
    <x v="1"/>
    <s v="VARUN MOTORS PRIVATE LIMITED(13255)"/>
    <n v="13255"/>
    <m/>
    <m/>
    <s v="WARM"/>
    <s v="KTM"/>
    <s v="250 cc"/>
    <m/>
    <s v="KTM 250 cc  EBONY BLACK(MET)"/>
    <s v="00JP1EX3"/>
    <s v="Open"/>
    <s v="Yes"/>
    <s v="Call Later"/>
    <m/>
    <m/>
    <m/>
    <m/>
    <s v="Yes"/>
    <s v="No"/>
    <s v="Yes"/>
    <m/>
    <n v="0"/>
  </r>
  <r>
    <n v="15435057"/>
    <d v="2025-04-06T00:00:00"/>
    <d v="1899-12-30T12:42:00"/>
    <x v="3"/>
    <s v="J R ENTERPRISES(13044)"/>
    <n v="13044"/>
    <s v="Bikedekho_Aggregators"/>
    <s v="CPS_Lead_Aggregators"/>
    <s v="HOT"/>
    <s v="KTM"/>
    <s v="Duke 250 (Gen 2)"/>
    <s v="KTM"/>
    <s v="KTM Duke 250 (Gen 2) KTM DARK GALVANO MATT"/>
    <s v="00JP9681"/>
    <s v="Closed"/>
    <s v="No"/>
    <s v="Incorrect Enquiry"/>
    <m/>
    <m/>
    <m/>
    <m/>
    <s v="No"/>
    <s v="No"/>
    <s v="No"/>
    <m/>
    <n v="0"/>
  </r>
  <r>
    <n v="15573292"/>
    <d v="2025-04-11T00:00:00"/>
    <d v="1899-12-30T18:19:00"/>
    <x v="4"/>
    <s v="KALAHANU BOTHRA AGENCIES PVT LTD(13213)"/>
    <n v="13213"/>
    <s v="Organic"/>
    <s v="Website"/>
    <s v="WARM"/>
    <s v="CT"/>
    <s v="110X"/>
    <s v="ES (OBD-2)"/>
    <s v="CT 110X ES (OBD-2) EBONY BLK BLUE DKL"/>
    <s v="00DY084C"/>
    <s v="Closed"/>
    <s v="No"/>
    <s v="Plan Dropped"/>
    <m/>
    <m/>
    <m/>
    <m/>
    <s v="No"/>
    <s v="No"/>
    <s v="No"/>
    <m/>
    <n v="0"/>
  </r>
  <r>
    <n v="15498733"/>
    <d v="2025-04-09T00:00:00"/>
    <d v="1899-12-30T13:33:00"/>
    <x v="3"/>
    <s v="RM MOTORS(12226)"/>
    <n v="12226"/>
    <s v="Bikewale_Aggregators"/>
    <s v="CPS_Lead_Aggregators"/>
    <s v="HOT"/>
    <s v="Pulsar"/>
    <s v="N125"/>
    <s v="Disc ISG"/>
    <s v="Pulsar N125 Disc ISG Ebony Black + Purple Fury"/>
    <s v="00JZ51DA"/>
    <s v="Open"/>
    <s v="No"/>
    <s v="RNR - Schedule Follow-up"/>
    <m/>
    <m/>
    <m/>
    <m/>
    <s v="No"/>
    <s v="No"/>
    <s v="No"/>
    <m/>
    <n v="0"/>
  </r>
  <r>
    <n v="15597934"/>
    <d v="2025-04-13T00:00:00"/>
    <d v="1899-12-30T07:29:00"/>
    <x v="3"/>
    <s v="TIRUPATI AUTO AGENCY(10377)"/>
    <n v="10377"/>
    <s v="91wheels_Aggregators"/>
    <s v="CPS_Lead_Aggregators"/>
    <s v="WARM"/>
    <s v="Pulsar"/>
    <n v="150"/>
    <s v="TD Split Seat"/>
    <s v="Pulsar 150 TD Split Seat BLACK DECAL BLUE"/>
    <s v="00DH283B"/>
    <s v="Open"/>
    <s v="No"/>
    <s v="Not Decided"/>
    <m/>
    <m/>
    <m/>
    <m/>
    <s v="No"/>
    <s v="No"/>
    <s v="No"/>
    <m/>
    <n v="0"/>
  </r>
  <r>
    <n v="15544269"/>
    <d v="2025-04-10T00:00:00"/>
    <d v="1899-12-30T13:52:00"/>
    <x v="3"/>
    <s v="ANI Bajaj  @ Jaunpur"/>
    <n v="13113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m/>
    <m/>
    <s v="No"/>
    <s v="No"/>
    <s v="No"/>
    <m/>
    <n v="0"/>
  </r>
  <r>
    <n v="15628456"/>
    <d v="2025-04-14T00:00:00"/>
    <d v="1899-12-30T15:33:00"/>
    <x v="3"/>
    <s v="J P SALES  CORPORATION ALAMBAGH"/>
    <s v="C11941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399322"/>
    <d v="2025-04-04T00:00:00"/>
    <d v="1899-12-30T14:33:00"/>
    <x v="3"/>
    <s v="SAI GAYATRI AUTOMOBILES - PALASA"/>
    <s v="C10490"/>
    <s v="Bikedekho_Aggregators"/>
    <s v="CPS_Lead_Aggregators"/>
    <m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683143"/>
    <d v="2025-04-16T00:00:00"/>
    <d v="1899-12-30T19:40:00"/>
    <x v="3"/>
    <s v="KALAHANU BOTHRA AGENCIES PVT LTD(13213)"/>
    <n v="13213"/>
    <s v="Bikewale_Aggregators"/>
    <s v="CPS_Lead_Aggregators"/>
    <s v="HOT"/>
    <s v="Pulsar"/>
    <s v="N150"/>
    <s v="SD Single Seat"/>
    <s v="Pulsar N150 SD Single Seat PEARL METALLIC WHITE"/>
    <s v="00JR3042"/>
    <s v="Closed"/>
    <s v="No"/>
    <s v="Plan Dropped"/>
    <m/>
    <m/>
    <m/>
    <m/>
    <s v="No"/>
    <s v="No"/>
    <s v="No"/>
    <m/>
    <n v="0"/>
  </r>
  <r>
    <n v="15701448"/>
    <d v="2025-04-17T00:00:00"/>
    <d v="1899-12-30T17:25:00"/>
    <x v="3"/>
    <s v="FOUZDAR FARM EQUIPMENTS(10123)"/>
    <n v="10123"/>
    <s v="Bikewale_Aggregators"/>
    <s v="CPS_Lead_Aggregators"/>
    <s v="HOT"/>
    <s v="Pulsar"/>
    <s v="N160"/>
    <s v="Dual channel ABS"/>
    <s v="Pulsar N160 Dual channel ABS Brooklyn Black"/>
    <s v="00JR159V"/>
    <s v="Open"/>
    <s v="No"/>
    <s v="Showroom Visit Planned"/>
    <m/>
    <m/>
    <m/>
    <m/>
    <s v="No"/>
    <s v="No"/>
    <s v="No"/>
    <m/>
    <n v="0"/>
  </r>
  <r>
    <n v="15464747"/>
    <d v="2025-04-07T00:00:00"/>
    <d v="1899-12-30T19:32:00"/>
    <x v="1"/>
    <s v="MAINASHREE AUTOMOTIVE(12628)"/>
    <n v="12628"/>
    <s v="Reference"/>
    <s v="Existing Customer"/>
    <m/>
    <s v="Pulsar"/>
    <n v="150"/>
    <s v="SD UG"/>
    <s v="Pulsar 150 SD UG EBONY BLK SILVER DKL"/>
    <s v="00DH604E"/>
    <s v="Invoiced"/>
    <s v="Yes"/>
    <m/>
    <m/>
    <m/>
    <m/>
    <m/>
    <s v="Yes"/>
    <s v="No"/>
    <s v="No"/>
    <d v="2025-04-07T19:39:00"/>
    <n v="1"/>
  </r>
  <r>
    <n v="11222907"/>
    <d v="2025-04-16T00:00:00"/>
    <d v="1899-12-30T17:10:00"/>
    <x v="3"/>
    <s v="VKG Bajaj @ Yadgir"/>
    <s v="A11046"/>
    <s v="Bikedekho_Aggregators"/>
    <s v="CPS_Lead_Aggregators"/>
    <m/>
    <s v="Pulsar"/>
    <n v="125"/>
    <s v="Carbon Fibre Disc Single Seat (OBD-2)"/>
    <s v="Pulsar  125 Carbon Fibre Disc Single Seat (OBD-2) SPARKLING METALLIC BLACK RED"/>
    <s v="00DH41F2"/>
    <s v="Invoiced"/>
    <s v="Yes"/>
    <m/>
    <m/>
    <m/>
    <m/>
    <m/>
    <s v="Yes"/>
    <s v="No"/>
    <s v="No"/>
    <d v="2025-04-16T17:13:00"/>
    <n v="1"/>
  </r>
  <r>
    <n v="15330588"/>
    <d v="2025-04-01T00:00:00"/>
    <d v="1899-12-30T14:32:00"/>
    <x v="4"/>
    <s v="Select Bajaj @ BalaNagar Mandal"/>
    <n v="13168"/>
    <s v="OnRoadPrice"/>
    <s v="Website"/>
    <m/>
    <s v="Avenger"/>
    <n v="160"/>
    <s v="Street  (OBD-2)"/>
    <s v="Avenger 160 Street  (OBD-2) EBONY BLACK(MET)"/>
    <s v="00PD36X3"/>
    <s v="Open"/>
    <s v="No"/>
    <s v="Call Later"/>
    <m/>
    <m/>
    <m/>
    <m/>
    <s v="No"/>
    <s v="No"/>
    <s v="No"/>
    <m/>
    <n v="0"/>
  </r>
  <r>
    <n v="15736925"/>
    <d v="2025-04-19T00:00:00"/>
    <d v="1899-12-30T13:48:00"/>
    <x v="3"/>
    <s v="PARTH AUTOLINK(11549)"/>
    <n v="11549"/>
    <s v="Bikedekho_Aggregators"/>
    <s v="CPS_Lead_Aggregators"/>
    <s v="WARM"/>
    <s v="Pulsar"/>
    <n v="125"/>
    <s v="Neon Disc Single seat (OBD-2)"/>
    <s v="Pulsar 125 Neon Disc Single seat (OBD-2) GREY GREEN"/>
    <s v="00DH50CY"/>
    <s v="Closed"/>
    <s v="No"/>
    <s v="Plan Dropped"/>
    <m/>
    <m/>
    <m/>
    <m/>
    <s v="No"/>
    <s v="No"/>
    <s v="No"/>
    <m/>
    <n v="0"/>
  </r>
  <r>
    <n v="15410789"/>
    <d v="2025-04-05T00:00:00"/>
    <d v="1899-12-30T07:21:00"/>
    <x v="0"/>
    <s v="OSL AUTO PVT LTD - B.T.ROAD"/>
    <s v="S12445"/>
    <s v="Hyperlocal_Lead_Gen"/>
    <s v="Facebook"/>
    <s v="HOT"/>
    <s v="KTM"/>
    <s v="249.07 cc"/>
    <s v="KTM"/>
    <s v="KTM 249.07 cc KTM "/>
    <s v="00JP88"/>
    <s v="Open"/>
    <s v="No"/>
    <s v="Call Later"/>
    <m/>
    <m/>
    <m/>
    <m/>
    <s v="No"/>
    <s v="No"/>
    <s v="No"/>
    <m/>
    <n v="0"/>
  </r>
  <r>
    <n v="15741639"/>
    <d v="2025-04-19T00:00:00"/>
    <d v="1899-12-30T17:07:00"/>
    <x v="4"/>
    <s v="UJJAWAL GOVIND AUTO(10863)"/>
    <n v="10863"/>
    <s v="Freedom_LeadGen_D2C"/>
    <s v="Display_FB"/>
    <m/>
    <s v="Freedom"/>
    <s v="125 NG04"/>
    <s v="Disc Led"/>
    <s v="Freedom 125 NG04 Disc Led GLOSS PEWTER GREY"/>
    <s v="00JH2732"/>
    <s v="Open"/>
    <s v="No"/>
    <s v="Showroom Visit Planned"/>
    <m/>
    <m/>
    <m/>
    <m/>
    <s v="No"/>
    <s v="No"/>
    <s v="No"/>
    <m/>
    <n v="0"/>
  </r>
  <r>
    <n v="15332380"/>
    <d v="2025-04-01T00:00:00"/>
    <d v="1899-12-30T09:48:00"/>
    <x v="5"/>
    <s v="R V BAJAJ BRANCH GIRINAGAR(RV_GIRINAGAR)"/>
    <s v="D10665"/>
    <m/>
    <m/>
    <m/>
    <s v="Pulsar"/>
    <s v="NS200"/>
    <s v="Dual Channel ABS (UG)"/>
    <s v="Pulsar NS200 Dual Channel ABS (UG)"/>
    <s v="00JL24"/>
    <s v="Closed"/>
    <s v="Yes"/>
    <s v="Plan Dropped"/>
    <m/>
    <m/>
    <m/>
    <m/>
    <s v="Yes"/>
    <s v="No"/>
    <s v="No"/>
    <m/>
    <n v="0"/>
  </r>
  <r>
    <n v="15670832"/>
    <d v="2025-04-16T00:00:00"/>
    <d v="1899-12-30T14:22:00"/>
    <x v="1"/>
    <s v="KHIVRAJ ELIXIR PVT LTD (F14195) KR PURAM"/>
    <s v="F14195"/>
    <m/>
    <m/>
    <m/>
    <s v="Pulsar"/>
    <s v="N160"/>
    <s v="Single channel ABS"/>
    <s v="Pulsar N160 Single channel ABS Brooklyn Black"/>
    <s v="00JR069V"/>
    <s v="Invoiced"/>
    <s v="Yes"/>
    <s v="Planning to Book"/>
    <m/>
    <m/>
    <m/>
    <m/>
    <s v="Yes"/>
    <s v="Yes"/>
    <s v="Yes"/>
    <d v="2025-04-16T14:37:00"/>
    <n v="1"/>
  </r>
  <r>
    <n v="15657549"/>
    <d v="2025-04-15T00:00:00"/>
    <d v="1899-12-30T22:00:00"/>
    <x v="3"/>
    <s v="S D AUTOMOBILES(12791)"/>
    <n v="1279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417813"/>
    <d v="2025-04-05T00:00:00"/>
    <d v="1899-12-30T13:24:00"/>
    <x v="3"/>
    <s v="KENA AUTOMOBILES(11433)"/>
    <n v="11433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m/>
    <m/>
    <s v="No"/>
    <s v="No"/>
    <s v="No"/>
    <m/>
    <n v="0"/>
  </r>
  <r>
    <n v="15387467"/>
    <d v="2025-04-03T00:00:00"/>
    <d v="1899-12-30T21:04:00"/>
    <x v="3"/>
    <s v="AKSHAYA SIRA"/>
    <s v="E1003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Yes"/>
    <s v="Plan Dropped"/>
    <m/>
    <m/>
    <m/>
    <m/>
    <s v="No"/>
    <s v="No"/>
    <s v="Yes"/>
    <m/>
    <n v="0"/>
  </r>
  <r>
    <n v="15388487"/>
    <d v="2025-04-03T00:00:00"/>
    <d v="1899-12-30T22:36:00"/>
    <x v="3"/>
    <s v="RK AUTO SALES (12571)"/>
    <n v="1257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m/>
    <m/>
    <s v="No"/>
    <s v="No"/>
    <s v="No"/>
    <m/>
    <n v="0"/>
  </r>
  <r>
    <n v="15484942"/>
    <d v="2025-04-08T00:00:00"/>
    <d v="1899-12-30T18:02:00"/>
    <x v="3"/>
    <s v="SENGUPTA MOTORS"/>
    <n v="12644"/>
    <s v="91wheels_Aggregators"/>
    <s v="CPS_Lead_Aggregators"/>
    <s v="STANDARD"/>
    <s v="Pulsar"/>
    <s v="NS125"/>
    <s v="Disc (Pre-OBD)"/>
    <s v="Pulsar NS125 Disc (Pre-OBD) GLOSS PEWTER GREY"/>
    <s v="00JF2832"/>
    <s v="Closed"/>
    <s v="No"/>
    <s v="Incorrect Enquiry"/>
    <m/>
    <m/>
    <m/>
    <m/>
    <s v="No"/>
    <s v="No"/>
    <s v="No"/>
    <m/>
    <n v="0"/>
  </r>
  <r>
    <n v="15595303"/>
    <d v="2025-04-14T00:00:00"/>
    <d v="1899-12-30T12:29:00"/>
    <x v="3"/>
    <s v="JAI SHAKTI BAJAJ(MANAPPARAI)"/>
    <s v="B11862"/>
    <s v="Bikedekho_Aggregators"/>
    <s v="CPS_Lead_Aggregators"/>
    <s v="STANDARD"/>
    <s v="Pulsar"/>
    <s v="NS125"/>
    <s v="Disc (OBD-2)"/>
    <s v="Pulsar NS125 Disc (OBD-2) TD BURNT RED + SA"/>
    <s v="00JF35C4"/>
    <s v="Open"/>
    <s v="No"/>
    <m/>
    <m/>
    <m/>
    <m/>
    <m/>
    <s v="No"/>
    <s v="No"/>
    <s v="No"/>
    <m/>
    <n v="0"/>
  </r>
  <r>
    <n v="15492735"/>
    <d v="2025-04-09T00:00:00"/>
    <d v="1899-12-30T10:31:00"/>
    <x v="3"/>
    <s v="Global Trade Park Private Limited (B13497) (PEERAGARHI)"/>
    <s v="B13497"/>
    <s v="91wheels_Aggregators"/>
    <s v="CPS_Lead_Aggregators"/>
    <s v="HOT"/>
    <s v="Pulsar"/>
    <n v="150"/>
    <s v="TD Split Seat"/>
    <s v="Pulsar 150 TD Split Seat BLACK DECAL BLUE"/>
    <s v="00DH283B"/>
    <s v="Open"/>
    <s v="No"/>
    <s v="Call Later"/>
    <m/>
    <m/>
    <m/>
    <m/>
    <s v="No"/>
    <s v="No"/>
    <s v="No"/>
    <m/>
    <n v="0"/>
  </r>
  <r>
    <n v="15561280"/>
    <d v="2025-04-11T00:00:00"/>
    <d v="1899-12-30T11:45:00"/>
    <x v="1"/>
    <s v="Dhruva Tara Automobiles Pvt. Ltd.A11452"/>
    <s v="A11452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m/>
    <m/>
    <m/>
    <m/>
    <m/>
    <s v="Yes"/>
    <s v="No"/>
    <s v="Yes"/>
    <d v="2025-04-11T11:51:00"/>
    <n v="1"/>
  </r>
  <r>
    <n v="15465876"/>
    <d v="2025-04-07T00:00:00"/>
    <d v="1899-12-30T21:30:00"/>
    <x v="3"/>
    <s v="SNEHA SALES (13971)"/>
    <n v="13971"/>
    <s v="Bikewale_Aggregators"/>
    <s v="CPS_Lead_Aggregators"/>
    <s v="HOT"/>
    <s v="Pulsar"/>
    <s v="NS160"/>
    <s v="Twin Disc ABS"/>
    <s v="Pulsar NS160 Twin Disc ABS Glossy Pewter Grey + Satin Black"/>
    <s v="00JF258W"/>
    <s v="Open"/>
    <s v="No"/>
    <s v="Showroom Visit Planned"/>
    <m/>
    <m/>
    <m/>
    <m/>
    <s v="No"/>
    <s v="No"/>
    <s v="No"/>
    <m/>
    <n v="0"/>
  </r>
  <r>
    <n v="15584337"/>
    <d v="2025-04-12T00:00:00"/>
    <d v="1899-12-30T12:53:00"/>
    <x v="3"/>
    <s v="Abhishek Auto (14138)"/>
    <n v="14138"/>
    <s v="91wheels_Aggregators"/>
    <s v="CPS_Lead_Aggregators"/>
    <s v="WARM"/>
    <s v="Dominar"/>
    <n v="400"/>
    <s v="Dual channel ABS (Pre-OBD)"/>
    <s v="Dominar 400 Dual channel ABS (Pre-OBD) CHARCOAL BLACK"/>
    <s v="00JF20A8"/>
    <s v="Open"/>
    <s v="No"/>
    <s v="Call Later"/>
    <m/>
    <m/>
    <m/>
    <m/>
    <s v="No"/>
    <s v="No"/>
    <s v="No"/>
    <m/>
    <n v="0"/>
  </r>
  <r>
    <n v="15626990"/>
    <d v="2025-04-14T00:00:00"/>
    <d v="1899-12-30T14:31:00"/>
    <x v="6"/>
    <m/>
    <s v="C14191"/>
    <s v="Dealer Digital"/>
    <s v="Dealer Digital"/>
    <s v="STANDARD"/>
    <s v="Triumph"/>
    <s v="Speed T4"/>
    <s v="Triumph"/>
    <s v="Triumph Speed T4 Triumph PHANTOM BLACK"/>
    <s v="00TA15BA"/>
    <s v="Open"/>
    <s v="No"/>
    <s v="Call Later"/>
    <m/>
    <m/>
    <m/>
    <m/>
    <s v="No"/>
    <s v="No"/>
    <s v="No"/>
    <m/>
    <n v="0"/>
  </r>
  <r>
    <n v="15478875"/>
    <d v="2025-04-08T00:00:00"/>
    <d v="1899-12-30T14:26:00"/>
    <x v="0"/>
    <s v="B U Bhandari_Pashan"/>
    <n v="13530"/>
    <s v="Hyperlocal_Lead_Gen"/>
    <s v="Facebook"/>
    <s v="STANDARD"/>
    <s v="Triumph"/>
    <s v="Speed T4"/>
    <s v="Triumph"/>
    <s v="Triumph Speed T4 Triumph "/>
    <s v="00TA15"/>
    <s v="Open"/>
    <s v="No"/>
    <s v="Call Later"/>
    <m/>
    <m/>
    <m/>
    <m/>
    <s v="No"/>
    <s v="No"/>
    <s v="No"/>
    <m/>
    <n v="0"/>
  </r>
  <r>
    <n v="15597481"/>
    <d v="2025-04-13T00:00:00"/>
    <d v="1899-12-30T03:21:00"/>
    <x v="3"/>
    <s v="Om Advance Automobiles Pvt Ltd"/>
    <s v="A13264"/>
    <s v="91wheels_Aggregators"/>
    <s v="CPS_Lead_Aggregators"/>
    <s v="STANDARD"/>
    <s v="Pulsar"/>
    <s v="N160"/>
    <s v="Dual channel ABS"/>
    <s v="Pulsar N160 Dual channel ABS Brooklyn Black"/>
    <s v="00JR159V"/>
    <s v="Open"/>
    <s v="No"/>
    <s v="Call Later"/>
    <m/>
    <m/>
    <m/>
    <m/>
    <s v="No"/>
    <s v="No"/>
    <s v="No"/>
    <m/>
    <n v="0"/>
  </r>
  <r>
    <n v="15467633"/>
    <d v="2025-04-08T00:00:00"/>
    <d v="1899-12-30T13:39:00"/>
    <x v="3"/>
    <s v="Krishna Motors-Kalyan"/>
    <s v="B13657"/>
    <s v="Bikedekho_Aggregators"/>
    <s v="CPS_Lead_Aggregators"/>
    <m/>
    <s v="Pulsar"/>
    <s v="P150"/>
    <s v="TD Split Seat (OBD-2)"/>
    <s v="PULSAR 150 - E BL CH MT BL MTR BL"/>
    <s v="00JR11AC"/>
    <s v="Closed"/>
    <s v="No"/>
    <s v="Plan Dropped"/>
    <m/>
    <m/>
    <m/>
    <m/>
    <s v="No"/>
    <s v="No"/>
    <s v="No"/>
    <m/>
    <n v="0"/>
  </r>
  <r>
    <n v="15630050"/>
    <d v="2025-04-14T00:00:00"/>
    <d v="1899-12-30T16:18:00"/>
    <x v="2"/>
    <s v="VDS SAYAR BAJAJ-ARCOT NEW"/>
    <s v="C11153"/>
    <m/>
    <m/>
    <s v="STANDARD"/>
    <s v="Freedom"/>
    <s v="125 NG04"/>
    <s v="Disc Led"/>
    <s v="Freedom 125 NG04 Disc Led EBONY BLACK(MET)"/>
    <s v="00JH27X3"/>
    <s v="Open"/>
    <s v="Yes"/>
    <s v="Call Later"/>
    <m/>
    <m/>
    <m/>
    <m/>
    <s v="No"/>
    <s v="Yes"/>
    <s v="Yes"/>
    <m/>
    <n v="0"/>
  </r>
  <r>
    <n v="15550092"/>
    <d v="2025-04-10T00:00:00"/>
    <d v="1899-12-30T17:09:00"/>
    <x v="3"/>
    <s v="DIRBA"/>
    <s v="A12743"/>
    <s v="91wheels_Aggregators"/>
    <s v="CPS_Lead_Aggregators"/>
    <s v="WARM"/>
    <s v="Pulsar"/>
    <s v="NS125"/>
    <s v="Disc (Pre-OBD)"/>
    <s v="Pulsar NS125 Disc (Pre-OBD) GLOSS PEWTER GREY"/>
    <s v="00JF2832"/>
    <s v="Open"/>
    <s v="No"/>
    <s v="Showroom Visit Planned"/>
    <m/>
    <m/>
    <m/>
    <m/>
    <s v="No"/>
    <s v="No"/>
    <s v="No"/>
    <m/>
    <n v="0"/>
  </r>
  <r>
    <n v="15615933"/>
    <d v="2025-04-14T00:00:00"/>
    <d v="1899-12-30T10:43:00"/>
    <x v="6"/>
    <m/>
    <n v="12674"/>
    <s v="Instagram"/>
    <s v="P125DC_july"/>
    <m/>
    <s v="Pulsar"/>
    <n v="125"/>
    <s v="Carbon Fibre Split Seat UG"/>
    <s v="Pulsar 125 Carbon Fibre Split Seat UG EBONY BLK RED DKL"/>
    <s v="00DH564D"/>
    <s v="Closed"/>
    <s v="No"/>
    <s v="Plan Dropped"/>
    <m/>
    <m/>
    <m/>
    <m/>
    <s v="No"/>
    <s v="No"/>
    <s v="No"/>
    <m/>
    <n v="0"/>
  </r>
  <r>
    <n v="15452531"/>
    <d v="2025-04-07T00:00:00"/>
    <d v="1899-12-30T13:47:00"/>
    <x v="3"/>
    <s v="JAMUNA AUTO (10164)"/>
    <n v="10164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537942"/>
    <d v="2025-04-10T00:00:00"/>
    <d v="1899-12-30T10:16:00"/>
    <x v="5"/>
    <s v="SAI GAYATRI AUTOMOBILES - TEKKALI"/>
    <s v="A10490"/>
    <m/>
    <m/>
    <m/>
    <s v="Pulsar"/>
    <n v="125"/>
    <s v="Neon Disc Single seat (OBD-2)"/>
    <s v="Pulsar 125 Neon Disc Single seat (OBD-2)"/>
    <s v="00DH50"/>
    <s v="Closed"/>
    <s v="Yes"/>
    <s v="Incorrect Enquiry"/>
    <m/>
    <m/>
    <m/>
    <m/>
    <s v="Yes"/>
    <s v="No"/>
    <s v="No"/>
    <m/>
    <n v="0"/>
  </r>
  <r>
    <n v="15355257"/>
    <d v="2025-04-02T00:00:00"/>
    <d v="1899-12-30T12:36:00"/>
    <x v="3"/>
    <s v="JIAGANJ BRANCH"/>
    <s v="E10420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560084"/>
    <d v="2025-04-11T00:00:00"/>
    <d v="1899-12-30T11:08:00"/>
    <x v="5"/>
    <s v="Shashi Automobiles (12674)"/>
    <n v="12674"/>
    <m/>
    <m/>
    <s v="WARM"/>
    <s v="Platina"/>
    <n v="100"/>
    <s v="ES Drum"/>
    <s v="Platina 100 ES Drum Ebony Black with Silver Grey Decal"/>
    <s v="00PF336U"/>
    <s v="Closed"/>
    <s v="No"/>
    <s v="Plan Dropped"/>
    <m/>
    <m/>
    <m/>
    <m/>
    <s v="No"/>
    <s v="No"/>
    <s v="No"/>
    <m/>
    <n v="0"/>
  </r>
  <r>
    <n v="15434984"/>
    <d v="2025-04-06T00:00:00"/>
    <d v="1899-12-30T12:30:00"/>
    <x v="1"/>
    <s v="NAINITAL AUTOMOBILES(12783)"/>
    <n v="12783"/>
    <s v="Reference"/>
    <s v="Existing Customer"/>
    <m/>
    <s v="Pulsar"/>
    <n v="125"/>
    <s v="Neon Disc Single seat (OBD-2)"/>
    <s v="Pulsar 125 Neon Disc Single seat (OBD-2) EBONY BLK BLUE DKL"/>
    <s v="00DH504C"/>
    <s v="Invoiced"/>
    <s v="Yes"/>
    <m/>
    <m/>
    <m/>
    <m/>
    <m/>
    <s v="Yes"/>
    <s v="No"/>
    <s v="Yes"/>
    <d v="2025-04-06T12:32:00"/>
    <n v="1"/>
  </r>
  <r>
    <n v="15503343"/>
    <d v="2025-04-09T00:00:00"/>
    <d v="1899-12-30T16:13:00"/>
    <x v="6"/>
    <m/>
    <n v="10692"/>
    <s v="Instagram"/>
    <s v="Freedom_Feb"/>
    <s v="HOT"/>
    <s v="Freedom"/>
    <s v="125 NG04"/>
    <s v="Disc Led"/>
    <s v="Freedom 125 NG04 Disc Led Racing Red"/>
    <s v="00JH279C"/>
    <s v="Open"/>
    <s v="No"/>
    <m/>
    <m/>
    <m/>
    <m/>
    <m/>
    <s v="No"/>
    <s v="No"/>
    <s v="No"/>
    <m/>
    <n v="0"/>
  </r>
  <r>
    <n v="15410942"/>
    <d v="2025-04-05T00:00:00"/>
    <d v="1899-12-30T07:59:00"/>
    <x v="3"/>
    <s v="WASAN &amp; SONS"/>
    <n v="10432"/>
    <s v="Bikedekho_Aggregators"/>
    <s v="CPS_Lead_Aggregators"/>
    <s v="WARM"/>
    <s v="Pulsar"/>
    <s v="P150"/>
    <s v="TD Split Seat (OBD-2)"/>
    <s v="Pulsar  P150 TD Split Seat (OBD-2) EBONY BLACK(MET)"/>
    <s v="00JR11X3"/>
    <s v="Closed"/>
    <s v="Yes"/>
    <s v="Incorrect Enquiry"/>
    <m/>
    <m/>
    <m/>
    <m/>
    <s v="No"/>
    <s v="Yes"/>
    <s v="Yes"/>
    <m/>
    <n v="0"/>
  </r>
  <r>
    <n v="15368492"/>
    <d v="2025-04-02T00:00:00"/>
    <d v="1899-12-30T22:52:00"/>
    <x v="3"/>
    <s v="NAINITAL AUTOMOBILES(12783)"/>
    <n v="12783"/>
    <s v="Bikewale_Aggregators"/>
    <s v="CPS_Lead_Aggregators"/>
    <s v="STANDARD"/>
    <s v="Pulsar"/>
    <s v="N160"/>
    <s v="Dual channel ABS"/>
    <s v="Pulsar N160 Dual channel ABS Brooklyn Black"/>
    <s v="00JR159V"/>
    <s v="Open"/>
    <s v="No"/>
    <m/>
    <m/>
    <m/>
    <m/>
    <m/>
    <s v="No"/>
    <s v="No"/>
    <s v="No"/>
    <m/>
    <n v="0"/>
  </r>
  <r>
    <n v="15720086"/>
    <d v="2025-04-18T00:00:00"/>
    <d v="1899-12-30T15:27:00"/>
    <x v="1"/>
    <s v="ANOWARA AUTO AGENCY (12955) - MUSHALPUR"/>
    <s v="A12955"/>
    <m/>
    <m/>
    <m/>
    <s v="Pulsar"/>
    <s v="RS200"/>
    <s v="UG"/>
    <s v="Pulsar RS200 UG PEARL MET WHT CARIBBEAN BLUE"/>
    <s v="00DT22DL"/>
    <s v="Invoiced"/>
    <s v="Yes"/>
    <m/>
    <m/>
    <m/>
    <m/>
    <m/>
    <s v="Yes"/>
    <s v="Yes"/>
    <s v="Yes"/>
    <d v="2025-04-18T15:30:00"/>
    <n v="1"/>
  </r>
  <r>
    <n v="15739713"/>
    <d v="2025-04-19T00:00:00"/>
    <d v="1899-12-30T15:44:00"/>
    <x v="5"/>
    <s v="M S Enterprise (B13225)"/>
    <s v="B13225"/>
    <m/>
    <m/>
    <m/>
    <s v="Pulsar"/>
    <s v="NS125"/>
    <s v="UG ABS"/>
    <s v="Pulsar NS125 UG ABS BEACH BLUE"/>
    <s v="00JF5718"/>
    <s v="Open"/>
    <s v="Yes"/>
    <m/>
    <m/>
    <m/>
    <m/>
    <m/>
    <s v="No"/>
    <s v="No"/>
    <s v="Yes"/>
    <m/>
    <n v="0"/>
  </r>
  <r>
    <n v="15677915"/>
    <d v="2025-04-16T00:00:00"/>
    <d v="1899-12-30T17:19:00"/>
    <x v="5"/>
    <s v="ANOWARA AUTO AGENCY(12955)"/>
    <n v="12955"/>
    <s v="Dealer Activity"/>
    <s v="Exchange Camp"/>
    <m/>
    <s v="Pulsar"/>
    <s v="N160"/>
    <s v="TD"/>
    <s v="Pulsar N160 TD EBONY BLACK(MET)"/>
    <s v="00JR50X3"/>
    <s v="Invoiced"/>
    <s v="Yes"/>
    <m/>
    <m/>
    <m/>
    <m/>
    <m/>
    <s v="Yes"/>
    <s v="No"/>
    <s v="Yes"/>
    <d v="2025-04-16T17:20:00"/>
    <n v="1"/>
  </r>
  <r>
    <n v="15351632"/>
    <d v="2025-04-02T00:00:00"/>
    <d v="1899-12-30T10:31:00"/>
    <x v="2"/>
    <s v="OSL AUTO PVT LTD(12121)"/>
    <n v="12121"/>
    <m/>
    <m/>
    <s v="HOT"/>
    <s v="Pulsar"/>
    <n v="220"/>
    <s v="UG"/>
    <s v="Pulsar 220 UG"/>
    <s v="00DK12"/>
    <s v="Open"/>
    <s v="No"/>
    <s v="Showroom Visit Planned"/>
    <m/>
    <m/>
    <m/>
    <m/>
    <s v="No"/>
    <s v="No"/>
    <s v="No"/>
    <m/>
    <n v="0"/>
  </r>
  <r>
    <n v="15526413"/>
    <d v="2025-04-09T00:00:00"/>
    <d v="1899-12-30T15:35:00"/>
    <x v="5"/>
    <s v="MAA SHAMBHAVI COMMERCIAL PRIVATE LIMITED (13492)"/>
    <n v="13492"/>
    <m/>
    <m/>
    <s v="STANDARD"/>
    <s v="Pulsar"/>
    <n v="125"/>
    <s v="Carbon Fibre Disc Single Seat"/>
    <s v="Pulsar 125 Carbon Fibre Disc Single Seat"/>
    <s v="00DH47"/>
    <s v="Open"/>
    <s v="No"/>
    <s v="Call Later"/>
    <m/>
    <m/>
    <m/>
    <m/>
    <s v="No"/>
    <s v="No"/>
    <s v="No"/>
    <m/>
    <n v="0"/>
  </r>
  <r>
    <n v="15524512"/>
    <d v="2025-04-09T00:00:00"/>
    <d v="1899-12-30T14:54:00"/>
    <x v="3"/>
    <s v="GARVE AUTOMOBILES PVT LTD(12752)"/>
    <n v="12752"/>
    <s v="91wheels_Aggregators"/>
    <s v="CPS_Lead_Aggregators"/>
    <s v="HOT"/>
    <s v="Pulsar"/>
    <s v="NS160"/>
    <s v="Twin Disc ABS"/>
    <s v="Pulsar NS160 Twin Disc ABS Glossy Pewter Grey + Satin Black"/>
    <s v="00JF258W"/>
    <s v="Open"/>
    <s v="No"/>
    <s v="Call Later"/>
    <m/>
    <m/>
    <m/>
    <m/>
    <s v="No"/>
    <s v="No"/>
    <s v="No"/>
    <m/>
    <n v="0"/>
  </r>
  <r>
    <n v="15478123"/>
    <d v="2025-04-08T00:00:00"/>
    <d v="1899-12-30T13:58:00"/>
    <x v="5"/>
    <s v="BALAMURUGA MOTORS(11843)"/>
    <n v="11843"/>
    <m/>
    <m/>
    <m/>
    <s v="Pulsar"/>
    <s v="N150"/>
    <s v="SD Single Seat"/>
    <s v="Pulsar N150 SD Single Seat"/>
    <s v="00JR30"/>
    <s v="Open"/>
    <s v="Yes"/>
    <s v="Showroom Visit Planned"/>
    <m/>
    <m/>
    <m/>
    <m/>
    <s v="Yes"/>
    <s v="No"/>
    <s v="No"/>
    <m/>
    <n v="0"/>
  </r>
  <r>
    <n v="15387732"/>
    <d v="2025-04-04T00:00:00"/>
    <d v="1899-12-30T10:10:00"/>
    <x v="3"/>
    <s v="Laxmi Bajaj  @ Ambikapur"/>
    <n v="10194"/>
    <s v="Bikewale_Aggregators"/>
    <s v="CPS_Lead_Aggregators"/>
    <s v="HOT"/>
    <s v="Pulsar"/>
    <n v="400"/>
    <s v="NS"/>
    <s v="Pulsar 400 NS PEARL METALLIC WHITE"/>
    <s v="00JL2342"/>
    <s v="Closed"/>
    <s v="No"/>
    <s v="Plan Dropped"/>
    <m/>
    <m/>
    <m/>
    <m/>
    <s v="No"/>
    <s v="No"/>
    <s v="No"/>
    <m/>
    <n v="0"/>
  </r>
  <r>
    <n v="15574975"/>
    <d v="2025-04-11T00:00:00"/>
    <d v="1899-12-30T19:40:00"/>
    <x v="3"/>
    <s v="Madhur Motors"/>
    <s v="B13271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s v="Call Later"/>
    <m/>
    <m/>
    <m/>
    <m/>
    <s v="No"/>
    <s v="No"/>
    <s v="No"/>
    <m/>
    <n v="0"/>
  </r>
  <r>
    <n v="15435159"/>
    <d v="2025-04-06T00:00:00"/>
    <d v="1899-12-30T12:47:00"/>
    <x v="3"/>
    <s v="Green Automobiles Pvt Ltd"/>
    <s v="C13055"/>
    <s v="Bikedekho_Aggregators"/>
    <s v="CPS_Lead_Aggregators"/>
    <s v="STANDARD"/>
    <s v="Dominar"/>
    <n v="400"/>
    <s v="Dual channel ABS"/>
    <s v="Dominar 400 Dual channel ABS CHARCOAL BLACK"/>
    <s v="00JF29A8"/>
    <s v="Open"/>
    <s v="No"/>
    <s v="Call Later"/>
    <m/>
    <m/>
    <m/>
    <m/>
    <s v="No"/>
    <s v="No"/>
    <s v="No"/>
    <m/>
    <n v="0"/>
  </r>
  <r>
    <n v="15560900"/>
    <d v="2025-04-11T00:00:00"/>
    <d v="1899-12-30T11:33:00"/>
    <x v="2"/>
    <s v="OSL AUTO PVT LTD(12121)"/>
    <n v="12121"/>
    <m/>
    <m/>
    <s v="HOT"/>
    <s v="Pulsar"/>
    <s v="N160"/>
    <s v="Dual Channel ABS(Digital)"/>
    <s v="Pulsar N160 Dual Channel ABS(Digital)"/>
    <s v="00JR37"/>
    <s v="Open"/>
    <s v="No"/>
    <s v="RNR"/>
    <m/>
    <m/>
    <m/>
    <m/>
    <s v="No"/>
    <s v="No"/>
    <s v="No"/>
    <m/>
    <n v="0"/>
  </r>
  <r>
    <n v="15331940"/>
    <d v="2025-04-01T00:00:00"/>
    <d v="1899-12-30T09:47:00"/>
    <x v="3"/>
    <s v="RAMBAGH SERVICE STATION(12697)"/>
    <n v="12697"/>
    <s v="Bikedekho_Aggregators"/>
    <s v="CPS_Lead_Aggregators"/>
    <m/>
    <s v="KTM"/>
    <s v="DUKE 125"/>
    <s v="KTM"/>
    <s v="KTM DUKE 125 KTM ELECTRONIC ORANGE"/>
    <s v="00JP981T"/>
    <s v="Closed"/>
    <s v="No"/>
    <s v="Plan Dropped"/>
    <m/>
    <m/>
    <m/>
    <m/>
    <s v="No"/>
    <s v="No"/>
    <s v="No"/>
    <m/>
    <n v="0"/>
  </r>
  <r>
    <n v="15420544"/>
    <d v="2025-04-05T00:00:00"/>
    <d v="1899-12-30T15:09:00"/>
    <x v="3"/>
    <s v="ARORA MOTORS(13645)"/>
    <n v="13645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Closed"/>
    <s v="No"/>
    <s v="RNR - Close"/>
    <m/>
    <m/>
    <m/>
    <m/>
    <s v="No"/>
    <s v="No"/>
    <s v="No"/>
    <m/>
    <n v="0"/>
  </r>
  <r>
    <n v="15535847"/>
    <d v="2025-04-10T00:00:00"/>
    <d v="1899-12-30T10:27:00"/>
    <x v="3"/>
    <s v="BHARAT AUTOMOBILES(12237)"/>
    <n v="12237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m/>
    <m/>
    <s v="No"/>
    <s v="No"/>
    <s v="No"/>
    <m/>
    <n v="0"/>
  </r>
  <r>
    <n v="15366616"/>
    <d v="2025-04-04T00:00:00"/>
    <d v="1899-12-30T12:31:00"/>
    <x v="3"/>
    <s v="KTM Baramulla"/>
    <s v="B12082"/>
    <s v="Bikedekho_Aggregators"/>
    <s v="CPS_Lead_Aggregators"/>
    <m/>
    <s v="KTM"/>
    <s v="DUKE 200 OLD"/>
    <s v="KTM"/>
    <s v="KTM DUKE 200 OLD KTM ELECTRONIC ORANGE"/>
    <s v="00JP421T"/>
    <s v="Closed"/>
    <s v="No"/>
    <s v="Incorrect Enquiry"/>
    <m/>
    <m/>
    <m/>
    <m/>
    <s v="No"/>
    <s v="No"/>
    <s v="No"/>
    <m/>
    <n v="0"/>
  </r>
  <r>
    <n v="14957067"/>
    <d v="2025-04-05T00:00:00"/>
    <d v="1899-12-30T15:50:00"/>
    <x v="3"/>
    <s v="ASHOK TRADERS(12881)"/>
    <n v="12881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m/>
    <m/>
    <s v="No"/>
    <s v="No"/>
    <s v="No"/>
    <m/>
    <n v="0"/>
  </r>
  <r>
    <n v="15656430"/>
    <d v="2025-04-15T00:00:00"/>
    <d v="1899-12-30T20:24:00"/>
    <x v="3"/>
    <s v="ADITYA AUTO (12925)"/>
    <n v="12925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728503"/>
    <d v="2025-04-19T00:00:00"/>
    <d v="1899-12-30T00:24:00"/>
    <x v="4"/>
    <s v="I RIDE ENTERPRISES PVT LTD(11480)"/>
    <n v="11480"/>
    <s v="Freedom_LeadGen_D2C"/>
    <s v="Display_FB"/>
    <m/>
    <s v="Freedom"/>
    <s v="125 NG04"/>
    <s v="Disc Led"/>
    <s v="Freedom 125 NG04 Disc Led COCKTAIL WINE RED"/>
    <s v="00JH272V"/>
    <s v="Open"/>
    <s v="No"/>
    <s v="Call Later"/>
    <m/>
    <m/>
    <m/>
    <m/>
    <s v="No"/>
    <s v="No"/>
    <s v="No"/>
    <m/>
    <n v="0"/>
  </r>
  <r>
    <n v="15589114"/>
    <d v="2025-04-12T00:00:00"/>
    <d v="1899-12-30T15:37:00"/>
    <x v="5"/>
    <s v="SHRINIWAS PRADEEP SAH AUTOMOBILES"/>
    <n v="12766"/>
    <m/>
    <m/>
    <s v="STANDARD"/>
    <s v="Freedom"/>
    <s v="125 NG04"/>
    <s v="Drum Led"/>
    <s v="Freedom 125 NG04 Drum Led EBONY BLACK(MET)"/>
    <s v="00JH30X3"/>
    <s v="Closed"/>
    <s v="No"/>
    <s v="Plan Dropped"/>
    <m/>
    <m/>
    <m/>
    <m/>
    <s v="No"/>
    <s v="No"/>
    <s v="No"/>
    <m/>
    <n v="0"/>
  </r>
  <r>
    <n v="15647803"/>
    <d v="2025-04-15T00:00:00"/>
    <d v="1899-12-30T14:02:00"/>
    <x v="3"/>
    <s v="JINDAL AUTOMOTIVE PVT.LTD.(10163)"/>
    <n v="10163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s v="Showroom Visit Planned"/>
    <m/>
    <m/>
    <m/>
    <m/>
    <s v="No"/>
    <s v="No"/>
    <s v="No"/>
    <m/>
    <n v="0"/>
  </r>
  <r>
    <n v="15472143"/>
    <d v="2025-04-08T00:00:00"/>
    <d v="1899-12-30T11:33:00"/>
    <x v="1"/>
    <s v="KINGS MOTORS2WPORUR (13693)"/>
    <n v="13693"/>
    <m/>
    <m/>
    <s v="STANDARD"/>
    <s v="Platina"/>
    <n v="110"/>
    <s v="ES Drum  (OBD-2)"/>
    <s v="Platina 110 ES Drum  (OBD-2) BLK GLOS PEW GRA"/>
    <s v="00JK3548"/>
    <s v="Open"/>
    <s v="Yes"/>
    <s v="Call Later"/>
    <m/>
    <m/>
    <m/>
    <m/>
    <s v="Yes"/>
    <s v="Yes"/>
    <s v="Yes"/>
    <m/>
    <n v="0"/>
  </r>
  <r>
    <n v="15591988"/>
    <d v="2025-04-12T00:00:00"/>
    <d v="1899-12-30T17:37:00"/>
    <x v="1"/>
    <s v="R. K. MOTORS(10997)"/>
    <n v="10997"/>
    <m/>
    <m/>
    <s v="STANDARD"/>
    <s v="Pulsar"/>
    <s v="NS200"/>
    <s v="Dual Channel ABS (UG)"/>
    <s v="Pulsar NS200 Dual Channel ABS (UG) PEARL METALLIC WHITE &amp; SATIN BLACK"/>
    <s v="00JL248R"/>
    <s v="Open"/>
    <s v="Yes"/>
    <s v="Planning to Book"/>
    <m/>
    <m/>
    <m/>
    <m/>
    <s v="Yes"/>
    <s v="No"/>
    <s v="Yes"/>
    <m/>
    <n v="0"/>
  </r>
  <r>
    <n v="15467980"/>
    <d v="2025-04-08T00:00:00"/>
    <d v="1899-12-30T11:13:00"/>
    <x v="3"/>
    <s v="VISHNU AUTOMOBILES(13061)"/>
    <n v="13061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m/>
    <m/>
    <m/>
    <m/>
    <m/>
    <s v="No"/>
    <s v="No"/>
    <s v="No"/>
    <m/>
    <n v="0"/>
  </r>
  <r>
    <n v="15532524"/>
    <d v="2025-04-09T00:00:00"/>
    <d v="1899-12-30T19:20:00"/>
    <x v="3"/>
    <s v="AMIN AUTOMOBILES(10000)"/>
    <n v="10000"/>
    <s v="Bikewale_Aggregators"/>
    <s v="CPS_Lead_Aggregators"/>
    <s v="STANDARD"/>
    <s v="Pulsar"/>
    <n v="220"/>
    <s v="Single channel ABS (OBD-2)"/>
    <s v="Pulsar 220 Single channel ABS (OBD-2) SPARKLING METALLIC BLACK BLUE"/>
    <s v="00DK11F1"/>
    <s v="Closed"/>
    <s v="No"/>
    <s v="Plan Dropped"/>
    <m/>
    <m/>
    <m/>
    <m/>
    <s v="No"/>
    <s v="No"/>
    <s v="No"/>
    <m/>
    <n v="0"/>
  </r>
  <r>
    <n v="15691214"/>
    <d v="2025-04-17T00:00:00"/>
    <d v="1899-12-30T11:53:00"/>
    <x v="3"/>
    <s v="SAI MOTOR PLAZA - AMALAPURAM"/>
    <n v="11498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Showroom Visit Planned"/>
    <m/>
    <m/>
    <m/>
    <m/>
    <s v="No"/>
    <s v="No"/>
    <s v="No"/>
    <m/>
    <n v="0"/>
  </r>
  <r>
    <n v="15575246"/>
    <d v="2025-04-12T00:00:00"/>
    <d v="1899-12-30T10:46:00"/>
    <x v="3"/>
    <s v="SHREE BALAJI MOTOR CORPORATION(10317)"/>
    <n v="10317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641066"/>
    <d v="2025-04-15T00:00:00"/>
    <d v="1899-12-30T10:22:00"/>
    <x v="5"/>
    <s v="GANDHI AUTO SALES LLP (10448)"/>
    <n v="10448"/>
    <m/>
    <m/>
    <m/>
    <s v="Pulsar"/>
    <n v="125"/>
    <s v="Neon Disc Single seat (OBD-2)"/>
    <s v="Pulsar 125 Neon Disc Single seat (OBD-2) EBONY BLK SOLAR RED"/>
    <s v="00DH50C2"/>
    <s v="Invoiced"/>
    <s v="Yes"/>
    <m/>
    <m/>
    <m/>
    <m/>
    <m/>
    <s v="No"/>
    <s v="No"/>
    <s v="No"/>
    <d v="2025-04-15T10:23:00"/>
    <n v="1"/>
  </r>
  <r>
    <n v="15687440"/>
    <d v="2025-04-17T00:00:00"/>
    <d v="1899-12-30T07:17:00"/>
    <x v="4"/>
    <s v="MS ENTERPRISE(13114)"/>
    <n v="13114"/>
    <s v="Organic"/>
    <s v="Website"/>
    <m/>
    <s v="KTM"/>
    <s v="248.8cc"/>
    <m/>
    <s v="KTM  248.8cc  WHITE"/>
    <s v="00JG71AS"/>
    <s v="Open"/>
    <s v="Yes"/>
    <s v="Call Later"/>
    <m/>
    <m/>
    <m/>
    <m/>
    <s v="Yes"/>
    <s v="No"/>
    <s v="No"/>
    <m/>
    <n v="0"/>
  </r>
  <r>
    <n v="15434458"/>
    <d v="2025-04-06T00:00:00"/>
    <d v="1899-12-30T12:25:00"/>
    <x v="3"/>
    <s v="Madhur Motors -Adchini"/>
    <s v="A13271"/>
    <s v="Bikewale_Aggregators"/>
    <s v="CPS_Lead_Aggregators"/>
    <s v="STANDARD"/>
    <s v="Pulsar"/>
    <s v="NS160"/>
    <s v="Twin Disc ABS"/>
    <s v="Pulsar NS160 Twin Disc ABS Glossy Pewter Grey + Satin Black"/>
    <s v="00JF258W"/>
    <s v="Open"/>
    <s v="No"/>
    <s v="Not Decided"/>
    <m/>
    <m/>
    <m/>
    <m/>
    <s v="No"/>
    <s v="No"/>
    <s v="No"/>
    <m/>
    <n v="0"/>
  </r>
  <r>
    <n v="15566977"/>
    <d v="2025-04-11T00:00:00"/>
    <d v="1899-12-30T14:37:00"/>
    <x v="1"/>
    <s v="Magadh Auto Agency"/>
    <s v="A13511"/>
    <m/>
    <m/>
    <s v="STANDARD"/>
    <s v="Freedom"/>
    <s v="125 NG04"/>
    <s v="Disc Led"/>
    <s v="Freedom 125 NG04 Disc Led"/>
    <s v="00JH27"/>
    <s v="Open"/>
    <s v="Yes"/>
    <s v="Call Later"/>
    <m/>
    <m/>
    <m/>
    <m/>
    <s v="No"/>
    <s v="Yes"/>
    <s v="No"/>
    <m/>
    <n v="0"/>
  </r>
  <r>
    <n v="15588661"/>
    <d v="2025-04-12T00:00:00"/>
    <d v="1899-12-30T15:18:00"/>
    <x v="5"/>
    <s v="MAVRA MOTORS PVT LTD"/>
    <n v="13418"/>
    <m/>
    <m/>
    <m/>
    <s v="Pulsar"/>
    <n v="125"/>
    <s v="Carbon Fibre Single Seat UG"/>
    <s v="Pulsar 125 Carbon Fibre Single Seat UG EBONY BLK RED DKL"/>
    <s v="00DH574D"/>
    <s v="Invoiced"/>
    <s v="Yes"/>
    <m/>
    <m/>
    <m/>
    <m/>
    <m/>
    <s v="No"/>
    <s v="No"/>
    <s v="Yes"/>
    <d v="2025-04-12T15:19:00"/>
    <n v="1"/>
  </r>
  <r>
    <n v="15650582"/>
    <d v="2025-04-15T00:00:00"/>
    <d v="1899-12-30T15:47:00"/>
    <x v="0"/>
    <s v="JOYSAGAR KTM"/>
    <s v="A12174"/>
    <s v="Hyperlocal_Lead_Gen"/>
    <s v="Facebook"/>
    <s v="HOT"/>
    <s v="KTM"/>
    <s v="DUKE 390"/>
    <s v="KTM"/>
    <s v="KTM DUKE 390 KTM "/>
    <s v="00JP89"/>
    <s v="Closed"/>
    <s v="No"/>
    <s v="Incorrect Enquiry"/>
    <m/>
    <m/>
    <m/>
    <m/>
    <s v="No"/>
    <s v="No"/>
    <s v="No"/>
    <m/>
    <n v="0"/>
  </r>
  <r>
    <n v="15456317"/>
    <d v="2025-04-07T00:00:00"/>
    <d v="1899-12-30T19:12:00"/>
    <x v="4"/>
    <s v="Triumph Chhatrapati Sambhajinagar"/>
    <n v="14152"/>
    <s v="Speed_Enquiry_D2C"/>
    <s v="Display_FB"/>
    <s v="HOT"/>
    <s v="Triumph"/>
    <s v="Speed 400 UG"/>
    <s v="Triumph"/>
    <s v="SPEED 400 UG-PHANTOM BLACK"/>
    <s v="00TA40BA"/>
    <s v="Closed"/>
    <s v="No"/>
    <s v="Plan Dropped"/>
    <m/>
    <m/>
    <m/>
    <m/>
    <s v="No"/>
    <s v="No"/>
    <s v="No"/>
    <m/>
    <n v="0"/>
  </r>
  <r>
    <n v="15678309"/>
    <d v="2025-04-16T00:00:00"/>
    <d v="1899-12-30T17:40:00"/>
    <x v="6"/>
    <m/>
    <n v="10002"/>
    <s v="Instagram"/>
    <s v="Freedom_April"/>
    <s v="HOT"/>
    <s v="Freedom"/>
    <s v="125 NG04"/>
    <s v="Disc Led"/>
    <s v="Freedom 125 NG04 Disc Led Racing Red"/>
    <s v="00JH279C"/>
    <s v="Open"/>
    <s v="No"/>
    <s v="RNR"/>
    <m/>
    <m/>
    <m/>
    <m/>
    <s v="No"/>
    <s v="No"/>
    <s v="No"/>
    <m/>
    <n v="0"/>
  </r>
  <r>
    <n v="15469766"/>
    <d v="2025-04-08T00:00:00"/>
    <d v="1899-12-30T10:04:00"/>
    <x v="5"/>
    <s v="K V R VEHICLES - KANNUR"/>
    <n v="10569"/>
    <m/>
    <m/>
    <m/>
    <s v="Pulsar"/>
    <n v="125"/>
    <s v="Carbon Fibre Disc Split Seat"/>
    <s v="Pulsar 125 Carbon Fibre Disc Split Seat SPARKLING METALLIC BLACK BLUE"/>
    <s v="00DH48F1"/>
    <s v="Open"/>
    <s v="Yes"/>
    <s v="Showroom Visit Planned"/>
    <m/>
    <m/>
    <m/>
    <m/>
    <s v="Yes"/>
    <s v="No"/>
    <s v="No"/>
    <m/>
    <n v="0"/>
  </r>
  <r>
    <n v="15689137"/>
    <d v="2025-04-17T00:00:00"/>
    <d v="1899-12-30T10:21:00"/>
    <x v="4"/>
    <s v="J.M.ENTERPRISES(10162)"/>
    <n v="10162"/>
    <s v="Freedom_LeadGen_D2C"/>
    <s v="Display_FB"/>
    <m/>
    <s v="Freedom"/>
    <s v="125 NG04"/>
    <s v="Disc Led"/>
    <s v="Freedom 125 NG04 Disc Led COCKTAIL WINE RED"/>
    <s v="00JH272V"/>
    <s v="Open"/>
    <s v="No"/>
    <m/>
    <m/>
    <m/>
    <m/>
    <m/>
    <s v="No"/>
    <s v="No"/>
    <s v="No"/>
    <m/>
    <n v="0"/>
  </r>
  <r>
    <n v="15543029"/>
    <d v="2025-04-10T00:00:00"/>
    <d v="1899-12-30T12:55:00"/>
    <x v="5"/>
    <s v="SENGUPTA BAJAJ # KASHIPUR"/>
    <s v="B12644"/>
    <m/>
    <m/>
    <s v="STANDARD"/>
    <s v="Dominar"/>
    <n v="400"/>
    <s v="Dual channel ABS"/>
    <s v="Dominar 400 Dual channel ABS CHARCOAL BLACK"/>
    <s v="00JF29A8"/>
    <s v="Closed"/>
    <s v="No"/>
    <s v="Plan Dropped"/>
    <m/>
    <m/>
    <m/>
    <m/>
    <s v="No"/>
    <s v="No"/>
    <s v="No"/>
    <m/>
    <n v="0"/>
  </r>
  <r>
    <n v="15691005"/>
    <d v="2025-04-17T00:00:00"/>
    <d v="1899-12-30T11:45:00"/>
    <x v="3"/>
    <s v="ASHMIT SACHIN BAJAJ (12430)"/>
    <n v="12430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s v="Incorrect Enquiry"/>
    <m/>
    <m/>
    <m/>
    <m/>
    <s v="No"/>
    <s v="No"/>
    <s v="No"/>
    <m/>
    <n v="0"/>
  </r>
  <r>
    <n v="15534181"/>
    <d v="2025-04-10T00:00:00"/>
    <d v="1899-12-30T11:11:00"/>
    <x v="4"/>
    <s v="ETAH MOTORS PVT LTD(13003)"/>
    <n v="13003"/>
    <s v="Chatbot"/>
    <s v="WAComms"/>
    <s v="STANDARD"/>
    <s v="Pulsar"/>
    <n v="125"/>
    <s v="Neon Disc Single seat (OBD-2)"/>
    <s v="PULSAR 125 - EBONY BLK SOLAR RED"/>
    <s v="00DH50C2"/>
    <s v="Closed"/>
    <s v="No"/>
    <s v="Plan Dropped"/>
    <m/>
    <m/>
    <m/>
    <m/>
    <s v="No"/>
    <s v="No"/>
    <s v="No"/>
    <m/>
    <n v="0"/>
  </r>
  <r>
    <n v="15733065"/>
    <d v="2025-04-19T00:00:00"/>
    <d v="1899-12-30T11:45:00"/>
    <x v="3"/>
    <s v="SAINIK MOTORS(12728)"/>
    <n v="12728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m/>
    <m/>
    <m/>
    <m/>
    <m/>
    <s v="No"/>
    <s v="No"/>
    <s v="No"/>
    <m/>
    <n v="0"/>
  </r>
  <r>
    <n v="15678199"/>
    <d v="2025-04-16T00:00:00"/>
    <d v="1899-12-30T17:39:00"/>
    <x v="6"/>
    <m/>
    <n v="11004"/>
    <s v="Facebook"/>
    <s v="Freedom_April"/>
    <s v="HOT"/>
    <s v="Freedom"/>
    <s v="125 NG04"/>
    <s v="Disc Led"/>
    <s v="Freedom 125 NG04 Disc Led Racing Red"/>
    <s v="00JH279C"/>
    <s v="Closed"/>
    <s v="No"/>
    <s v="Plan Dropped"/>
    <m/>
    <m/>
    <m/>
    <m/>
    <s v="No"/>
    <s v="No"/>
    <s v="No"/>
    <m/>
    <n v="0"/>
  </r>
  <r>
    <n v="15444986"/>
    <d v="2025-04-07T00:00:00"/>
    <d v="1899-12-30T01:24:00"/>
    <x v="3"/>
    <s v="Akash Bajaj(12386)"/>
    <n v="12386"/>
    <s v="Bikewale_Aggregators"/>
    <s v="CPS_Lead_Aggregators"/>
    <s v="WARM"/>
    <s v="KTM"/>
    <s v="Duke 250 (Gen 2)"/>
    <s v="KTM"/>
    <s v="KTM Duke 250 (Gen 2) KTM DARK GALVANO MATT"/>
    <s v="00JP9681"/>
    <s v="Open"/>
    <s v="No"/>
    <s v="Showroom Visit Planned"/>
    <m/>
    <m/>
    <m/>
    <m/>
    <s v="No"/>
    <s v="No"/>
    <s v="No"/>
    <m/>
    <n v="0"/>
  </r>
  <r>
    <n v="15739501"/>
    <d v="2025-04-19T00:00:00"/>
    <d v="1899-12-30T15:36:00"/>
    <x v="1"/>
    <s v="Gujarat Motors Pvt. Ltd.(12397)"/>
    <n v="12397"/>
    <s v="Reference"/>
    <s v="Existing Customer"/>
    <m/>
    <s v="KTM"/>
    <s v="DUKE 250"/>
    <m/>
    <s v="KTM DUKE 250  Blue Black"/>
    <s v="00JP88VAR-112"/>
    <s v="Open"/>
    <s v="Yes"/>
    <s v="Planning to Book"/>
    <m/>
    <m/>
    <m/>
    <m/>
    <s v="Yes"/>
    <s v="No"/>
    <s v="No"/>
    <m/>
    <n v="0"/>
  </r>
  <r>
    <n v="15685953"/>
    <d v="2025-04-16T00:00:00"/>
    <d v="1899-12-30T23:17:00"/>
    <x v="3"/>
    <s v="BAGGA LINK SERVICE PVT LTD.(10047)"/>
    <n v="1004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RNR - Close"/>
    <m/>
    <m/>
    <m/>
    <m/>
    <s v="No"/>
    <s v="No"/>
    <s v="No"/>
    <m/>
    <n v="0"/>
  </r>
  <r>
    <n v="15685180"/>
    <d v="2025-04-16T00:00:00"/>
    <d v="1899-12-30T22:08:00"/>
    <x v="3"/>
    <s v="ABHISHEK AUTO(11417)"/>
    <n v="11417"/>
    <s v="Bikewale_Aggregators"/>
    <s v="CPS_Lead_Aggregators"/>
    <s v="HOT"/>
    <s v="Avenger"/>
    <n v="160"/>
    <s v="Street"/>
    <s v="Avenger 160 Street SPICY RED"/>
    <s v="00PD349D"/>
    <s v="Open"/>
    <s v="No"/>
    <s v="Call Later"/>
    <m/>
    <m/>
    <m/>
    <m/>
    <s v="No"/>
    <s v="No"/>
    <s v="No"/>
    <m/>
    <n v="0"/>
  </r>
  <r>
    <n v="15726755"/>
    <d v="2025-04-19T00:00:00"/>
    <d v="1899-12-30T11:23:00"/>
    <x v="3"/>
    <s v="SOVAN BAJAJ(12765)"/>
    <n v="12765"/>
    <s v="Bikewale_Aggregators"/>
    <s v="CPS_Lead_Aggregators"/>
    <s v="WARM"/>
    <s v="KTM"/>
    <s v="Duke 250 (Gen 2)"/>
    <s v="KTM"/>
    <s v="KTM Duke 250 (Gen 2) KTM DARK GALVANO MATT"/>
    <s v="00JP9681"/>
    <s v="Open"/>
    <s v="No"/>
    <m/>
    <m/>
    <m/>
    <m/>
    <m/>
    <s v="No"/>
    <s v="No"/>
    <s v="No"/>
    <m/>
    <n v="0"/>
  </r>
  <r>
    <n v="15739652"/>
    <d v="2025-04-19T00:00:00"/>
    <d v="1899-12-30T16:00:00"/>
    <x v="3"/>
    <s v="PLANET WHEELS PVT LTD(10519)"/>
    <n v="10519"/>
    <s v="Bikewale_Aggregators"/>
    <s v="CPS_Lead_Aggregators"/>
    <m/>
    <s v="Pulsar"/>
    <n v="400"/>
    <s v="NS"/>
    <s v="Pulsar 400 NS PEARL METALLIC WHITE"/>
    <s v="00JL2342"/>
    <s v="Closed"/>
    <s v="No"/>
    <s v="Plan Dropped"/>
    <m/>
    <m/>
    <m/>
    <m/>
    <s v="No"/>
    <s v="No"/>
    <s v="No"/>
    <m/>
    <n v="0"/>
  </r>
  <r>
    <n v="15393192"/>
    <d v="2025-04-04T00:00:00"/>
    <d v="1899-12-30T11:17:00"/>
    <x v="1"/>
    <s v="DADA MOTOR ENTERPRISES LLP(13186)"/>
    <n v="13186"/>
    <m/>
    <m/>
    <s v="STANDARD"/>
    <s v="Platina"/>
    <n v="110"/>
    <s v="ES Drum  (OBD-2)"/>
    <s v="Platina  110 ES Drum  (OBD-2) EBONY BLK RED DKL"/>
    <s v="00JK354D"/>
    <s v="Invoiced"/>
    <s v="Yes"/>
    <s v="RNR"/>
    <m/>
    <m/>
    <m/>
    <m/>
    <s v="No"/>
    <s v="No"/>
    <s v="No"/>
    <d v="2025-04-16T17:12:00"/>
    <n v="1"/>
  </r>
  <r>
    <n v="15694744"/>
    <d v="2025-04-17T00:00:00"/>
    <d v="1899-12-30T13:31:00"/>
    <x v="3"/>
    <s v="RAGOVA DEVELOPERS &amp; AUTO SERVICES PVT LTD"/>
    <n v="11683"/>
    <s v="Bikewale_Aggregators"/>
    <s v="CPS_Lead_Aggregators"/>
    <s v="WARM"/>
    <s v="Pulsar"/>
    <n v="150"/>
    <s v="SD Single Seat"/>
    <s v="Pulsar 150 SD Single Seat EBONY BLK RED DKL"/>
    <s v="00DH274D"/>
    <s v="Open"/>
    <s v="No"/>
    <s v="Call Later"/>
    <m/>
    <m/>
    <m/>
    <m/>
    <s v="No"/>
    <s v="No"/>
    <s v="No"/>
    <m/>
    <n v="0"/>
  </r>
  <r>
    <n v="15446977"/>
    <d v="2025-04-07T00:00:00"/>
    <d v="1899-12-30T14:51:00"/>
    <x v="3"/>
    <s v="BARCLAY AUTOMOBILES(13178)"/>
    <n v="13178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s v="Showroom Visit Planned"/>
    <m/>
    <m/>
    <m/>
    <m/>
    <s v="No"/>
    <s v="No"/>
    <s v="No"/>
    <m/>
    <n v="0"/>
  </r>
  <r>
    <n v="15655410"/>
    <d v="2025-04-15T00:00:00"/>
    <d v="1899-12-30T18:58:00"/>
    <x v="5"/>
    <s v="VDS SAYAR BAJAJ-ARCOT NEW"/>
    <s v="C11153"/>
    <m/>
    <m/>
    <s v="STANDARD"/>
    <s v="Pulsar"/>
    <n v="150"/>
    <s v="TD UG"/>
    <s v="Pulsar 150 TD UG EBONY BLACK(MET)"/>
    <s v="00DH61X3"/>
    <s v="Closed"/>
    <s v="No"/>
    <s v="Plan Dropped"/>
    <m/>
    <m/>
    <m/>
    <m/>
    <s v="No"/>
    <s v="No"/>
    <s v="No"/>
    <m/>
    <n v="0"/>
  </r>
  <r>
    <n v="15671572"/>
    <d v="2025-04-16T00:00:00"/>
    <d v="1899-12-30T14:47:00"/>
    <x v="1"/>
    <s v="UNNATI MOTORS(11772)"/>
    <n v="11772"/>
    <s v="Reference"/>
    <s v="Existing Customer"/>
    <m/>
    <s v="Pulsar"/>
    <s v="NS160"/>
    <s v="Dual Channel ABS (UG)"/>
    <s v="Pulsar NS160 Dual Channel ABS (UG) PEARL METALLIC WHITE &amp; SATIN BLACK"/>
    <s v="00JF438R"/>
    <s v="Invoiced"/>
    <s v="Yes"/>
    <m/>
    <m/>
    <m/>
    <m/>
    <m/>
    <s v="Yes"/>
    <s v="No"/>
    <s v="Yes"/>
    <d v="2025-04-16T14:49:00"/>
    <n v="1"/>
  </r>
  <r>
    <n v="15651062"/>
    <d v="2025-04-15T00:00:00"/>
    <d v="1899-12-30T16:04:00"/>
    <x v="0"/>
    <s v="KHIVRAJ ELIXIR PVT LTD Whitefield"/>
    <s v="B14191"/>
    <s v="Hyperlocal_Lead_Gen"/>
    <s v="Facebook"/>
    <s v="STANDARD"/>
    <s v="Triumph"/>
    <s v="Speed T4"/>
    <s v="Triumph"/>
    <s v="Triumph Speed T4 Triumph "/>
    <s v="00TA15"/>
    <s v="Open"/>
    <s v="No"/>
    <m/>
    <m/>
    <m/>
    <m/>
    <m/>
    <s v="No"/>
    <s v="No"/>
    <s v="No"/>
    <m/>
    <n v="0"/>
  </r>
  <r>
    <n v="15519277"/>
    <d v="2025-04-09T00:00:00"/>
    <d v="1899-12-30T16:22:00"/>
    <x v="6"/>
    <m/>
    <n v="13120"/>
    <s v="Instagram"/>
    <s v="Ns125 March"/>
    <s v="HOT"/>
    <s v="Pulsar"/>
    <s v="NS125"/>
    <s v="UG ABS"/>
    <s v="Pulsar NS125 UG ABS TD BURNT RED + SA"/>
    <s v="00JF57C4"/>
    <s v="Open"/>
    <s v="No"/>
    <s v="Call Later"/>
    <m/>
    <m/>
    <m/>
    <m/>
    <s v="No"/>
    <s v="No"/>
    <s v="No"/>
    <m/>
    <n v="0"/>
  </r>
  <r>
    <n v="15605287"/>
    <d v="2025-04-13T00:00:00"/>
    <d v="1899-12-30T15:52:00"/>
    <x v="3"/>
    <s v="SOJATIA AUTO PVT.LTD.(10374)"/>
    <n v="10374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s v="Showroom Visit Planned"/>
    <m/>
    <m/>
    <m/>
    <m/>
    <s v="No"/>
    <s v="No"/>
    <s v="No"/>
    <m/>
    <n v="0"/>
  </r>
  <r>
    <n v="15743444"/>
    <d v="2025-04-19T00:00:00"/>
    <d v="1899-12-30T18:19:00"/>
    <x v="5"/>
    <s v="JUBILEE  BAJAJ(11691)"/>
    <n v="11691"/>
    <m/>
    <m/>
    <s v="STANDARD"/>
    <s v="Pulsar"/>
    <s v="N160"/>
    <s v="UG"/>
    <s v="Pulsar N160 UG"/>
    <s v="00JR21"/>
    <s v="Open"/>
    <s v="No"/>
    <s v="Call Later"/>
    <m/>
    <m/>
    <m/>
    <m/>
    <s v="No"/>
    <s v="No"/>
    <s v="No"/>
    <m/>
    <n v="0"/>
  </r>
  <r>
    <n v="15624681"/>
    <d v="2025-04-14T00:00:00"/>
    <d v="1899-12-30T13:18:00"/>
    <x v="5"/>
    <s v="NALLI MOTORS - GOBICHETTIPALAYAM"/>
    <s v="A12573"/>
    <s v="BAL Activity"/>
    <s v="Exchange Camp"/>
    <m/>
    <s v="KTM"/>
    <s v="DUKE 250"/>
    <m/>
    <s v="KTM DUKE 250  "/>
    <s v="00JP8844"/>
    <s v="Open"/>
    <s v="Yes"/>
    <s v="Call Later"/>
    <m/>
    <m/>
    <m/>
    <m/>
    <s v="Yes"/>
    <s v="No"/>
    <s v="No"/>
    <m/>
    <n v="0"/>
  </r>
  <r>
    <n v="15565904"/>
    <d v="2025-04-11T00:00:00"/>
    <d v="1899-12-30T14:21:00"/>
    <x v="3"/>
    <s v="Autoscope LLP - Kandivali"/>
    <s v="B13197"/>
    <s v="91wheels_Aggregators"/>
    <s v="CPS_Lead_Aggregators"/>
    <m/>
    <s v="Dominar"/>
    <n v="400"/>
    <s v="Dual channel ABS (Pre-OBD)"/>
    <s v="Dominar 400 Dual channel ABS (Pre-OBD) CHARCOAL BLACK"/>
    <s v="00JF20A8"/>
    <s v="Closed"/>
    <s v="No"/>
    <s v="Incorrect Enquiry"/>
    <m/>
    <m/>
    <m/>
    <m/>
    <s v="No"/>
    <s v="No"/>
    <s v="No"/>
    <m/>
    <n v="0"/>
  </r>
  <r>
    <n v="15458878"/>
    <d v="2025-04-07T00:00:00"/>
    <d v="1899-12-30T16:28:00"/>
    <x v="3"/>
    <s v="POPULAR MOTOR CORPORATION(10479)"/>
    <n v="10479"/>
    <s v="Bikewale_Aggregators"/>
    <s v="CPS_Lead_Aggregators"/>
    <s v="WARM"/>
    <s v="Avenger"/>
    <n v="220"/>
    <s v="Cruise"/>
    <s v="Avenger 220 Cruise UG AUBURN BLACK"/>
    <s v="00PD289K"/>
    <s v="Open"/>
    <s v="No"/>
    <m/>
    <m/>
    <m/>
    <m/>
    <m/>
    <s v="No"/>
    <s v="No"/>
    <s v="No"/>
    <m/>
    <n v="0"/>
  </r>
  <r>
    <n v="15332813"/>
    <d v="2025-04-01T00:00:00"/>
    <d v="1899-12-30T10:26:00"/>
    <x v="5"/>
    <s v="SHREE BAJAJ(13148)"/>
    <n v="13148"/>
    <m/>
    <m/>
    <s v="STANDARD"/>
    <s v="Pulsar"/>
    <n v="150"/>
    <s v="TD UG"/>
    <s v="Pulsar 150 TD UG SAFFIRE BLUE WHITE"/>
    <s v="00DH61E9"/>
    <s v="Open"/>
    <s v="No"/>
    <s v="Call Later"/>
    <m/>
    <m/>
    <m/>
    <m/>
    <s v="No"/>
    <s v="No"/>
    <s v="No"/>
    <m/>
    <n v="0"/>
  </r>
  <r>
    <n v="15541702"/>
    <d v="2025-04-10T00:00:00"/>
    <d v="1899-12-30T12:16:00"/>
    <x v="1"/>
    <s v="Shashi Automobiles (12674)"/>
    <n v="12674"/>
    <m/>
    <m/>
    <m/>
    <s v="Pulsar"/>
    <n v="125"/>
    <s v="Carbon Fibre Single Seat UG"/>
    <s v="Pulsar 125 Carbon Fibre Single Seat UG EBONY BLK RED DKL"/>
    <s v="00DH574D"/>
    <s v="Invoiced"/>
    <s v="Yes"/>
    <m/>
    <m/>
    <m/>
    <m/>
    <m/>
    <s v="Yes"/>
    <s v="No"/>
    <s v="Yes"/>
    <d v="2025-04-10T12:17:00"/>
    <n v="1"/>
  </r>
  <r>
    <n v="15493981"/>
    <d v="2025-04-09T00:00:00"/>
    <d v="1899-12-30T11:18:00"/>
    <x v="3"/>
    <s v="SHAKTHI MOTORS(10736)"/>
    <n v="10736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4360921"/>
    <d v="2025-04-04T00:00:00"/>
    <d v="1899-12-30T01:45:00"/>
    <x v="3"/>
    <s v="JSB Autocars Private Limited (B13565)"/>
    <s v="B13565"/>
    <s v="Bikewale_Aggregators"/>
    <s v="CPS_Lead_Aggregators"/>
    <s v="STANDARD"/>
    <s v="Freedom"/>
    <s v="125 NG04"/>
    <s v="Drum Led"/>
    <s v="Freedom 125 NG04 Drum Led"/>
    <s v="00JH3032"/>
    <s v="Open"/>
    <s v="No"/>
    <s v="Call Later"/>
    <m/>
    <m/>
    <m/>
    <m/>
    <s v="No"/>
    <s v="No"/>
    <s v="No"/>
    <m/>
    <n v="0"/>
  </r>
  <r>
    <n v="15541620"/>
    <d v="2025-04-10T00:00:00"/>
    <d v="1899-12-30T12:14:00"/>
    <x v="1"/>
    <s v="SHREE BAJAJ(13148)"/>
    <n v="13148"/>
    <m/>
    <m/>
    <m/>
    <s v="Pulsar"/>
    <s v="N160"/>
    <s v="UG"/>
    <s v="Pulsar N160 UG BROOKLYN CHRCL BLK M"/>
    <s v="00JR21VAR-113"/>
    <s v="Invoiced"/>
    <s v="Yes"/>
    <m/>
    <m/>
    <m/>
    <m/>
    <m/>
    <s v="Yes"/>
    <s v="No"/>
    <s v="Yes"/>
    <d v="2025-04-10T12:16:00"/>
    <n v="1"/>
  </r>
  <r>
    <n v="15395252"/>
    <d v="2025-04-04T00:00:00"/>
    <d v="1899-12-30T12:12:00"/>
    <x v="1"/>
    <s v="SHOURYA BAJAJ - PIMPALGAON"/>
    <s v="A12029"/>
    <m/>
    <m/>
    <s v="WARM"/>
    <s v="Pulsar"/>
    <n v="150"/>
    <s v="TD UG"/>
    <s v="Pulsar  150 TD UG EBONY BLACK(MET)"/>
    <s v="00DH61X3"/>
    <s v="Invoiced"/>
    <s v="Yes"/>
    <s v="Need More Details"/>
    <m/>
    <m/>
    <m/>
    <m/>
    <s v="Yes"/>
    <s v="Yes"/>
    <s v="Yes"/>
    <d v="2025-04-06T17:35:00"/>
    <n v="1"/>
  </r>
  <r>
    <n v="15599639"/>
    <d v="2025-04-13T00:00:00"/>
    <d v="1899-12-30T10:33:00"/>
    <x v="3"/>
    <s v="ABHAY AUTO(13019)"/>
    <n v="13019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RNR"/>
    <m/>
    <m/>
    <m/>
    <m/>
    <s v="No"/>
    <s v="No"/>
    <s v="No"/>
    <m/>
    <n v="0"/>
  </r>
  <r>
    <n v="15348054"/>
    <d v="2025-04-01T00:00:00"/>
    <d v="1899-12-30T22:53:00"/>
    <x v="3"/>
    <s v="NEW STYLE FABRICATORS PVT. LTD.(10225)"/>
    <n v="10225"/>
    <s v="Bikedekho_Aggregators"/>
    <s v="CPS_Lead_Aggregators"/>
    <s v="WARM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477520"/>
    <d v="2025-04-08T00:00:00"/>
    <d v="1899-12-30T13:50:00"/>
    <x v="3"/>
    <s v="MAINASHREE AUTOMOTIVE(12628)"/>
    <n v="12628"/>
    <s v="Bikedekho_Aggregators"/>
    <s v="CPS_Lead_Aggregators"/>
    <m/>
    <s v="Pulsar"/>
    <s v="N125"/>
    <s v="Disc"/>
    <s v="Pulsar N125 Disc PEARL METALLIC WHITE"/>
    <s v="00JZ5342"/>
    <s v="Closed"/>
    <s v="No"/>
    <s v="Plan Dropped"/>
    <m/>
    <m/>
    <m/>
    <m/>
    <s v="No"/>
    <s v="No"/>
    <s v="No"/>
    <m/>
    <n v="0"/>
  </r>
  <r>
    <n v="15716829"/>
    <d v="2025-04-18T00:00:00"/>
    <d v="1899-12-30T13:26:00"/>
    <x v="1"/>
    <s v="B.K.AUTO SALES (14048)"/>
    <n v="14048"/>
    <s v="Reference"/>
    <s v="Existing Customer"/>
    <s v="WARM"/>
    <s v="Pulsar"/>
    <n v="125"/>
    <s v="Carbon Fibre Disc Split Seat (OBD-2)"/>
    <s v="Pulsar 125 Carbon Fibre Disc Split Seat (OBD-2) SPARKLING METALLIC BLACK RED"/>
    <s v="00DH43F2"/>
    <s v="Booked"/>
    <s v="Yes"/>
    <s v="Call Later"/>
    <m/>
    <m/>
    <m/>
    <m/>
    <s v="Yes"/>
    <s v="No"/>
    <s v="No"/>
    <d v="2025-04-18T13:28:00"/>
    <n v="0"/>
  </r>
  <r>
    <n v="15633751"/>
    <d v="2025-04-14T00:00:00"/>
    <d v="1899-12-30T18:44:00"/>
    <x v="5"/>
    <s v="COSMIC MOBIKES"/>
    <s v="C12081"/>
    <m/>
    <m/>
    <m/>
    <s v="Pulsar"/>
    <n v="125"/>
    <s v="Carbon Fibre Split Seat UG"/>
    <s v="Pulsar 125 Carbon Fibre Split Seat UG EBONY BLK BLUE DKL"/>
    <s v="00DH564C"/>
    <s v="Invoiced"/>
    <s v="Yes"/>
    <m/>
    <m/>
    <m/>
    <m/>
    <m/>
    <s v="No"/>
    <s v="No"/>
    <s v="No"/>
    <d v="2025-04-14T18:44:00"/>
    <n v="1"/>
  </r>
  <r>
    <n v="15371745"/>
    <d v="2025-04-03T00:00:00"/>
    <d v="1899-12-30T10:33:00"/>
    <x v="1"/>
    <s v="VIJAYAGANAPATHI AUTOMOTIVES(12692)"/>
    <n v="12692"/>
    <s v="Reference"/>
    <s v="Existing Customer"/>
    <m/>
    <s v="Pulsar"/>
    <n v="150"/>
    <s v="TD UG"/>
    <s v="Pulsar 150 TD UG EBONY BLK BLUE DKL"/>
    <s v="00DH614C"/>
    <s v="Invoiced"/>
    <s v="Yes"/>
    <m/>
    <m/>
    <m/>
    <m/>
    <m/>
    <s v="Yes"/>
    <s v="Yes"/>
    <s v="Yes"/>
    <d v="2025-04-03T10:37:00"/>
    <n v="1"/>
  </r>
  <r>
    <n v="15457496"/>
    <d v="2025-04-07T00:00:00"/>
    <d v="1899-12-30T15:31:00"/>
    <x v="1"/>
    <s v="AKC BAJAJ(10033)"/>
    <n v="10033"/>
    <m/>
    <m/>
    <s v="WARM"/>
    <s v="Pulsar"/>
    <n v="125"/>
    <s v="Carbon Fibre Split Seat UG"/>
    <s v="Pulsar 125 Carbon Fibre Split Seat UG EBONY BLK RED DKL"/>
    <s v="00DH564D"/>
    <s v="Invoiced"/>
    <s v="Yes"/>
    <s v="Need More Details"/>
    <m/>
    <m/>
    <m/>
    <m/>
    <s v="Yes"/>
    <s v="No"/>
    <s v="Yes"/>
    <d v="2025-04-07T18:48:00"/>
    <n v="1"/>
  </r>
  <r>
    <n v="15490224"/>
    <d v="2025-04-09T00:00:00"/>
    <d v="1899-12-30T02:59:00"/>
    <x v="0"/>
    <s v="KTM Vashi"/>
    <s v="BRN01Vashi"/>
    <s v="Hyperlocal_Lead_Gen"/>
    <s v="Facebook"/>
    <s v="WARM"/>
    <s v="KTM"/>
    <s v="DUKE 390"/>
    <s v="KTM"/>
    <s v="KTM DUKE 390 KTM "/>
    <s v="00JP89"/>
    <s v="Open"/>
    <s v="No"/>
    <s v="Call Later"/>
    <m/>
    <m/>
    <m/>
    <m/>
    <s v="No"/>
    <s v="No"/>
    <s v="No"/>
    <m/>
    <n v="0"/>
  </r>
  <r>
    <n v="15348689"/>
    <d v="2025-04-02T00:00:00"/>
    <d v="1899-12-30T10:04:00"/>
    <x v="3"/>
    <s v="Devendra Bajaj  @ Bijnor"/>
    <n v="10111"/>
    <s v="Bikedekho_Aggregators"/>
    <s v="CPS_Lead_Aggregators"/>
    <s v="STANDARD"/>
    <s v="Avenger"/>
    <n v="220"/>
    <s v="Cruise  (OBD-2)"/>
    <s v="AVENGER 220 CRUISE-MOON WHITE"/>
    <s v="00PD358J"/>
    <s v="Open"/>
    <s v="No"/>
    <s v="Showroom Visit Planned"/>
    <m/>
    <m/>
    <m/>
    <m/>
    <s v="No"/>
    <s v="No"/>
    <s v="No"/>
    <m/>
    <n v="0"/>
  </r>
  <r>
    <n v="15648688"/>
    <d v="2025-04-15T00:00:00"/>
    <d v="1899-12-30T14:26:00"/>
    <x v="6"/>
    <s v="Aadhithya Motors(12318)"/>
    <n v="12318"/>
    <m/>
    <m/>
    <m/>
    <s v="Pulsar"/>
    <n v="150"/>
    <s v="TD UG"/>
    <s v="Pulsar 150 TD UG EBONY BLK BLUE DKL"/>
    <s v="00DH614C"/>
    <s v="Invoiced"/>
    <s v="Yes"/>
    <m/>
    <m/>
    <m/>
    <m/>
    <m/>
    <s v="No"/>
    <s v="Yes"/>
    <s v="No"/>
    <d v="2025-04-15T14:28:00"/>
    <n v="1"/>
  </r>
  <r>
    <n v="15331896"/>
    <d v="2025-04-01T00:00:00"/>
    <d v="1899-12-30T08:31:00"/>
    <x v="3"/>
    <s v="KVR MOTORS - HEAD OFFICE (10196)"/>
    <n v="10196"/>
    <s v="91wheels_Aggregators"/>
    <s v="CPS_Lead_Aggregators"/>
    <s v="HOT"/>
    <s v="Dominar"/>
    <n v="400"/>
    <s v="Dual channel ABS (Pre-OBD)"/>
    <s v="Dominar 400 Dual channel ABS (Pre-OBD) CHARCOAL BLACK"/>
    <s v="00JF20A8"/>
    <s v="Closed"/>
    <s v="Yes"/>
    <s v="Incorrect Enquiry"/>
    <m/>
    <m/>
    <m/>
    <m/>
    <s v="No"/>
    <s v="Yes"/>
    <s v="Yes"/>
    <m/>
    <n v="0"/>
  </r>
  <r>
    <n v="15545204"/>
    <d v="2025-04-10T00:00:00"/>
    <d v="1899-12-30T14:13:00"/>
    <x v="4"/>
    <s v="J M Automobiles"/>
    <s v="B13396"/>
    <s v="Freedom_LeadGen_D2C"/>
    <s v="Display_FB"/>
    <m/>
    <s v="Freedom"/>
    <s v="125 NG04"/>
    <s v="Disc Led"/>
    <s v="Freedom 125 NG04 Disc Led GLOSS PEWTER GREY"/>
    <s v="00JH2732"/>
    <s v="Open"/>
    <s v="No"/>
    <s v="Not Decided"/>
    <m/>
    <m/>
    <m/>
    <m/>
    <s v="No"/>
    <s v="No"/>
    <s v="No"/>
    <m/>
    <n v="0"/>
  </r>
  <r>
    <n v="15564540"/>
    <d v="2025-04-11T00:00:00"/>
    <d v="1899-12-30T13:22:00"/>
    <x v="1"/>
    <s v="SANSAI MOBIKES PVT LTD."/>
    <n v="11864"/>
    <m/>
    <m/>
    <m/>
    <s v="Pulsar"/>
    <n v="125"/>
    <s v="Carbon Fibre Split Seat UG"/>
    <s v="Pulsar 125 Carbon Fibre Split Seat UG EBONY BLK RED DKL"/>
    <s v="00DH564D"/>
    <s v="Invoiced"/>
    <s v="Yes"/>
    <s v="Call Later"/>
    <m/>
    <m/>
    <m/>
    <m/>
    <s v="Yes"/>
    <s v="Yes"/>
    <s v="Yes"/>
    <d v="2025-04-11T16:28:00"/>
    <n v="1"/>
  </r>
  <r>
    <n v="15622863"/>
    <d v="2025-04-14T00:00:00"/>
    <d v="1899-12-30T12:34:00"/>
    <x v="3"/>
    <s v="SELECT AUTOMOBILES(11277)"/>
    <n v="11277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m/>
    <m/>
    <m/>
    <m/>
    <m/>
    <s v="No"/>
    <s v="No"/>
    <s v="No"/>
    <m/>
    <n v="0"/>
  </r>
  <r>
    <n v="15560837"/>
    <d v="2025-04-11T00:00:00"/>
    <d v="1899-12-30T11:31:00"/>
    <x v="2"/>
    <s v="PLANET WHEELS PVT LTD(10519)"/>
    <n v="10519"/>
    <m/>
    <m/>
    <m/>
    <s v="Pulsar"/>
    <s v="N160"/>
    <s v="UG"/>
    <s v="Pulsar N160 UG"/>
    <s v="00JR21"/>
    <s v="Invoiced"/>
    <s v="Yes"/>
    <s v="Showroom Visit Planned"/>
    <m/>
    <m/>
    <m/>
    <m/>
    <s v="No"/>
    <s v="Yes"/>
    <s v="Yes"/>
    <m/>
    <n v="1"/>
  </r>
  <r>
    <n v="15456449"/>
    <d v="2025-04-07T00:00:00"/>
    <d v="1899-12-30T15:07:00"/>
    <x v="3"/>
    <s v="Mainashree Automotive (12640)"/>
    <n v="12640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418879"/>
    <d v="2025-04-05T00:00:00"/>
    <d v="1899-12-30T13:53:00"/>
    <x v="5"/>
    <s v="Magadh Auto Agency"/>
    <s v="A13511"/>
    <m/>
    <m/>
    <s v="HOT"/>
    <s v="Pulsar"/>
    <s v="RS200"/>
    <s v="Dual channel ABS (OBD-2)"/>
    <s v="Pulsar RS200 Dual channel ABS (OBD-2) PEARL METALLIC WHITE"/>
    <s v="00DT1942"/>
    <s v="Open"/>
    <s v="No"/>
    <s v="Showroom Visit Planned"/>
    <m/>
    <m/>
    <m/>
    <m/>
    <s v="No"/>
    <s v="No"/>
    <s v="No"/>
    <m/>
    <n v="0"/>
  </r>
  <r>
    <n v="15599793"/>
    <d v="2025-04-13T00:00:00"/>
    <d v="1899-12-30T10:36:00"/>
    <x v="2"/>
    <s v="Khandauli Branch of Khemka Automotives (B13063)"/>
    <s v="B13063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m/>
    <m/>
    <m/>
    <m/>
    <m/>
    <s v="No"/>
    <s v="No"/>
    <s v="Yes"/>
    <d v="2025-04-13T10:38:00"/>
    <n v="1"/>
  </r>
  <r>
    <n v="15542289"/>
    <d v="2025-04-10T00:00:00"/>
    <d v="1899-12-30T12:33:00"/>
    <x v="2"/>
    <s v="KTM Panvel"/>
    <s v="BRN-12162-03"/>
    <s v="Reference"/>
    <s v="Existing Customer"/>
    <s v="WARM"/>
    <s v="KTM"/>
    <s v="DUKE 200"/>
    <m/>
    <s v="KTM DUKE 200  BLACK"/>
    <s v="00JP1C7B"/>
    <s v="Invoiced"/>
    <s v="Yes"/>
    <m/>
    <m/>
    <m/>
    <m/>
    <m/>
    <s v="No"/>
    <s v="No"/>
    <s v="No"/>
    <d v="2025-04-10T12:34:00"/>
    <n v="1"/>
  </r>
  <r>
    <n v="15535240"/>
    <d v="2025-04-10T00:00:00"/>
    <d v="1899-12-30T19:31:00"/>
    <x v="4"/>
    <s v="Global Trade Park Private Limited (A13497) (BURARI)"/>
    <s v="A13497"/>
    <s v="Finance"/>
    <s v="Website"/>
    <m/>
    <s v="Freedom"/>
    <s v="125 NG04"/>
    <s v="Disc Led"/>
    <s v="Freedom 125 NG04 Disc Led COCKTAIL WINE RED"/>
    <s v="00JH272V"/>
    <s v="Open"/>
    <s v="No"/>
    <s v="Call Later"/>
    <m/>
    <m/>
    <m/>
    <m/>
    <s v="No"/>
    <s v="No"/>
    <s v="No"/>
    <m/>
    <n v="0"/>
  </r>
  <r>
    <n v="15459358"/>
    <d v="2025-04-07T00:00:00"/>
    <d v="1899-12-30T16:38:00"/>
    <x v="5"/>
    <s v="MCV Bajaj - Kadiyam"/>
    <s v="G12624"/>
    <m/>
    <m/>
    <s v="WARM"/>
    <s v="Pulsar"/>
    <n v="150"/>
    <s v="TD UG"/>
    <s v="Pulsar 150 TD UG"/>
    <s v="00DH61"/>
    <s v="Open"/>
    <s v="No"/>
    <s v="Not Decided"/>
    <m/>
    <m/>
    <m/>
    <m/>
    <s v="No"/>
    <s v="No"/>
    <s v="No"/>
    <m/>
    <n v="0"/>
  </r>
  <r>
    <n v="15444512"/>
    <d v="2025-04-06T00:00:00"/>
    <d v="1899-12-30T23:50:00"/>
    <x v="3"/>
    <s v="VARUN MOTORS PRIVATE LIMITED - TANDURU (F13251)"/>
    <s v="F13251"/>
    <s v="Bikewale_Aggregators"/>
    <s v="CPS_Lead_Aggregators"/>
    <s v="WARM"/>
    <s v="Pulsar"/>
    <s v="N160"/>
    <s v="Dual channel ABS"/>
    <s v="Pulsar N160 Dual channel ABS Brooklyn Black"/>
    <s v="00JR159V"/>
    <s v="Open"/>
    <s v="No"/>
    <s v="Call Later"/>
    <m/>
    <m/>
    <m/>
    <m/>
    <s v="No"/>
    <s v="No"/>
    <s v="No"/>
    <m/>
    <n v="0"/>
  </r>
  <r>
    <n v="15731775"/>
    <d v="2025-04-19T00:00:00"/>
    <d v="1899-12-30T11:04:00"/>
    <x v="3"/>
    <s v="J M ENTERPRISES PRIVATE LIMITED(11468)"/>
    <n v="11468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m/>
    <m/>
    <m/>
    <m/>
    <m/>
    <s v="No"/>
    <s v="No"/>
    <s v="No"/>
    <m/>
    <n v="0"/>
  </r>
  <r>
    <n v="15529930"/>
    <d v="2025-04-09T00:00:00"/>
    <d v="1899-12-30T17:52:00"/>
    <x v="4"/>
    <s v="GURUKRIPA AUTO AGENCY(12451)"/>
    <n v="12451"/>
    <s v="Freedom_LeadGen_D2C"/>
    <s v="Display_FB"/>
    <m/>
    <s v="Freedom"/>
    <s v="125 NG04"/>
    <s v="Disc Led"/>
    <s v="Freedom 125 NG04 Disc Led - BLUE DECAL LIGHT BLUE"/>
    <s v="00JH273E"/>
    <s v="Open"/>
    <s v="No"/>
    <s v="Call Later"/>
    <m/>
    <m/>
    <m/>
    <m/>
    <s v="No"/>
    <s v="No"/>
    <s v="No"/>
    <m/>
    <n v="0"/>
  </r>
  <r>
    <n v="15689574"/>
    <d v="2025-04-17T00:00:00"/>
    <d v="1899-12-30T10:46:00"/>
    <x v="3"/>
    <s v="OSL Garia"/>
    <s v="A12121"/>
    <s v="Bikedekho_Aggregators"/>
    <s v="CPS_Lead_Aggregators"/>
    <s v="WARM"/>
    <s v="Pulsar"/>
    <s v="NS125"/>
    <s v="Disc (OBD-2)"/>
    <s v="Pulsar NS125 Disc (OBD-2) TD BURNT RED + SA"/>
    <s v="00JF35C4"/>
    <s v="Open"/>
    <s v="No"/>
    <s v="Showroom Visit Planned"/>
    <m/>
    <m/>
    <m/>
    <m/>
    <s v="No"/>
    <s v="No"/>
    <s v="No"/>
    <m/>
    <n v="0"/>
  </r>
  <r>
    <n v="15359438"/>
    <d v="2025-04-02T00:00:00"/>
    <d v="1899-12-30T14:45:00"/>
    <x v="1"/>
    <s v="MAA LAXMI AUTO(12991)"/>
    <n v="12991"/>
    <m/>
    <m/>
    <s v="WARM"/>
    <s v="Pulsar"/>
    <n v="125"/>
    <s v="Carbon Fibre Split Seat UG"/>
    <s v="Pulsar 125 Carbon Fibre Split Seat UG EBONY BLK RED DKL"/>
    <s v="00DH564D"/>
    <s v="Invoiced"/>
    <s v="Yes"/>
    <s v="Call Later"/>
    <m/>
    <m/>
    <m/>
    <m/>
    <s v="Yes"/>
    <s v="Yes"/>
    <s v="Yes"/>
    <d v="2025-04-02T14:52:00"/>
    <n v="1"/>
  </r>
  <r>
    <n v="15587103"/>
    <d v="2025-04-12T00:00:00"/>
    <d v="1899-12-30T14:17:00"/>
    <x v="5"/>
    <s v="BOTHRA AUTOMOBILES(13018)"/>
    <n v="13018"/>
    <s v="Reference"/>
    <s v="Existing Customer"/>
    <m/>
    <s v="Platina"/>
    <n v="110"/>
    <s v="ES Drum  (OBD-2)"/>
    <s v="Platina 110 ES Drum  (OBD-2) BLK GLOS PEW GRA"/>
    <s v="00JK3548"/>
    <s v="Invoiced"/>
    <s v="Yes"/>
    <m/>
    <m/>
    <m/>
    <m/>
    <m/>
    <s v="No"/>
    <s v="No"/>
    <s v="Yes"/>
    <d v="2025-04-12T14:20:00"/>
    <n v="1"/>
  </r>
  <r>
    <n v="15503610"/>
    <d v="2025-04-09T00:00:00"/>
    <d v="1899-12-30T15:35:00"/>
    <x v="6"/>
    <m/>
    <n v="12640"/>
    <s v="Instagram"/>
    <s v="Ns125abs"/>
    <s v="HOT"/>
    <s v="Pulsar"/>
    <s v="NS125"/>
    <s v="UG ABS"/>
    <s v="Pulsar NS125 UG ABS TD BURNT RED + SA"/>
    <s v="00JF57C4"/>
    <s v="Closed"/>
    <s v="No"/>
    <s v="Plan Dropped"/>
    <m/>
    <m/>
    <m/>
    <m/>
    <s v="No"/>
    <s v="No"/>
    <s v="No"/>
    <m/>
    <n v="0"/>
  </r>
  <r>
    <n v="15708612"/>
    <d v="2025-04-18T00:00:00"/>
    <d v="1899-12-30T06:13:00"/>
    <x v="3"/>
    <s v="A H AUTO WORLD#NARAYANPUR"/>
    <s v="B11517"/>
    <s v="91wheels_Aggregators"/>
    <s v="CPS_Lead_Aggregators"/>
    <s v="WARM"/>
    <s v="Pulsar"/>
    <s v="N160"/>
    <s v="Dual channel ABS"/>
    <s v="Pulsar N160 Dual channel ABS Brooklyn Black"/>
    <s v="00JR159V"/>
    <s v="Open"/>
    <s v="No"/>
    <m/>
    <m/>
    <m/>
    <m/>
    <m/>
    <s v="No"/>
    <s v="No"/>
    <s v="No"/>
    <m/>
    <n v="0"/>
  </r>
  <r>
    <n v="15480740"/>
    <d v="2025-04-08T00:00:00"/>
    <d v="1899-12-30T15:26:00"/>
    <x v="3"/>
    <s v="METAL BIKES NARENGI"/>
    <s v="D12822"/>
    <s v="Bikewale_Aggregators"/>
    <s v="CPS_Lead_Aggregators"/>
    <s v="WARM"/>
    <s v="Dominar"/>
    <n v="250"/>
    <s v="Dual channel ABS"/>
    <s v="Dominar 250 Dual channel ABS CHARCOAL BLACK"/>
    <s v="00JF26A8"/>
    <s v="Open"/>
    <s v="No"/>
    <s v="Showroom Visit Planned"/>
    <m/>
    <m/>
    <m/>
    <m/>
    <s v="No"/>
    <s v="No"/>
    <s v="No"/>
    <m/>
    <n v="0"/>
  </r>
  <r>
    <n v="15743598"/>
    <d v="2025-04-19T00:00:00"/>
    <d v="1899-12-30T18:28:00"/>
    <x v="1"/>
    <s v="SANSAI BAJAJ - KODAD"/>
    <s v="B11501"/>
    <m/>
    <m/>
    <s v="WARM"/>
    <s v="Pulsar"/>
    <n v="125"/>
    <s v="Neon Disc Single seat (OBD-2)"/>
    <s v="Pulsar 125 Neon Disc Single seat (OBD-2) EBONY BLK BLUE DKL"/>
    <s v="00DH504C"/>
    <s v="Invoiced"/>
    <s v="Yes"/>
    <s v="Call Later"/>
    <m/>
    <m/>
    <m/>
    <m/>
    <s v="Yes"/>
    <s v="Yes"/>
    <s v="Yes"/>
    <d v="2025-04-19T18:39:00"/>
    <n v="1"/>
  </r>
  <r>
    <n v="15481416"/>
    <d v="2025-04-11T00:00:00"/>
    <d v="1899-12-30T18:14:00"/>
    <x v="3"/>
    <s v="HANUMANT TRADING COMPANY(13166)"/>
    <n v="13166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068373"/>
    <d v="2025-04-11T00:00:00"/>
    <d v="1899-12-30T15:42:00"/>
    <x v="4"/>
    <s v="RAJA  MOTORS(10145)"/>
    <n v="10145"/>
    <s v="Organic"/>
    <s v="Website"/>
    <s v="WARM"/>
    <s v="Pulsar"/>
    <s v="N160 Twin Channel (SSP)"/>
    <s v="Dual channel ABS (OBD-2)"/>
    <s v="Pulsar N160 Twin Channel (SSP) Dual channel ABS (OBD-2)"/>
    <s v="00JR299V"/>
    <s v="Open"/>
    <s v="Yes"/>
    <m/>
    <m/>
    <m/>
    <m/>
    <m/>
    <s v="No"/>
    <s v="No"/>
    <s v="No"/>
    <m/>
    <n v="0"/>
  </r>
  <r>
    <n v="15481101"/>
    <d v="2025-04-08T00:00:00"/>
    <d v="1899-12-30T15:26:00"/>
    <x v="1"/>
    <s v="SANT AUTO CO.(13383)"/>
    <n v="13383"/>
    <m/>
    <m/>
    <s v="STANDARD"/>
    <s v="Platina"/>
    <n v="110"/>
    <s v="ES Drum  (OBD-2)"/>
    <s v="Platina 110 ES Drum  (OBD-2) BLK GLOS PEW GRA"/>
    <s v="00JK3548"/>
    <s v="Invoiced"/>
    <s v="Yes"/>
    <s v="Planning to Book"/>
    <m/>
    <m/>
    <m/>
    <m/>
    <s v="No"/>
    <s v="No"/>
    <s v="No"/>
    <d v="2025-04-08T15:27:00"/>
    <n v="1"/>
  </r>
  <r>
    <n v="15421821"/>
    <d v="2025-04-05T00:00:00"/>
    <d v="1899-12-30T15:53:00"/>
    <x v="3"/>
    <s v="Global Trade Park Private Limited (A13497) (BURARI)"/>
    <s v="A13497"/>
    <s v="Bikedekho_Aggregators"/>
    <s v="CPS_Lead_Aggregators"/>
    <s v="STANDARD"/>
    <s v="Pulsar"/>
    <n v="400"/>
    <s v="NS"/>
    <s v="Pulsar 400 NS GLOSS PEWTER GREY"/>
    <s v="00JL2332"/>
    <s v="Closed"/>
    <s v="No"/>
    <s v="RNR - Close"/>
    <m/>
    <m/>
    <m/>
    <m/>
    <s v="No"/>
    <s v="No"/>
    <s v="No"/>
    <m/>
    <n v="0"/>
  </r>
  <r>
    <n v="15689220"/>
    <d v="2025-04-17T00:00:00"/>
    <d v="1899-12-30T10:27:00"/>
    <x v="3"/>
    <s v="SAI GAYATRI AUTOMOBILES - PALASA"/>
    <s v="C10490"/>
    <s v="Bikedekho_Aggregators"/>
    <s v="CPS_Lead_Aggregators"/>
    <m/>
    <s v="Pulsar"/>
    <s v="N150"/>
    <s v="SD Single Seat"/>
    <s v="Pulsar N150 SD Single Seat EBONY BLACK(MET)"/>
    <s v="00JR30X3"/>
    <s v="Closed"/>
    <s v="No"/>
    <s v="Plan Dropped"/>
    <m/>
    <m/>
    <m/>
    <m/>
    <s v="No"/>
    <s v="No"/>
    <s v="No"/>
    <m/>
    <n v="0"/>
  </r>
  <r>
    <n v="15693008"/>
    <d v="2025-04-17T00:00:00"/>
    <d v="1899-12-30T12:54:00"/>
    <x v="3"/>
    <s v="MAIN SHOWROOM STANDARD SCOOTERS(10322)"/>
    <n v="10322"/>
    <s v="Bikewale_Aggregators"/>
    <s v="CPS_Lead_Aggregators"/>
    <s v="HOT"/>
    <s v="Pulsar"/>
    <n v="400"/>
    <s v="NS"/>
    <s v="Pulsar 400 NS PEARL METALLIC WHITE"/>
    <s v="00JL2342"/>
    <s v="Open"/>
    <s v="No"/>
    <s v="Call Later"/>
    <m/>
    <m/>
    <m/>
    <m/>
    <s v="No"/>
    <s v="No"/>
    <s v="No"/>
    <m/>
    <n v="0"/>
  </r>
  <r>
    <n v="15635022"/>
    <d v="2025-04-14T00:00:00"/>
    <d v="1899-12-30T19:39:00"/>
    <x v="2"/>
    <s v="G S PAL AUTO WHEELS PVT LTD(11534)"/>
    <n v="11534"/>
    <m/>
    <m/>
    <s v="WARM"/>
    <s v="Pulsar"/>
    <s v="NS125"/>
    <s v="UG (Wider)"/>
    <s v="Pulsar NS125 UG (Wider) FIERY ORANGE"/>
    <s v="00JF5117"/>
    <s v="Open"/>
    <s v="Yes"/>
    <s v="Call Later"/>
    <m/>
    <m/>
    <m/>
    <m/>
    <s v="No"/>
    <s v="Yes"/>
    <s v="No"/>
    <m/>
    <n v="0"/>
  </r>
  <r>
    <n v="15339550"/>
    <d v="2025-04-06T00:00:00"/>
    <d v="1899-12-30T18:18:00"/>
    <x v="4"/>
    <s v="Madhsudan Bajaj  @ Burhanpur"/>
    <n v="10625"/>
    <s v="Organic"/>
    <s v="Website"/>
    <s v="HOT"/>
    <s v="Platina"/>
    <n v="110"/>
    <s v="ES Drum  (OBD-2)"/>
    <s v="PLATINA 110 ES DRUM-EBONY BLK BLUE DKL"/>
    <s v="00JK354C"/>
    <s v="Open"/>
    <s v="No"/>
    <s v="Showroom Visit Planned"/>
    <m/>
    <m/>
    <m/>
    <m/>
    <s v="No"/>
    <s v="No"/>
    <s v="No"/>
    <m/>
    <n v="0"/>
  </r>
  <r>
    <n v="15662873"/>
    <d v="2025-04-16T00:00:00"/>
    <d v="1899-12-30T11:11:00"/>
    <x v="5"/>
    <s v="Tirumala Automotives(12303)"/>
    <n v="12303"/>
    <m/>
    <m/>
    <s v="WARM"/>
    <s v="Pulsar"/>
    <s v="N160"/>
    <s v="UG"/>
    <s v="Pulsar N160 UG BROOKLYN CHRCL BLK M"/>
    <s v="00JR21VAR-113"/>
    <s v="Open"/>
    <s v="Yes"/>
    <m/>
    <m/>
    <m/>
    <m/>
    <m/>
    <s v="No"/>
    <s v="No"/>
    <s v="Yes"/>
    <m/>
    <n v="0"/>
  </r>
  <r>
    <n v="15471808"/>
    <d v="2025-04-08T00:00:00"/>
    <d v="1899-12-30T11:24:00"/>
    <x v="1"/>
    <s v="BALAMURUGA MOTORS(11843)"/>
    <n v="11843"/>
    <m/>
    <m/>
    <s v="HOT"/>
    <s v="Pulsar"/>
    <n v="150"/>
    <s v="SD Single Seat"/>
    <s v="Pulsar  150 SD Single Seat SPARKLING METALLIC BLACK BLUE"/>
    <s v="00DH27F1"/>
    <s v="Invoiced"/>
    <s v="Yes"/>
    <m/>
    <m/>
    <m/>
    <m/>
    <m/>
    <s v="Yes"/>
    <s v="Yes"/>
    <s v="Yes"/>
    <d v="2025-04-17T18:04:00"/>
    <n v="1"/>
  </r>
  <r>
    <n v="15447518"/>
    <d v="2025-04-07T00:00:00"/>
    <d v="1899-12-30T11:56:00"/>
    <x v="3"/>
    <s v="NAMDHARI BAJAJ PRIVATE LIMITED"/>
    <n v="11963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575218"/>
    <d v="2025-04-11T00:00:00"/>
    <d v="1899-12-30T20:09:00"/>
    <x v="3"/>
    <s v="NEMA AUTOMOBILES PRIVATE LIMITED(12905)"/>
    <n v="12905"/>
    <s v="91wheels_Aggregators"/>
    <s v="CPS_Lead_Aggregators"/>
    <s v="HOT"/>
    <s v="Pulsar"/>
    <s v="NS125"/>
    <s v="Disc (Pre-OBD)"/>
    <s v="Pulsar NS125 Disc (Pre-OBD) GLOSS PEWTER GREY"/>
    <s v="00JF2832"/>
    <s v="Open"/>
    <s v="No"/>
    <s v="Call Later"/>
    <m/>
    <m/>
    <m/>
    <m/>
    <s v="No"/>
    <s v="No"/>
    <s v="No"/>
    <m/>
    <n v="0"/>
  </r>
  <r>
    <n v="15541448"/>
    <d v="2025-04-10T00:00:00"/>
    <d v="1899-12-30T12:09:00"/>
    <x v="5"/>
    <s v="MSB Automotive Pvt Ltd( Pipili)"/>
    <s v="A13563"/>
    <m/>
    <m/>
    <m/>
    <s v="Pulsar"/>
    <s v="CF Split Seat (OBD2B)"/>
    <n v="125"/>
    <s v="Pulsar CF Split Seat (OBD2B) 125 EBONY BLK BLUE DKL"/>
    <s v="00DH584C"/>
    <s v="Invoiced"/>
    <s v="Yes"/>
    <m/>
    <m/>
    <m/>
    <m/>
    <m/>
    <s v="No"/>
    <s v="Yes"/>
    <s v="Yes"/>
    <d v="2025-04-10T12:11:00"/>
    <n v="1"/>
  </r>
  <r>
    <n v="15746763"/>
    <d v="2025-04-20T00:00:00"/>
    <d v="1899-12-30T00:08:00"/>
    <x v="4"/>
    <s v="JAI AUTOS - WEST MAMBLAM"/>
    <n v="10167"/>
    <s v="Finance"/>
    <s v="Website"/>
    <s v="HOT"/>
    <s v="Pulsar"/>
    <s v="NS200"/>
    <s v="Dual Channel ABS (UG)"/>
    <s v="Pulsar NS200 Dual Channel ABS (UG) PEARL METALLIC WHITE &amp; SATIN BLACK"/>
    <s v="00JL248R"/>
    <s v="Open"/>
    <s v="Yes"/>
    <s v="Not Decided"/>
    <m/>
    <m/>
    <m/>
    <m/>
    <s v="No"/>
    <s v="Yes"/>
    <s v="Yes"/>
    <m/>
    <n v="0"/>
  </r>
  <r>
    <n v="15607865"/>
    <d v="2025-04-13T00:00:00"/>
    <d v="1899-12-30T18:46:00"/>
    <x v="5"/>
    <s v="AUTO BAZAR (13512)"/>
    <n v="13512"/>
    <s v="Dealer Activity"/>
    <s v="Exchange Camp"/>
    <m/>
    <s v="Dominar"/>
    <n v="400"/>
    <s v="Dual channel ABS (OBD-2)"/>
    <s v="Dominar 400 Dual channel ABS (OBD-2) CHARCOAL BLACK"/>
    <s v="00JF37A8"/>
    <s v="Invoiced"/>
    <s v="Yes"/>
    <m/>
    <m/>
    <m/>
    <m/>
    <m/>
    <s v="No"/>
    <s v="Yes"/>
    <s v="Yes"/>
    <d v="2025-04-13T19:00:00"/>
    <n v="1"/>
  </r>
  <r>
    <n v="15723324"/>
    <d v="2025-04-18T00:00:00"/>
    <d v="1899-12-30T17:21:00"/>
    <x v="5"/>
    <s v="RAM BHAWAN RAM AUTOMOBILES KESARIYA (A13392)"/>
    <s v="A13392"/>
    <m/>
    <m/>
    <s v="HOT"/>
    <s v="Pulsar"/>
    <s v="N150"/>
    <s v="SD Single Seat"/>
    <s v="Pulsar N150 SD Single Seat GLOSSY RACING RED"/>
    <s v="00JR3095"/>
    <s v="Closed"/>
    <s v="No"/>
    <s v="Plan Dropped"/>
    <m/>
    <m/>
    <m/>
    <m/>
    <s v="No"/>
    <s v="No"/>
    <s v="No"/>
    <m/>
    <n v="0"/>
  </r>
  <r>
    <n v="15558933"/>
    <d v="2025-04-11T00:00:00"/>
    <d v="1899-12-30T10:24:00"/>
    <x v="5"/>
    <s v="Gita Motors #Ambassa"/>
    <s v="A12891"/>
    <m/>
    <m/>
    <s v="WARM"/>
    <s v="Pulsar"/>
    <n v="150"/>
    <s v="SD Single Seat"/>
    <s v="Pulsar 150 SD Single Seat"/>
    <s v="00DH27"/>
    <s v="Open"/>
    <s v="Yes"/>
    <s v="Call Later"/>
    <m/>
    <m/>
    <m/>
    <m/>
    <s v="Yes"/>
    <s v="No"/>
    <s v="Yes"/>
    <m/>
    <n v="0"/>
  </r>
  <r>
    <n v="15651301"/>
    <d v="2025-04-15T00:00:00"/>
    <d v="1899-12-30T16:07:00"/>
    <x v="1"/>
    <s v="BANSARI AUTOMOBILES(12152)"/>
    <n v="12152"/>
    <s v="Reference"/>
    <s v="Existing Customer"/>
    <s v="WARM"/>
    <s v="Avenger"/>
    <n v="160"/>
    <s v="Street"/>
    <s v="Avenger 160 Street EBONY BLACK(MET)"/>
    <s v="00PD34X3"/>
    <s v="Open"/>
    <s v="Yes"/>
    <s v="Call Later"/>
    <m/>
    <m/>
    <m/>
    <m/>
    <s v="Yes"/>
    <s v="No"/>
    <s v="Yes"/>
    <m/>
    <n v="0"/>
  </r>
  <r>
    <n v="15332760"/>
    <d v="2025-04-01T00:00:00"/>
    <d v="1899-12-30T10:36:00"/>
    <x v="3"/>
    <s v="SUSEE VEHICLE DEALERS PVT LTD-KTC Nagar"/>
    <s v="D10721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604042"/>
    <d v="2025-04-13T00:00:00"/>
    <d v="1899-12-30T14:24:00"/>
    <x v="6"/>
    <s v="COSMIC MOBIKES ( A Unit Of J G Ent (12860)"/>
    <n v="12860"/>
    <s v="Dealer Digital"/>
    <s v="Bike Wale"/>
    <s v="HOT"/>
    <s v="KTM"/>
    <s v="DUKE 250"/>
    <m/>
    <s v="KTM DUKE 250  Blue Black"/>
    <s v="00JP88VAR-112"/>
    <s v="Open"/>
    <s v="Yes"/>
    <s v="Call Later"/>
    <m/>
    <m/>
    <m/>
    <m/>
    <s v="Yes"/>
    <s v="No"/>
    <s v="No"/>
    <m/>
    <n v="0"/>
  </r>
  <r>
    <n v="15466540"/>
    <d v="2025-04-07T00:00:00"/>
    <d v="1899-12-30T22:44:00"/>
    <x v="0"/>
    <s v="Triumph Ajmer Road"/>
    <s v="A13527"/>
    <s v="Hyperlocal_Lead_Gen"/>
    <s v="Facebook"/>
    <s v="HOT"/>
    <s v="Triumph"/>
    <s v="Speed T4"/>
    <s v="Triumph"/>
    <s v="Triumph Speed T4 Triumph "/>
    <s v="00TA15"/>
    <s v="Closed"/>
    <s v="No"/>
    <s v="Plan Dropped"/>
    <m/>
    <m/>
    <m/>
    <m/>
    <s v="No"/>
    <s v="No"/>
    <s v="No"/>
    <m/>
    <n v="0"/>
  </r>
  <r>
    <n v="15494742"/>
    <d v="2025-04-09T00:00:00"/>
    <d v="1899-12-30T11:45:00"/>
    <x v="3"/>
    <s v="RAJ BAJAJ(12477)"/>
    <n v="12477"/>
    <s v="91wheels_Aggregators"/>
    <s v="CPS_Lead_Aggregators"/>
    <s v="STANDARD"/>
    <s v="Pulsar"/>
    <s v="NS200"/>
    <s v="Twin Disc ABS (JL18)"/>
    <s v="Pulsar NS200 Twin Disc ABS (JL18) BRIGHT YELLOW &amp; MATTE PEWTER GREY"/>
    <s v="00JL188N"/>
    <s v="Closed"/>
    <s v="No"/>
    <s v="Plan Dropped"/>
    <m/>
    <m/>
    <m/>
    <m/>
    <s v="No"/>
    <s v="No"/>
    <s v="No"/>
    <m/>
    <n v="0"/>
  </r>
  <r>
    <n v="15648388"/>
    <d v="2025-04-15T00:00:00"/>
    <d v="1899-12-30T14:26:00"/>
    <x v="3"/>
    <s v="KTM PATNA CITY"/>
    <s v="BRN-02"/>
    <s v="Bikewale_Aggregators"/>
    <s v="CPS_Lead_Aggregators"/>
    <s v="HOT"/>
    <s v="KTM"/>
    <s v="Duke 390 (Gen 2)"/>
    <s v="KTM"/>
    <s v="KTM Duke 390 (Gen 2) KTM DARK GALVANO MATT"/>
    <s v="00JP4081"/>
    <s v="Open"/>
    <s v="No"/>
    <s v="Showroom Visit Planned"/>
    <m/>
    <m/>
    <m/>
    <m/>
    <s v="No"/>
    <s v="No"/>
    <s v="No"/>
    <m/>
    <n v="0"/>
  </r>
  <r>
    <n v="15466460"/>
    <d v="2025-04-07T00:00:00"/>
    <d v="1899-12-30T22:39:00"/>
    <x v="3"/>
    <s v="SWADESHI AUTO PVT.LTD.(10349)"/>
    <n v="10349"/>
    <s v="Bikewale_Aggregators"/>
    <s v="CPS_Lead_Aggregators"/>
    <s v="HOT"/>
    <s v="Pulsar"/>
    <s v="RS200"/>
    <s v="Dual channel ABS"/>
    <s v="Pulsar RS200 Dual channel ABS METALLIC BLACK (+Pewter Grey)"/>
    <s v="00DT148E"/>
    <s v="Closed"/>
    <s v="No"/>
    <s v="Plan Dropped"/>
    <m/>
    <m/>
    <m/>
    <m/>
    <s v="No"/>
    <s v="No"/>
    <s v="No"/>
    <m/>
    <n v="0"/>
  </r>
  <r>
    <n v="15631417"/>
    <d v="2025-04-14T00:00:00"/>
    <d v="1899-12-30T17:05:00"/>
    <x v="5"/>
    <s v="SWARNAMBIGAI BAJAJ-JALAGANDAPURAM"/>
    <s v="C11492"/>
    <m/>
    <m/>
    <s v="STANDARD"/>
    <s v="Pulsar"/>
    <s v="N160"/>
    <s v="UG"/>
    <s v="Pulsar N160 UG BROOKLYN CHRCL BLK M"/>
    <s v="00JR21VAR-113"/>
    <s v="Open"/>
    <s v="Yes"/>
    <s v="Call Later"/>
    <m/>
    <m/>
    <m/>
    <m/>
    <s v="Yes"/>
    <s v="No"/>
    <s v="Yes"/>
    <m/>
    <n v="0"/>
  </r>
  <r>
    <n v="15419956"/>
    <d v="2025-04-05T00:00:00"/>
    <d v="1899-12-30T14:33:00"/>
    <x v="2"/>
    <s v="AMIN AUTOMOBILES(10000)"/>
    <n v="10000"/>
    <m/>
    <m/>
    <s v="WARM"/>
    <s v="Pulsar"/>
    <s v="NS125"/>
    <s v="ABS"/>
    <s v="Pulsar NS125 ABS GLOSS PEWTER GREY"/>
    <s v="00JF5632"/>
    <s v="Closed"/>
    <s v="Yes"/>
    <s v="Plan Dropped"/>
    <m/>
    <m/>
    <m/>
    <m/>
    <s v="No"/>
    <s v="No"/>
    <s v="Yes"/>
    <d v="2025-04-05T14:34:00"/>
    <n v="0"/>
  </r>
  <r>
    <n v="15647142"/>
    <d v="2025-04-15T00:00:00"/>
    <d v="1899-12-30T13:37:00"/>
    <x v="3"/>
    <s v="TRIPUR AUTO(10590)"/>
    <n v="10590"/>
    <s v="91wheels_Aggregators"/>
    <s v="CPS_Lead_Aggregators"/>
    <s v="WARM"/>
    <s v="Pulsar"/>
    <s v="N160"/>
    <s v="Dual channel ABS"/>
    <s v="Pulsar N160 Dual channel ABS Brooklyn Black"/>
    <s v="00JR159V"/>
    <s v="Open"/>
    <s v="No"/>
    <m/>
    <m/>
    <m/>
    <m/>
    <m/>
    <s v="No"/>
    <s v="No"/>
    <s v="No"/>
    <m/>
    <n v="0"/>
  </r>
  <r>
    <n v="15548638"/>
    <d v="2025-04-10T00:00:00"/>
    <d v="1899-12-30T16:30:00"/>
    <x v="3"/>
    <s v="ARUN AUTOMOBILES"/>
    <n v="10001"/>
    <s v="Bikewale_Aggregators"/>
    <s v="CPS_Lead_Aggregators"/>
    <s v="HOT"/>
    <s v="Pulsar"/>
    <s v="N150"/>
    <s v="SD Single Seat"/>
    <s v="Pulsar N150 SD Single Seat PEARL METALLIC WHITE"/>
    <s v="00JR3042"/>
    <s v="Open"/>
    <s v="No"/>
    <s v="RNR"/>
    <m/>
    <m/>
    <m/>
    <m/>
    <s v="No"/>
    <s v="No"/>
    <s v="No"/>
    <m/>
    <n v="0"/>
  </r>
  <r>
    <n v="15674041"/>
    <d v="2025-04-16T00:00:00"/>
    <d v="1899-12-30T16:00:00"/>
    <x v="1"/>
    <s v="PATEL BAJAJ(12900)"/>
    <n v="12900"/>
    <s v="Reference"/>
    <s v="Existing Customer"/>
    <m/>
    <s v="Pulsar"/>
    <n v="125"/>
    <s v="Carbon Fibre Single Seat UG"/>
    <s v="Pulsar 125 Carbon Fibre Single Seat UG EBONY BLK BLUE DKL"/>
    <s v="00DH574C"/>
    <s v="Invoiced"/>
    <s v="Yes"/>
    <m/>
    <m/>
    <m/>
    <m/>
    <m/>
    <s v="Yes"/>
    <s v="No"/>
    <s v="No"/>
    <d v="2025-04-16T16:10:00"/>
    <n v="1"/>
  </r>
  <r>
    <n v="15358885"/>
    <d v="2025-04-02T00:00:00"/>
    <d v="1899-12-30T14:23:00"/>
    <x v="1"/>
    <s v="POPULAR MOTOR CORPORATION-D10816"/>
    <s v="D10816"/>
    <m/>
    <m/>
    <s v="STANDARD"/>
    <s v="Platina"/>
    <n v="100"/>
    <s v="ES"/>
    <s v="Platina  100 ES EBONY BLK RED DKL"/>
    <s v="00PF204D"/>
    <s v="Open"/>
    <s v="Yes"/>
    <s v="Call Later"/>
    <m/>
    <m/>
    <m/>
    <m/>
    <s v="Yes"/>
    <s v="Yes"/>
    <s v="Yes"/>
    <m/>
    <n v="0"/>
  </r>
  <r>
    <n v="15727533"/>
    <d v="2025-04-18T00:00:00"/>
    <d v="1899-12-30T22:03:00"/>
    <x v="4"/>
    <s v="SRM Autowheels LLP-Gomti Nagar Ghazipur 226010 Uttar Pradesh [ State Code : 09]"/>
    <s v="B13727"/>
    <s v="Freedom_LeadGen_D2C"/>
    <s v="Display_FB"/>
    <s v="HOT"/>
    <s v="Freedom"/>
    <s v="125 NG04"/>
    <s v="Disc Led"/>
    <s v="Freedom 125 NG04 Disc Led COCKTAIL WINE RED"/>
    <s v="00JH272V"/>
    <s v="Open"/>
    <s v="No"/>
    <m/>
    <m/>
    <m/>
    <m/>
    <m/>
    <s v="No"/>
    <s v="No"/>
    <s v="No"/>
    <m/>
    <n v="0"/>
  </r>
  <r>
    <n v="13419947"/>
    <d v="2025-04-05T00:00:00"/>
    <d v="1899-12-30T08:41:00"/>
    <x v="4"/>
    <s v="JAILAXMI AGENCIESS(12691)"/>
    <n v="12691"/>
    <s v="Finance"/>
    <s v="Website"/>
    <s v="WARM"/>
    <s v="KTM"/>
    <s v="ADVENTURE 250"/>
    <s v="KTM"/>
    <s v="KTM ADVENTURE 250 KTM ELECTRONIC ORANGE MATT"/>
    <s v="00JG4843"/>
    <s v="Open"/>
    <s v="No"/>
    <s v="Call Later"/>
    <m/>
    <m/>
    <m/>
    <m/>
    <s v="No"/>
    <s v="No"/>
    <s v="No"/>
    <m/>
    <n v="0"/>
  </r>
  <r>
    <n v="15676586"/>
    <d v="2025-04-16T00:00:00"/>
    <d v="1899-12-30T16:49:00"/>
    <x v="4"/>
    <s v="NEMA AUTOMOBILES- Shajapur"/>
    <s v="A12905"/>
    <s v="Freedom_LeadGen_D2C"/>
    <s v="Display_Google"/>
    <m/>
    <s v="Pulsar"/>
    <n v="125"/>
    <s v="Neon Disc Single seat (OBD-2)"/>
    <s v="Pulsar 125 Neon Disc Single seat (OBD-2) E Black with Platinum Silver Decal"/>
    <s v="00DH506L"/>
    <s v="Open"/>
    <s v="No"/>
    <s v="Call Later"/>
    <m/>
    <m/>
    <m/>
    <m/>
    <s v="No"/>
    <s v="No"/>
    <s v="No"/>
    <m/>
    <n v="0"/>
  </r>
  <r>
    <n v="15741512"/>
    <d v="2025-04-19T00:00:00"/>
    <d v="1899-12-30T16:56:00"/>
    <x v="5"/>
    <s v="K V R VEHICLES - KANNUR"/>
    <n v="10569"/>
    <m/>
    <m/>
    <s v="STANDARD"/>
    <s v="Freedom"/>
    <s v="125 NG04"/>
    <s v="Disc Led"/>
    <s v="Freedom 125 NG04 Disc Led BLUE DECAL LIGHT BLUE"/>
    <s v="00JH273E"/>
    <s v="Open"/>
    <s v="Yes"/>
    <s v="Call Later"/>
    <m/>
    <m/>
    <m/>
    <m/>
    <s v="Yes"/>
    <s v="No"/>
    <s v="No"/>
    <m/>
    <n v="0"/>
  </r>
  <r>
    <n v="15111154"/>
    <d v="2025-04-08T00:00:00"/>
    <d v="1899-12-30T16:15:00"/>
    <x v="3"/>
    <s v="SRI VINAYAKA MOBIKES PVT LTD-LB NAGAR"/>
    <s v="B10382"/>
    <s v="Bikewale_Aggregators"/>
    <s v="CPS_Lead_Aggregators"/>
    <s v="WARM"/>
    <s v="Pulsar"/>
    <s v="N160"/>
    <s v="Dual channel ABS"/>
    <s v="Pulsar N160 Dual channel ABS Brooklyn Black"/>
    <s v="00JR159V"/>
    <s v="Closed"/>
    <s v="No"/>
    <s v="Incorrect Enquiry"/>
    <m/>
    <m/>
    <m/>
    <m/>
    <s v="No"/>
    <s v="No"/>
    <s v="No"/>
    <m/>
    <n v="0"/>
  </r>
  <r>
    <n v="15595776"/>
    <d v="2025-04-12T00:00:00"/>
    <d v="1899-12-30T22:20:00"/>
    <x v="4"/>
    <s v="PIONEER MOTORS(13623)"/>
    <n v="13623"/>
    <s v="Duke_LeadGen_D2C"/>
    <s v="Display_FB"/>
    <m/>
    <s v="KTM"/>
    <s v="249.07 cc"/>
    <m/>
    <s v="KTM 249.07 cc KTM ELECTRONIC ORANGE"/>
    <s v="00JP881T"/>
    <s v="Open"/>
    <s v="Yes"/>
    <s v="Call Later"/>
    <m/>
    <m/>
    <m/>
    <m/>
    <s v="Yes"/>
    <s v="No"/>
    <s v="No"/>
    <m/>
    <n v="0"/>
  </r>
  <r>
    <n v="15599155"/>
    <d v="2025-04-13T00:00:00"/>
    <d v="1899-12-30T09:46:00"/>
    <x v="2"/>
    <s v="GUPTA AUTO SALES"/>
    <s v="A11366"/>
    <s v="Website"/>
    <m/>
    <s v="STANDARD"/>
    <s v="Pulsar"/>
    <n v="125"/>
    <s v="Carbon Fibre Disc Split Seat"/>
    <s v="Pulsar 125 Carbon Fibre Disc Split Seat SPARKLING METALLIC BLACK BLUE"/>
    <s v="00DH48F1"/>
    <s v="Open"/>
    <s v="No"/>
    <m/>
    <m/>
    <m/>
    <m/>
    <m/>
    <s v="No"/>
    <s v="No"/>
    <s v="No"/>
    <m/>
    <n v="0"/>
  </r>
  <r>
    <n v="15719067"/>
    <d v="2025-04-18T00:00:00"/>
    <d v="1899-12-30T14:48:00"/>
    <x v="5"/>
    <s v="SINGH AUTO LINK PVT.LTD.(10314)"/>
    <n v="10314"/>
    <s v="BAL Activity"/>
    <s v="Exchange Camp"/>
    <m/>
    <s v="Pulsar"/>
    <s v="N125"/>
    <s v="Disc ISG"/>
    <s v="Pulsar N125 Disc ISG E Black with CW Red Decal"/>
    <s v="00JZ516J"/>
    <s v="Invoiced"/>
    <s v="Yes"/>
    <m/>
    <m/>
    <m/>
    <m/>
    <m/>
    <s v="No"/>
    <s v="No"/>
    <s v="No"/>
    <d v="2025-04-18T14:49:00"/>
    <n v="1"/>
  </r>
  <r>
    <n v="15546249"/>
    <d v="2025-04-10T00:00:00"/>
    <d v="1899-12-30T14:58:00"/>
    <x v="4"/>
    <s v="SHIVA AUTOMOBILES - AUTO DIVN"/>
    <s v="A10344"/>
    <s v="Freedom_LeadGen_D2C"/>
    <s v="Display_Google"/>
    <s v="STANDARD"/>
    <s v="Pulsar"/>
    <n v="125"/>
    <s v="Carbon Fibre Disc Split Seat (OBD-2)"/>
    <s v="PULSAR 125 - SAFFIRE BLUE WHITE"/>
    <s v="00DH43E9"/>
    <s v="Open"/>
    <s v="No"/>
    <s v="Not Decided"/>
    <m/>
    <m/>
    <m/>
    <m/>
    <s v="No"/>
    <s v="No"/>
    <s v="No"/>
    <m/>
    <n v="0"/>
  </r>
  <r>
    <n v="15477863"/>
    <d v="2025-04-08T00:00:00"/>
    <d v="1899-12-30T13:59:00"/>
    <x v="3"/>
    <s v="SHREE MUNDRIKA AUTO(11533)"/>
    <n v="11533"/>
    <s v="Bikedekho_Aggregators"/>
    <s v="CPS_Lead_Aggregators"/>
    <s v="STANDARD"/>
    <s v="Pulsar"/>
    <s v="N125"/>
    <s v="Disc"/>
    <s v="Pulsar N125 Disc PEARL METALLIC WHITE"/>
    <s v="00JZ5342"/>
    <s v="Closed"/>
    <s v="No"/>
    <s v="Plan Dropped"/>
    <m/>
    <m/>
    <m/>
    <m/>
    <s v="No"/>
    <s v="No"/>
    <s v="No"/>
    <m/>
    <n v="0"/>
  </r>
  <r>
    <n v="15526785"/>
    <d v="2025-04-09T00:00:00"/>
    <d v="1899-12-30T16:11:00"/>
    <x v="3"/>
    <s v="UNITED AUTOMOBILES(10963)"/>
    <n v="10963"/>
    <s v="Bikedekho_Aggregators"/>
    <s v="CPS_Lead_Aggregators"/>
    <s v="WARM"/>
    <s v="Pulsar"/>
    <s v="NS125"/>
    <s v="Disc (OBD-2)"/>
    <s v="Pulsar NS125 Disc (OBD-2) TD BURNT RED + SA"/>
    <s v="00JF35C4"/>
    <s v="Open"/>
    <s v="No"/>
    <s v="Call Later"/>
    <m/>
    <m/>
    <m/>
    <m/>
    <s v="No"/>
    <s v="No"/>
    <s v="No"/>
    <m/>
    <n v="0"/>
  </r>
  <r>
    <n v="15542374"/>
    <d v="2025-04-10T00:00:00"/>
    <d v="1899-12-30T12:35:00"/>
    <x v="1"/>
    <s v="AUTO BAZAR (13512)"/>
    <n v="13512"/>
    <s v="Leaflet"/>
    <m/>
    <s v="STANDARD"/>
    <s v="Pulsar"/>
    <s v="N125"/>
    <s v="Disc ISG"/>
    <s v="Pulsar N125 Disc ISG Ebony Black + Purple Fury"/>
    <s v="00JZ51VAR-124"/>
    <s v="Open"/>
    <s v="Yes"/>
    <s v="Not Decided"/>
    <m/>
    <m/>
    <m/>
    <m/>
    <s v="Yes"/>
    <s v="Yes"/>
    <s v="Yes"/>
    <m/>
    <n v="0"/>
  </r>
  <r>
    <n v="15415285"/>
    <d v="2025-04-05T00:00:00"/>
    <d v="1899-12-30T12:02:00"/>
    <x v="5"/>
    <s v="SHREE BAJAJ(13148)"/>
    <n v="13148"/>
    <m/>
    <m/>
    <s v="STANDARD"/>
    <s v="Freedom"/>
    <s v="125 NG04"/>
    <s v="Disc Led"/>
    <s v="Freedom 125 NG04 Disc Led Racing Red"/>
    <s v="00JH279C"/>
    <s v="Open"/>
    <s v="No"/>
    <s v="Call Later"/>
    <m/>
    <m/>
    <m/>
    <m/>
    <s v="No"/>
    <s v="No"/>
    <s v="No"/>
    <m/>
    <n v="0"/>
  </r>
  <r>
    <n v="15590007"/>
    <d v="2025-04-12T00:00:00"/>
    <d v="1899-12-30T16:15:00"/>
    <x v="5"/>
    <s v="KRISHNAA AUTOS(11596)"/>
    <n v="11596"/>
    <m/>
    <m/>
    <s v="STANDARD"/>
    <s v="Pulsar"/>
    <s v="SD (OBD2B)"/>
    <n v="150"/>
    <s v="Pulsar SD (OBD2B) 150 EBONY BLK BLUE DKL"/>
    <s v="00DH594C"/>
    <s v="Open"/>
    <s v="No"/>
    <s v="Call Later"/>
    <m/>
    <m/>
    <m/>
    <m/>
    <s v="No"/>
    <s v="No"/>
    <s v="No"/>
    <m/>
    <n v="0"/>
  </r>
  <r>
    <n v="15385620"/>
    <d v="2025-04-03T00:00:00"/>
    <d v="1899-12-30T18:37:00"/>
    <x v="5"/>
    <s v="SILIGURI AUTO WORKS PVT LTD / BERHAMPORE"/>
    <s v="A13667"/>
    <m/>
    <m/>
    <s v="WARM"/>
    <s v="Triumph"/>
    <s v="SPEED 400"/>
    <m/>
    <s v="Triumph SPEED 400 "/>
    <s v="00TA04BD"/>
    <s v="Open"/>
    <s v="No"/>
    <s v="Not Decided"/>
    <m/>
    <m/>
    <m/>
    <m/>
    <s v="No"/>
    <s v="No"/>
    <s v="No"/>
    <m/>
    <n v="0"/>
  </r>
  <r>
    <n v="15578233"/>
    <d v="2025-04-12T00:00:00"/>
    <d v="1899-12-30T01:49:00"/>
    <x v="3"/>
    <s v="KHIVRAJ ELIXIR PVT LTD (14198) KOLAR"/>
    <n v="14198"/>
    <s v="Bikedekho_Aggregators"/>
    <s v="CPS_Lead_Aggregators"/>
    <s v="STANDARD"/>
    <s v="Pulsar"/>
    <s v="NS125"/>
    <s v="Disc (OBD-2)"/>
    <s v="Pulsar NS125 Disc (OBD-2) TD BURNT RED + SA"/>
    <s v="00JF35C4"/>
    <s v="Open"/>
    <s v="No"/>
    <s v="Call Later"/>
    <m/>
    <m/>
    <m/>
    <m/>
    <s v="No"/>
    <s v="No"/>
    <s v="No"/>
    <m/>
    <n v="0"/>
  </r>
  <r>
    <n v="15381626"/>
    <d v="2025-04-03T00:00:00"/>
    <d v="1899-12-30T16:07:00"/>
    <x v="1"/>
    <s v="KAMAL AUTO INDUSTRIES COACH WORKS PVT LTD(13482)"/>
    <n v="13482"/>
    <s v="Reference"/>
    <s v="Existing Customer"/>
    <s v="HOT"/>
    <s v="Pulsar"/>
    <n v="125"/>
    <s v="Carbon Fibre Disc Single Seat (OBD-2)"/>
    <s v="Pulsar 125 Carbon Fibre Disc Single Seat (OBD-2) SPARKLING METALLIC BLACK SILVER"/>
    <s v="00DH41E8"/>
    <s v="Invoiced"/>
    <s v="Yes"/>
    <m/>
    <m/>
    <m/>
    <m/>
    <m/>
    <s v="Yes"/>
    <s v="Yes"/>
    <s v="Yes"/>
    <d v="2025-04-03T16:15:00"/>
    <n v="1"/>
  </r>
  <r>
    <n v="15362178"/>
    <d v="2025-04-02T00:00:00"/>
    <d v="1899-12-30T16:22:00"/>
    <x v="1"/>
    <s v="GREEN AUTOMOBILES PVT LTD(13055)"/>
    <n v="13055"/>
    <m/>
    <m/>
    <m/>
    <s v="Pulsar"/>
    <n v="125"/>
    <s v="Carbon Fibre Disc Single Seat"/>
    <s v="Pulsar 125 Carbon Fibre Disc Single Seat SPARKLING METALLIC BLACK RED"/>
    <s v="00DH47F2"/>
    <s v="Invoiced"/>
    <s v="Yes"/>
    <m/>
    <m/>
    <m/>
    <m/>
    <m/>
    <s v="Yes"/>
    <s v="Yes"/>
    <s v="Yes"/>
    <d v="2025-04-02T16:25:00"/>
    <n v="1"/>
  </r>
  <r>
    <n v="15714544"/>
    <d v="2025-04-18T00:00:00"/>
    <d v="1899-12-30T12:20:00"/>
    <x v="1"/>
    <s v="SHRINIWAS MOTORS(10389)"/>
    <n v="10389"/>
    <s v="Reference"/>
    <s v="Existing Customer"/>
    <s v="HOT"/>
    <s v="Pulsar"/>
    <n v="125"/>
    <s v="Carbon Fibre Split Seat UG"/>
    <s v="Pulsar 125 Carbon Fibre Split Seat UG EBONY BLK RED DKL"/>
    <s v="00DH564D"/>
    <s v="Invoiced"/>
    <s v="Yes"/>
    <m/>
    <m/>
    <m/>
    <m/>
    <m/>
    <s v="No"/>
    <s v="No"/>
    <s v="No"/>
    <d v="2025-04-18T12:21:00"/>
    <n v="1"/>
  </r>
  <r>
    <n v="15683164"/>
    <d v="2025-04-16T00:00:00"/>
    <d v="1899-12-30T19:28:00"/>
    <x v="1"/>
    <s v="Pratham Bajaj - Bhandup"/>
    <s v="D13223"/>
    <s v="Television"/>
    <m/>
    <s v="STANDARD"/>
    <s v="Freedom"/>
    <s v="125 NG04"/>
    <s v="Drum Led"/>
    <s v="Freedom 125 NG04 Drum Led GLOSS PEWTER GREY"/>
    <s v="00JH3032"/>
    <s v="Open"/>
    <s v="Yes"/>
    <s v="RNR"/>
    <m/>
    <m/>
    <m/>
    <m/>
    <s v="No"/>
    <s v="No"/>
    <s v="Yes"/>
    <m/>
    <n v="0"/>
  </r>
  <r>
    <n v="15567700"/>
    <d v="2025-04-11T00:00:00"/>
    <d v="1899-12-30T15:01:00"/>
    <x v="5"/>
    <s v="Vishnu Racing Motors Tiruvannamalai"/>
    <s v="A12760"/>
    <m/>
    <m/>
    <s v="WARM"/>
    <s v="KTM"/>
    <s v="DUKE 200"/>
    <m/>
    <s v="KTM DUKE 200  ORANGE"/>
    <s v="00JP1CBP"/>
    <s v="Open"/>
    <s v="Yes"/>
    <m/>
    <m/>
    <m/>
    <m/>
    <m/>
    <s v="Yes"/>
    <s v="No"/>
    <s v="No"/>
    <m/>
    <n v="0"/>
  </r>
  <r>
    <n v="15361389"/>
    <d v="2025-04-02T00:00:00"/>
    <d v="1899-12-30T15:54:00"/>
    <x v="2"/>
    <s v="KHIVRAJ ELIXIR PVT LTD (14196) WHITEFIELD"/>
    <n v="14196"/>
    <m/>
    <m/>
    <s v="HOT"/>
    <s v="Avenger"/>
    <n v="220"/>
    <s v="Cruise  (OBD-2)"/>
    <s v="Avenger 220 Cruise  (OBD-2)"/>
    <s v="00PD35"/>
    <s v="Open"/>
    <s v="No"/>
    <s v="Call Later"/>
    <m/>
    <m/>
    <m/>
    <m/>
    <s v="No"/>
    <s v="No"/>
    <s v="No"/>
    <m/>
    <n v="0"/>
  </r>
  <r>
    <n v="15611344"/>
    <d v="2025-04-14T00:00:00"/>
    <d v="1899-12-30T01:09:00"/>
    <x v="3"/>
    <s v="Mumbai Motors - Dahanu"/>
    <s v="A13515"/>
    <s v="Bikedekho_Aggregators"/>
    <s v="CPS_Lead_Aggregators"/>
    <s v="WARM"/>
    <s v="Pulsar"/>
    <s v="N160"/>
    <s v="Dual channel ABS"/>
    <s v="Pulsar N160 Dual channel ABS Brooklyn Black"/>
    <s v="00JR159V"/>
    <s v="Open"/>
    <s v="No"/>
    <s v="Call Later"/>
    <m/>
    <m/>
    <m/>
    <m/>
    <s v="No"/>
    <s v="No"/>
    <s v="No"/>
    <m/>
    <n v="0"/>
  </r>
  <r>
    <n v="15525487"/>
    <d v="2025-04-09T00:00:00"/>
    <d v="1899-12-30T15:14:00"/>
    <x v="3"/>
    <s v="S.K.AUTOMOBILES(10310)"/>
    <n v="10310"/>
    <s v="Bikewale_Aggregators"/>
    <s v="CPS_Lead_Aggregators"/>
    <s v="STANDARD"/>
    <s v="Pulsar"/>
    <s v="RS200"/>
    <s v="Dual channel ABS"/>
    <s v="Pulsar RS200 Dual channel ABS METALLIC BLACK (+Pewter Grey)"/>
    <s v="00DT148E"/>
    <s v="Closed"/>
    <s v="No"/>
    <s v="Plan Dropped"/>
    <m/>
    <m/>
    <m/>
    <m/>
    <s v="No"/>
    <s v="No"/>
    <s v="No"/>
    <m/>
    <n v="0"/>
  </r>
  <r>
    <n v="15663631"/>
    <d v="2025-04-16T00:00:00"/>
    <d v="1899-12-30T11:38:00"/>
    <x v="3"/>
    <s v="MOSARAM BHAGWANDAS ENTERPRISES PVT LTD (12911)"/>
    <n v="1291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464546"/>
    <d v="2025-04-07T00:00:00"/>
    <d v="1899-12-30T19:24:00"/>
    <x v="6"/>
    <s v="RIYA AUTOTECH PRIVATE LIMITED (13537)"/>
    <n v="13537"/>
    <m/>
    <m/>
    <m/>
    <s v="Triumph"/>
    <s v="Speed 400 UG"/>
    <m/>
    <s v="Triumph Speed 400 UG "/>
    <s v="00TA40BA"/>
    <s v="Open"/>
    <s v="No"/>
    <s v="Call Later"/>
    <m/>
    <m/>
    <m/>
    <m/>
    <s v="No"/>
    <s v="No"/>
    <s v="No"/>
    <m/>
    <n v="0"/>
  </r>
  <r>
    <n v="15342210"/>
    <d v="2025-04-01T00:00:00"/>
    <d v="1899-12-30T17:24:00"/>
    <x v="3"/>
    <s v="Shree Balaji Motor Corporation(12348)"/>
    <n v="12348"/>
    <s v="Bikewale_Aggregators"/>
    <s v="CPS_Lead_Aggregators"/>
    <s v="HOT"/>
    <s v="KTM"/>
    <s v="Duke 390 (Gen 2)"/>
    <s v="KTM"/>
    <s v="KTM Duke 390 (Gen 2) KTM DARK GALVANO MATT"/>
    <s v="00JP4081"/>
    <s v="Open"/>
    <s v="No"/>
    <s v="Call Later"/>
    <m/>
    <m/>
    <m/>
    <m/>
    <s v="No"/>
    <s v="No"/>
    <s v="No"/>
    <m/>
    <n v="0"/>
  </r>
  <r>
    <n v="15567217"/>
    <d v="2025-04-11T00:00:00"/>
    <d v="1899-12-30T14:45:00"/>
    <x v="1"/>
    <s v="VAIBAV BAJAJ- Ayyampettai"/>
    <s v="D13226"/>
    <s v="Reference"/>
    <s v="Existing Customer"/>
    <s v="WARM"/>
    <s v="Pulsar"/>
    <s v="NS160"/>
    <s v="Dual Channel ABS (UG)"/>
    <s v="Pulsar  NS160 Dual Channel ABS (UG) PEARL METALLIC WHITE &amp; SATIN BLACK"/>
    <s v="00JF438R"/>
    <s v="Invoiced"/>
    <s v="Yes"/>
    <s v="Not Decided"/>
    <m/>
    <m/>
    <m/>
    <m/>
    <s v="Yes"/>
    <s v="Yes"/>
    <s v="Yes"/>
    <d v="2025-04-11T14:50:00"/>
    <n v="1"/>
  </r>
  <r>
    <n v="15470653"/>
    <d v="2025-04-08T00:00:00"/>
    <d v="1899-12-30T10:52:00"/>
    <x v="3"/>
    <s v="SHREYANSH AUTOMOBILES(12721)"/>
    <n v="12721"/>
    <s v="Bikedekho_Aggregators"/>
    <s v="CPS_Lead_Aggregators"/>
    <s v="WARM"/>
    <s v="Pulsar"/>
    <s v="NS125"/>
    <s v="Disc (OBD-2)"/>
    <s v="Pulsar NS125 Disc (OBD-2) TD BURNT RED + SA"/>
    <s v="00JF35C4"/>
    <s v="Closed"/>
    <s v="No"/>
    <s v="Plan Dropped"/>
    <m/>
    <m/>
    <m/>
    <m/>
    <s v="No"/>
    <s v="No"/>
    <s v="No"/>
    <m/>
    <n v="0"/>
  </r>
  <r>
    <n v="15703096"/>
    <d v="2025-04-17T00:00:00"/>
    <d v="1899-12-30T17:58:00"/>
    <x v="6"/>
    <m/>
    <n v="13126"/>
    <s v="Instagram"/>
    <s v="N150/N125CF/N125Neon_April'25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627349"/>
    <d v="2025-04-14T00:00:00"/>
    <d v="1899-12-30T14:52:00"/>
    <x v="3"/>
    <s v="RAJYOG BAJAJ(10287)"/>
    <n v="10287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406188"/>
    <d v="2025-04-04T00:00:00"/>
    <d v="1899-12-30T18:45:00"/>
    <x v="2"/>
    <s v="G S PAL Autowheels PVT ltd (B11534)"/>
    <s v="B11534"/>
    <m/>
    <m/>
    <s v="WARM"/>
    <s v="Pulsar"/>
    <n v="125"/>
    <s v="Neon Disc Single seat (OBD-2)"/>
    <s v="Pulsar 125 Neon Disc Single seat (OBD-2) SPARKLING METALLIC BLACK RED"/>
    <s v="00DH50F2"/>
    <s v="Open"/>
    <s v="Yes"/>
    <s v="Call Later"/>
    <m/>
    <m/>
    <m/>
    <m/>
    <s v="No"/>
    <s v="No"/>
    <s v="Yes"/>
    <m/>
    <n v="0"/>
  </r>
  <r>
    <n v="15626658"/>
    <d v="2025-04-14T00:00:00"/>
    <d v="1899-12-30T14:32:00"/>
    <x v="3"/>
    <s v="RK. Motors - Theni"/>
    <s v="S12401"/>
    <s v="Bikewale_Aggregators"/>
    <s v="CPS_Lead_Aggregators"/>
    <s v="HOT"/>
    <s v="KTM"/>
    <s v="DUKE 200 OLD"/>
    <s v="KTM"/>
    <s v="KTM DUKE 200 OLD KTM SILVER METALLIC MATT"/>
    <s v="00JP42A9"/>
    <s v="Closed"/>
    <s v="No"/>
    <s v="Incorrect Enquiry"/>
    <m/>
    <m/>
    <m/>
    <m/>
    <s v="No"/>
    <s v="No"/>
    <s v="No"/>
    <m/>
    <n v="0"/>
  </r>
  <r>
    <n v="15308811"/>
    <d v="2025-04-02T00:00:00"/>
    <d v="1899-12-30T16:54:00"/>
    <x v="3"/>
    <s v="SURYODAY MOTORS -2WL-GOREGAON"/>
    <s v="D10473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m/>
    <m/>
    <s v="No"/>
    <s v="No"/>
    <s v="No"/>
    <m/>
    <n v="0"/>
  </r>
  <r>
    <n v="15490159"/>
    <d v="2025-04-09T00:00:00"/>
    <d v="1899-12-30T02:28:00"/>
    <x v="3"/>
    <s v="SRIJAI AUTOS PRIVATE LIMITED - OMR KTM"/>
    <s v="T12376"/>
    <s v="Bikedekho_Aggregators"/>
    <s v="CPS_Lead_Aggregators"/>
    <s v="WARM"/>
    <s v="KTM"/>
    <s v="DUKE 200 OLD"/>
    <s v="KTM"/>
    <s v="KTM DUKE 200 OLD KTM ELECTRONIC ORANGE"/>
    <s v="00JP421T"/>
    <s v="Closed"/>
    <s v="No"/>
    <s v="RNR - Close"/>
    <m/>
    <m/>
    <m/>
    <m/>
    <s v="No"/>
    <s v="No"/>
    <s v="No"/>
    <m/>
    <n v="0"/>
  </r>
  <r>
    <n v="15433446"/>
    <d v="2025-04-06T00:00:00"/>
    <d v="1899-12-30T11:16:00"/>
    <x v="1"/>
    <s v="Riya Autotech Private limited"/>
    <s v="A13537"/>
    <m/>
    <m/>
    <s v="WARM"/>
    <s v="Triumph"/>
    <s v="Speed T4"/>
    <m/>
    <s v="Triumph Speed T4 "/>
    <s v="00TA15"/>
    <s v="Closed"/>
    <s v="Yes"/>
    <s v="Plan Dropped"/>
    <m/>
    <m/>
    <m/>
    <m/>
    <s v="Yes"/>
    <s v="No"/>
    <s v="No"/>
    <m/>
    <n v="0"/>
  </r>
  <r>
    <n v="15411403"/>
    <d v="2025-04-05T00:00:00"/>
    <d v="1899-12-30T09:09:00"/>
    <x v="0"/>
    <s v="Triumph Aluva"/>
    <s v="C13541"/>
    <s v="Hyperlocal_Lead_Gen"/>
    <s v="Facebook"/>
    <s v="HOT"/>
    <s v="Triumph"/>
    <s v="Speed T4"/>
    <s v="Triumph"/>
    <s v="Triumph Speed T4 Triumph "/>
    <s v="00TA15"/>
    <s v="Open"/>
    <s v="No"/>
    <s v="Call Later"/>
    <m/>
    <m/>
    <m/>
    <m/>
    <s v="No"/>
    <s v="No"/>
    <s v="No"/>
    <m/>
    <n v="0"/>
  </r>
  <r>
    <n v="15614122"/>
    <d v="2025-04-14T00:00:00"/>
    <d v="1899-12-30T09:53:00"/>
    <x v="6"/>
    <m/>
    <n v="10210"/>
    <s v="Instagram"/>
    <s v="P125_April"/>
    <s v="STANDARD"/>
    <s v="Pulsar"/>
    <n v="125"/>
    <s v="Neon Disc Single seat (OBD-2)"/>
    <s v="Pulsar 125 Neon Disc Single seat (OBD-2) EBONY BLK SOLAR RED"/>
    <s v="00DH50C2"/>
    <s v="Open"/>
    <s v="No"/>
    <m/>
    <m/>
    <m/>
    <m/>
    <m/>
    <s v="No"/>
    <s v="No"/>
    <s v="No"/>
    <m/>
    <n v="0"/>
  </r>
  <r>
    <n v="15530335"/>
    <d v="2025-04-09T00:00:00"/>
    <d v="1899-12-30T17:50:00"/>
    <x v="1"/>
    <s v="SAKAL AUTO-MODASA"/>
    <s v="A11004"/>
    <m/>
    <m/>
    <s v="WARM"/>
    <s v="Platina"/>
    <n v="110"/>
    <s v="ES Drum  (OBD-2)"/>
    <s v="Platina 110 ES Drum  (OBD-2) BLK GLOS PEW GRA"/>
    <s v="00JK3548"/>
    <s v="Invoiced"/>
    <s v="Yes"/>
    <s v="Not Decided"/>
    <m/>
    <m/>
    <m/>
    <m/>
    <s v="Yes"/>
    <s v="No"/>
    <s v="No"/>
    <d v="2025-04-09T17:52:00"/>
    <n v="1"/>
  </r>
  <r>
    <n v="15616339"/>
    <d v="2025-04-14T00:00:00"/>
    <d v="1899-12-30T10:44:00"/>
    <x v="6"/>
    <m/>
    <n v="10370"/>
    <s v="Instagram"/>
    <s v="P125DC_july"/>
    <m/>
    <s v="Pulsar"/>
    <n v="125"/>
    <s v="Carbon Fibre Split Seat UG"/>
    <s v="Pulsar 125 Carbon Fibre Split Seat UG EBONY BLK RED DKL"/>
    <s v="00DH564D"/>
    <s v="Closed"/>
    <s v="No"/>
    <s v="Plan Dropped"/>
    <m/>
    <m/>
    <m/>
    <m/>
    <s v="No"/>
    <s v="No"/>
    <s v="No"/>
    <m/>
    <n v="0"/>
  </r>
  <r>
    <n v="15624747"/>
    <d v="2025-04-14T00:00:00"/>
    <d v="1899-12-30T13:28:00"/>
    <x v="3"/>
    <s v="SKYLINE BAJAJ(13242)"/>
    <n v="13242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Showroom Visit Planned"/>
    <m/>
    <m/>
    <m/>
    <m/>
    <s v="No"/>
    <s v="No"/>
    <s v="No"/>
    <m/>
    <n v="0"/>
  </r>
  <r>
    <n v="15534364"/>
    <d v="2025-04-09T00:00:00"/>
    <d v="1899-12-30T22:01:00"/>
    <x v="3"/>
    <s v="SELECT BIKES - JANAGAON"/>
    <s v="B11478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s v="Not Decided"/>
    <m/>
    <m/>
    <m/>
    <m/>
    <s v="No"/>
    <s v="No"/>
    <s v="No"/>
    <m/>
    <n v="0"/>
  </r>
  <r>
    <n v="15681057"/>
    <d v="2025-04-16T00:00:00"/>
    <d v="1899-12-30T18:15:00"/>
    <x v="2"/>
    <s v="ZAIN MOTORS- KANHANGAD"/>
    <s v="A10502"/>
    <m/>
    <m/>
    <s v="STANDARD"/>
    <s v="Freedom"/>
    <s v="125 NG04"/>
    <s v="Disc Led"/>
    <s v="Freedom 125 NG04 Disc Led"/>
    <s v="00JH27"/>
    <s v="Open"/>
    <s v="Yes"/>
    <s v="Showroom Visit Planned"/>
    <m/>
    <m/>
    <m/>
    <m/>
    <s v="Yes"/>
    <s v="Yes"/>
    <s v="Yes"/>
    <m/>
    <n v="0"/>
  </r>
  <r>
    <n v="15600548"/>
    <d v="2025-04-13T00:00:00"/>
    <d v="1899-12-30T11:46:00"/>
    <x v="4"/>
    <s v="RUSHI AUTOMOBILES(11690)"/>
    <n v="11690"/>
    <s v="Freedom_LeadGen_D2C"/>
    <s v="Display_Google"/>
    <s v="STANDARD"/>
    <s v="Pulsar"/>
    <s v="P150"/>
    <s v="TD Split Seat (OBD-2)"/>
    <s v="PULSAR 150 - E BL CH MT BL MTR BL"/>
    <s v="00JR11AC"/>
    <s v="Closed"/>
    <s v="No"/>
    <s v="Plan Dropped"/>
    <m/>
    <m/>
    <m/>
    <m/>
    <s v="No"/>
    <s v="No"/>
    <s v="No"/>
    <m/>
    <n v="0"/>
  </r>
  <r>
    <n v="15487414"/>
    <d v="2025-04-08T00:00:00"/>
    <d v="1899-12-30T20:38:00"/>
    <x v="3"/>
    <s v="SURYODAY MOTORS -2WL-GOREGAON"/>
    <s v="D10473"/>
    <s v="91wheels_Aggregators"/>
    <s v="CPS_Lead_Aggregators"/>
    <s v="WARM"/>
    <s v="Dominar"/>
    <n v="400"/>
    <s v="Dual channel ABS (Pre-OBD)"/>
    <s v="Dominar 400 Dual channel ABS (Pre-OBD) CHARCOAL BLACK"/>
    <s v="00JF20A8"/>
    <s v="Closed"/>
    <s v="No"/>
    <s v="Plan Dropped"/>
    <m/>
    <m/>
    <m/>
    <m/>
    <s v="No"/>
    <s v="No"/>
    <s v="No"/>
    <m/>
    <n v="0"/>
  </r>
  <r>
    <n v="15696274"/>
    <d v="2025-04-17T00:00:00"/>
    <d v="1899-12-30T14:08:00"/>
    <x v="2"/>
    <s v="SUSEE VEHICLE DEALERS PVT LTD-Thisayanvilai"/>
    <s v="C10721"/>
    <m/>
    <m/>
    <s v="STANDARD"/>
    <s v="Pulsar"/>
    <n v="125"/>
    <s v="Carbon Fibre Single Seat UG"/>
    <s v="Pulsar 125 Carbon Fibre Single Seat UG EBONY BLK BLUE DKL"/>
    <s v="00DH574C"/>
    <s v="Invoiced"/>
    <s v="Yes"/>
    <m/>
    <m/>
    <m/>
    <m/>
    <m/>
    <s v="No"/>
    <s v="No"/>
    <s v="No"/>
    <d v="2025-04-17T14:09:00"/>
    <n v="1"/>
  </r>
  <r>
    <n v="15738880"/>
    <d v="2025-04-19T00:00:00"/>
    <d v="1899-12-30T15:08:00"/>
    <x v="5"/>
    <s v="ANANT BAJAJ(12846)"/>
    <n v="12846"/>
    <m/>
    <m/>
    <m/>
    <s v="Pulsar"/>
    <s v="NS200"/>
    <s v="Dual Channel ABS (UG)"/>
    <s v="Pulsar NS200 Dual Channel ABS (UG)"/>
    <s v="00JL24"/>
    <s v="Closed"/>
    <s v="Yes"/>
    <s v="Plan Dropped"/>
    <m/>
    <m/>
    <m/>
    <m/>
    <s v="Yes"/>
    <s v="No"/>
    <s v="No"/>
    <m/>
    <n v="0"/>
  </r>
  <r>
    <n v="15659295"/>
    <d v="2025-04-16T00:00:00"/>
    <d v="1899-12-30T03:10:00"/>
    <x v="0"/>
    <s v="RIYA AUTOTECH PRIVATE LIMITED (13537)"/>
    <n v="13537"/>
    <s v="Hyperlocal_Lead_Gen"/>
    <s v="Facebook"/>
    <s v="HOT"/>
    <s v="Triumph"/>
    <s v="Speed T4"/>
    <s v="Triumph"/>
    <s v="Triumph Speed T4 Triumph "/>
    <s v="00TA15"/>
    <s v="Open"/>
    <s v="No"/>
    <s v="Showroom Visit Planned"/>
    <m/>
    <m/>
    <m/>
    <m/>
    <s v="No"/>
    <s v="No"/>
    <s v="No"/>
    <m/>
    <n v="0"/>
  </r>
  <r>
    <n v="15736890"/>
    <d v="2025-04-19T00:00:00"/>
    <d v="1899-12-30T13:38:00"/>
    <x v="2"/>
    <s v="Vishnu Racing Motors Tiruvannamalai"/>
    <s v="A12760"/>
    <m/>
    <m/>
    <s v="HOT"/>
    <s v="KTM"/>
    <s v="DUKE 250"/>
    <m/>
    <s v="KTM DUKE 250  EBONY BLACK(MET)"/>
    <s v="00JP88X3"/>
    <s v="Booked"/>
    <s v="Yes"/>
    <m/>
    <m/>
    <m/>
    <m/>
    <m/>
    <s v="No"/>
    <s v="No"/>
    <s v="No"/>
    <d v="2025-04-19T13:39:00"/>
    <n v="0"/>
  </r>
  <r>
    <n v="15422144"/>
    <d v="2025-04-05T00:00:00"/>
    <d v="1899-12-30T15:58:00"/>
    <x v="1"/>
    <s v="PAGARIYA AUTO CENTRE(10268) - HO"/>
    <n v="10268"/>
    <s v="Web"/>
    <m/>
    <m/>
    <s v="Pulsar"/>
    <n v="125"/>
    <s v="Neon Disc Single seat (OBD-2)"/>
    <s v="Pulsar 125 Neon Disc Single seat (OBD-2) GREY GREEN"/>
    <s v="00DH50CY"/>
    <s v="Invoiced"/>
    <s v="Yes"/>
    <m/>
    <m/>
    <m/>
    <m/>
    <m/>
    <s v="No"/>
    <s v="No"/>
    <s v="Yes"/>
    <d v="2025-04-05T15:59:00"/>
    <n v="1"/>
  </r>
  <r>
    <n v="15593509"/>
    <d v="2025-04-12T00:00:00"/>
    <d v="1899-12-30T18:48:00"/>
    <x v="1"/>
    <s v="KAUSHAL SALES(10804)"/>
    <n v="10804"/>
    <s v="Reference"/>
    <s v="Existing Customer"/>
    <s v="WARM"/>
    <s v="Pulsar"/>
    <n v="150"/>
    <s v="TD Split Seat (OBD-2)"/>
    <s v="Pulsar 150 TD Split Seat (OBD-2) SPARKLING METALLIC BLACK RED"/>
    <s v="00DH44F2"/>
    <s v="Invoiced"/>
    <s v="Yes"/>
    <s v="Planning to Book"/>
    <m/>
    <m/>
    <m/>
    <m/>
    <s v="Yes"/>
    <s v="Yes"/>
    <s v="Yes"/>
    <d v="2025-04-19T10:23:00"/>
    <n v="1"/>
  </r>
  <r>
    <n v="15433894"/>
    <d v="2025-04-06T00:00:00"/>
    <d v="1899-12-30T11:40:00"/>
    <x v="1"/>
    <s v="Kamal Auto Industries Coach Works Pvt Ltd-Balakund"/>
    <s v="A13482"/>
    <m/>
    <m/>
    <s v="HOT"/>
    <s v="Pulsar"/>
    <n v="125"/>
    <s v="Carbon Fibre Disc Single Seat (OBD-2)"/>
    <s v="Pulsar 125 Carbon Fibre Disc Single Seat (OBD-2) SPARKLING METALLIC BLACK SILVER"/>
    <s v="00DH41E8"/>
    <s v="Invoiced"/>
    <s v="Yes"/>
    <m/>
    <m/>
    <m/>
    <m/>
    <m/>
    <s v="Yes"/>
    <s v="No"/>
    <s v="Yes"/>
    <d v="2025-04-06T11:41:00"/>
    <n v="1"/>
  </r>
  <r>
    <n v="15716251"/>
    <d v="2025-04-18T00:00:00"/>
    <d v="1899-12-30T13:08:00"/>
    <x v="1"/>
    <s v="SHRI BANKEY BIHARI SALES(13064)"/>
    <n v="13064"/>
    <s v="Reference"/>
    <s v="Existing Customer"/>
    <s v="HOT"/>
    <s v="Platina"/>
    <n v="100"/>
    <s v="ES Drum  (OBD-2)"/>
    <s v="Platina 100 ES Drum  (OBD-2) EB BLK WITH METTALIC RED DECAL"/>
    <s v="00PF35F4"/>
    <s v="Invoiced"/>
    <s v="Yes"/>
    <m/>
    <m/>
    <m/>
    <m/>
    <m/>
    <s v="Yes"/>
    <s v="No"/>
    <s v="Yes"/>
    <d v="2025-04-18T13:12:00"/>
    <n v="1"/>
  </r>
  <r>
    <n v="15502170"/>
    <d v="2025-04-09T00:00:00"/>
    <d v="1899-12-30T16:12:00"/>
    <x v="6"/>
    <m/>
    <n v="12874"/>
    <s v="Instagram"/>
    <s v="Ns125 Feb"/>
    <s v="WARM"/>
    <s v="Pulsar"/>
    <s v="NS125"/>
    <s v="UG"/>
    <s v="Pulsar NS125 UG FIERY ORANGE"/>
    <s v="00JF4417"/>
    <s v="Open"/>
    <s v="No"/>
    <m/>
    <m/>
    <m/>
    <m/>
    <m/>
    <s v="No"/>
    <s v="No"/>
    <s v="No"/>
    <m/>
    <n v="0"/>
  </r>
  <r>
    <n v="15628591"/>
    <d v="2025-04-14T00:00:00"/>
    <d v="1899-12-30T15:42:00"/>
    <x v="3"/>
    <s v="C P BAJAJ(12313)"/>
    <n v="12313"/>
    <s v="Bikewale_Aggregators"/>
    <s v="CPS_Lead_Aggregators"/>
    <s v="STANDARD"/>
    <s v="Pulsar"/>
    <s v="N125"/>
    <s v="Disc ISG"/>
    <s v="Pulsar N125 Disc ISG Ebony Black + Purple Fury"/>
    <s v="00JZ51DA"/>
    <s v="Closed"/>
    <s v="No"/>
    <s v="RNR - Close"/>
    <m/>
    <m/>
    <m/>
    <m/>
    <s v="No"/>
    <s v="No"/>
    <s v="No"/>
    <m/>
    <n v="0"/>
  </r>
  <r>
    <n v="15648484"/>
    <d v="2025-04-15T00:00:00"/>
    <d v="1899-12-30T14:17:00"/>
    <x v="5"/>
    <s v="Balamuruga Motors G11843 - Alanganallur"/>
    <s v="G11843"/>
    <s v="Dealer Activity"/>
    <s v="Exchange Camp"/>
    <s v="HOT"/>
    <s v="Pulsar"/>
    <n v="125"/>
    <s v="Neon Disc Single seat"/>
    <s v="Pulsar  125 Neon Disc Single seat CHARCOAL BLACK - TREE FROG GREEN"/>
    <s v="00DH40D6"/>
    <s v="Invoiced"/>
    <s v="Yes"/>
    <m/>
    <m/>
    <m/>
    <m/>
    <m/>
    <s v="Yes"/>
    <s v="No"/>
    <s v="Yes"/>
    <d v="2025-04-17T13:56:00"/>
    <n v="1"/>
  </r>
  <r>
    <n v="15389077"/>
    <d v="2025-04-03T00:00:00"/>
    <d v="1899-12-30T23:48:00"/>
    <x v="3"/>
    <s v="MAIN SHOWROOM STANDARD SCOOTERS(10322)"/>
    <n v="10322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Call Later"/>
    <m/>
    <m/>
    <m/>
    <m/>
    <s v="No"/>
    <s v="No"/>
    <s v="No"/>
    <m/>
    <n v="0"/>
  </r>
  <r>
    <n v="15594620"/>
    <d v="2025-04-15T00:00:00"/>
    <d v="1899-12-30T13:40:00"/>
    <x v="4"/>
    <s v="RAMANI MOTORS(10447)"/>
    <n v="10447"/>
    <s v="Freedom_LeadGen_D2C"/>
    <s v="Display_Google"/>
    <s v="STANDARD"/>
    <s v="Pulsar"/>
    <n v="125"/>
    <s v="Carbon Fibre Disc Split Seat (OBD-2)"/>
    <s v="PULSAR 125 - SPARKLING METALLIC BLACK SILVER"/>
    <s v="00DH43E8"/>
    <s v="Open"/>
    <s v="No"/>
    <s v="Call Later"/>
    <m/>
    <m/>
    <m/>
    <m/>
    <s v="No"/>
    <s v="No"/>
    <s v="No"/>
    <m/>
    <n v="0"/>
  </r>
  <r>
    <n v="14740667"/>
    <d v="2025-04-22T00:00:00"/>
    <d v="1899-12-30T10:04:00"/>
    <x v="3"/>
    <s v="SHANKAR MOTORS"/>
    <n v="12937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341803"/>
    <d v="2025-04-01T00:00:00"/>
    <d v="1899-12-30T15:47:00"/>
    <x v="5"/>
    <s v="Sengupta Motors - Bordowali"/>
    <s v="C12644"/>
    <m/>
    <m/>
    <s v="STANDARD"/>
    <s v="Pulsar"/>
    <s v="N160"/>
    <s v="UG"/>
    <s v="Pulsar N160 UG BROOKLYN CHRCL BLK M"/>
    <s v="00JR21VAR-113"/>
    <s v="Closed"/>
    <s v="Yes"/>
    <s v="Plan Dropped"/>
    <m/>
    <m/>
    <m/>
    <m/>
    <s v="Yes"/>
    <s v="No"/>
    <s v="No"/>
    <m/>
    <n v="0"/>
  </r>
  <r>
    <n v="15582349"/>
    <d v="2025-04-12T00:00:00"/>
    <d v="1899-12-30T11:35:00"/>
    <x v="5"/>
    <s v="Vaibhav Bajaj- Thiruvaiyaru"/>
    <s v="A13226"/>
    <s v="Dealer Activity"/>
    <s v="Door to Door"/>
    <s v="WARM"/>
    <s v="Platina"/>
    <n v="100"/>
    <s v="ES"/>
    <s v="Platina 100 ES EBONY BLK BLUE DKL"/>
    <s v="00PF204C"/>
    <s v="Open"/>
    <s v="Yes"/>
    <s v="Showroom Visit Planned"/>
    <m/>
    <m/>
    <m/>
    <m/>
    <s v="No"/>
    <s v="No"/>
    <s v="Yes"/>
    <m/>
    <n v="0"/>
  </r>
  <r>
    <n v="15443329"/>
    <d v="2025-04-06T00:00:00"/>
    <d v="1899-12-30T21:50:00"/>
    <x v="3"/>
    <s v="VISHNU AUTOMOBILES(13061)"/>
    <n v="13061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372448"/>
    <d v="2025-04-03T00:00:00"/>
    <d v="1899-12-30T11:13:00"/>
    <x v="3"/>
    <s v="Kalyani Bajaj CKB"/>
    <s v="D10670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s v="Call Later"/>
    <m/>
    <m/>
    <m/>
    <m/>
    <s v="No"/>
    <s v="No"/>
    <s v="No"/>
    <m/>
    <n v="0"/>
  </r>
  <r>
    <n v="15630410"/>
    <d v="2025-04-14T00:00:00"/>
    <d v="1899-12-30T16:30:00"/>
    <x v="5"/>
    <s v="JSB Autocars Private Limited (13586)"/>
    <n v="13586"/>
    <s v="BAL Activity"/>
    <s v="Exchange Camp"/>
    <s v="WARM"/>
    <s v="Pulsar"/>
    <s v="N160"/>
    <s v="TD"/>
    <s v="Pulsar N160 TD B/C HARBOR GREY"/>
    <s v="00JR50DE"/>
    <s v="Open"/>
    <s v="Yes"/>
    <s v="Showroom Visit Planned"/>
    <m/>
    <m/>
    <m/>
    <m/>
    <s v="Yes"/>
    <s v="No"/>
    <s v="No"/>
    <m/>
    <n v="0"/>
  </r>
  <r>
    <n v="15711391"/>
    <d v="2025-04-18T00:00:00"/>
    <d v="1899-12-30T10:49:00"/>
    <x v="5"/>
    <s v="VARUN MOTORS PRIVATE LIMITED - ANAKAPALLI"/>
    <s v="C13247"/>
    <m/>
    <m/>
    <m/>
    <s v="Pulsar"/>
    <n v="150"/>
    <s v="SD Single Seat (OBD-2)"/>
    <s v="Pulsar 150 SD Single Seat (OBD-2) SPARKLING METALLIC BLACK BLUE"/>
    <s v="00DH42F1"/>
    <s v="Invoiced"/>
    <s v="Yes"/>
    <m/>
    <m/>
    <m/>
    <m/>
    <m/>
    <s v="No"/>
    <s v="No"/>
    <s v="Yes"/>
    <d v="2025-04-18T10:51:00"/>
    <n v="1"/>
  </r>
  <r>
    <n v="15487437"/>
    <d v="2025-04-08T00:00:00"/>
    <d v="1899-12-30T20:26:00"/>
    <x v="5"/>
    <s v="Sengupta Motors - Bordowali"/>
    <s v="C12644"/>
    <m/>
    <m/>
    <s v="STANDARD"/>
    <s v="Pulsar"/>
    <n v="400"/>
    <s v="NS"/>
    <s v="Pulsar 400 NS Brooklyn Black"/>
    <s v="00JL239V"/>
    <s v="Closed"/>
    <s v="No"/>
    <s v="Plan Dropped"/>
    <m/>
    <m/>
    <m/>
    <m/>
    <s v="No"/>
    <s v="No"/>
    <s v="No"/>
    <m/>
    <n v="0"/>
  </r>
  <r>
    <n v="15476444"/>
    <d v="2025-04-08T00:00:00"/>
    <d v="1899-12-30T13:24:00"/>
    <x v="3"/>
    <s v="ASHOK TRADERS(12881)"/>
    <n v="12881"/>
    <s v="Bikedekho_Aggregators"/>
    <s v="CPS_Lead_Aggregators"/>
    <s v="WARM"/>
    <s v="Pulsar"/>
    <s v="NS160"/>
    <s v="Twin Disc ABS"/>
    <s v="Pulsar NS160 Twin Disc ABS GLOSS PEWTER GREY"/>
    <s v="00JF2532"/>
    <s v="Closed"/>
    <s v="No"/>
    <s v="Incorrect Enquiry"/>
    <m/>
    <m/>
    <m/>
    <m/>
    <s v="No"/>
    <s v="No"/>
    <s v="No"/>
    <m/>
    <n v="0"/>
  </r>
  <r>
    <n v="15399166"/>
    <d v="2025-04-04T00:00:00"/>
    <d v="1899-12-30T14:25:00"/>
    <x v="0"/>
    <s v="OSL AUTO PVT LTD - B.T.ROAD"/>
    <s v="S12445"/>
    <s v="Hyperlocal_Lead_Gen"/>
    <s v="Facebook"/>
    <s v="STANDARD"/>
    <s v="KTM"/>
    <s v="DUKE 390"/>
    <s v="KTM"/>
    <s v="KTM 390 DUKE (Gen 3)-ELECTRONIC ORANGE"/>
    <s v="00JP891T"/>
    <s v="Open"/>
    <s v="No"/>
    <s v="Call Later"/>
    <m/>
    <m/>
    <m/>
    <m/>
    <s v="No"/>
    <s v="No"/>
    <s v="No"/>
    <m/>
    <n v="0"/>
  </r>
  <r>
    <n v="15466757"/>
    <d v="2025-04-07T00:00:00"/>
    <d v="1899-12-30T23:15:00"/>
    <x v="3"/>
    <s v="GUJARAT MOTORS PVT LTD(10971)"/>
    <n v="1097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450845"/>
    <d v="2025-04-07T00:00:00"/>
    <d v="1899-12-30T13:21:00"/>
    <x v="2"/>
    <s v="AKASH BAJAJ(14182)"/>
    <n v="14182"/>
    <m/>
    <m/>
    <s v="HOT"/>
    <s v="Triumph"/>
    <s v="Speed 400 UG"/>
    <m/>
    <s v="Triumph Speed 400 UG "/>
    <s v="00TA40"/>
    <s v="Open"/>
    <s v="Yes"/>
    <s v="Call Later"/>
    <m/>
    <m/>
    <m/>
    <m/>
    <s v="Yes"/>
    <s v="No"/>
    <s v="No"/>
    <m/>
    <n v="0"/>
  </r>
  <r>
    <n v="15642932"/>
    <d v="2025-04-15T00:00:00"/>
    <d v="1899-12-30T11:25:00"/>
    <x v="1"/>
    <s v="UDAY AUTOSALES PVT LTD(11457)"/>
    <n v="11457"/>
    <m/>
    <m/>
    <s v="STANDARD"/>
    <s v="Dominar"/>
    <n v="400"/>
    <s v="Dual channel ABS (OBD-2)"/>
    <s v="Dominar 400 Dual channel ABS (OBD-2) CHARCOAL BLACK"/>
    <s v="00JF37A8"/>
    <s v="Closed"/>
    <s v="Yes"/>
    <s v="Incorrect Enquiry"/>
    <m/>
    <m/>
    <m/>
    <m/>
    <s v="No"/>
    <s v="Yes"/>
    <s v="Yes"/>
    <m/>
    <n v="0"/>
  </r>
  <r>
    <n v="15391705"/>
    <d v="2025-04-04T00:00:00"/>
    <d v="1899-12-30T10:36:00"/>
    <x v="3"/>
    <s v="G S PAL Autowheels PVT ltd (B11534)"/>
    <s v="B11534"/>
    <s v="Bikedekho_Aggregators"/>
    <s v="CPS_Lead_Aggregators"/>
    <s v="STANDARD"/>
    <s v="Pulsar"/>
    <n v="125"/>
    <s v="Carbon Fibre Disc Single Seat (OBD-2)"/>
    <s v="Pulsar  125 Carbon Fibre Disc Single Seat (OBD-2) SPARKLING METALLIC BLACK RED"/>
    <s v="00DH41F2"/>
    <s v="Open"/>
    <s v="Yes"/>
    <s v="Call Later"/>
    <m/>
    <m/>
    <m/>
    <m/>
    <s v="No"/>
    <s v="Yes"/>
    <s v="Yes"/>
    <m/>
    <n v="0"/>
  </r>
  <r>
    <n v="15428125"/>
    <d v="2025-04-05T00:00:00"/>
    <d v="1899-12-30T21:39:00"/>
    <x v="0"/>
    <s v="KTM PURNEA (DIPAK AUTOMOBILE)"/>
    <s v="A13092"/>
    <s v="Hyperlocal_Lead_Gen"/>
    <s v="Facebook"/>
    <s v="HOT"/>
    <s v="KTM"/>
    <s v="249.07 cc"/>
    <s v="KTM"/>
    <s v="KTM 249.07 cc KTM "/>
    <s v="00JP88"/>
    <s v="Open"/>
    <s v="No"/>
    <s v="Call Later"/>
    <m/>
    <m/>
    <m/>
    <m/>
    <s v="No"/>
    <s v="No"/>
    <s v="No"/>
    <m/>
    <n v="0"/>
  </r>
  <r>
    <n v="15424277"/>
    <d v="2025-04-05T00:00:00"/>
    <d v="1899-12-30T17:19:00"/>
    <x v="2"/>
    <s v="Goenka Engineering Works(12337)"/>
    <n v="12337"/>
    <m/>
    <m/>
    <s v="STANDARD"/>
    <s v="KTM"/>
    <s v="DUKE 200"/>
    <m/>
    <s v="KTM  DUKE 200  BLACK"/>
    <s v="00JP1C7B"/>
    <s v="Booked"/>
    <s v="Yes"/>
    <m/>
    <m/>
    <m/>
    <m/>
    <m/>
    <s v="Yes"/>
    <s v="No"/>
    <s v="Yes"/>
    <d v="2025-04-05T17:27:00"/>
    <n v="0"/>
  </r>
  <r>
    <n v="15468370"/>
    <d v="2025-04-08T00:00:00"/>
    <d v="1899-12-30T07:29:00"/>
    <x v="3"/>
    <s v="OPM BAJAJ(12735)"/>
    <n v="12735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m/>
    <m/>
    <m/>
    <m/>
    <m/>
    <s v="No"/>
    <s v="No"/>
    <s v="No"/>
    <m/>
    <n v="0"/>
  </r>
  <r>
    <n v="15714383"/>
    <d v="2025-04-18T00:00:00"/>
    <d v="1899-12-30T12:15:00"/>
    <x v="2"/>
    <s v="AARZOO MOTORS(12740)"/>
    <n v="12740"/>
    <s v="Television"/>
    <m/>
    <s v="HOT"/>
    <s v="KTM"/>
    <s v="DUKE 390"/>
    <m/>
    <s v="KTM DUKE 390  BLUE LIQUID METAL"/>
    <s v="00JP89H3"/>
    <s v="Booked"/>
    <s v="Yes"/>
    <s v="Call Later"/>
    <m/>
    <m/>
    <m/>
    <m/>
    <s v="No"/>
    <s v="No"/>
    <s v="No"/>
    <d v="2025-04-18T12:18:00"/>
    <n v="0"/>
  </r>
  <r>
    <n v="15588138"/>
    <d v="2025-04-12T00:00:00"/>
    <d v="1899-12-30T14:59:00"/>
    <x v="1"/>
    <s v="SETH MOTORS(12688)"/>
    <n v="12688"/>
    <m/>
    <m/>
    <s v="HOT"/>
    <s v="KTM"/>
    <s v="DUKE 250"/>
    <m/>
    <s v="KTM DUKE 250  CERAMIC WHITE"/>
    <s v="00JP8844"/>
    <s v="Invoiced"/>
    <s v="Yes"/>
    <s v="Call Later"/>
    <m/>
    <m/>
    <m/>
    <m/>
    <s v="Yes"/>
    <s v="No"/>
    <s v="No"/>
    <d v="2025-04-12T15:00:00"/>
    <n v="1"/>
  </r>
  <r>
    <n v="15452933"/>
    <d v="2025-04-07T00:00:00"/>
    <d v="1899-12-30T13:47:00"/>
    <x v="3"/>
    <s v="Kalyani Bajaj DKB"/>
    <s v="C10670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379899"/>
    <d v="2025-04-03T00:00:00"/>
    <d v="1899-12-30T15:17:00"/>
    <x v="3"/>
    <s v="SRI RAJ BAJAJ (12966)"/>
    <n v="12966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Open"/>
    <s v="No"/>
    <m/>
    <m/>
    <m/>
    <m/>
    <m/>
    <s v="No"/>
    <s v="No"/>
    <s v="No"/>
    <m/>
    <n v="0"/>
  </r>
  <r>
    <n v="15530941"/>
    <d v="2025-04-09T00:00:00"/>
    <d v="1899-12-30T18:21:00"/>
    <x v="4"/>
    <s v="TIRUMALA AUTOMOTIVES(ADDAROAD)"/>
    <s v="C12303"/>
    <s v="Freedom_LeadGen_D2C"/>
    <s v="Display_FB"/>
    <m/>
    <s v="Freedom"/>
    <s v="125 NG04"/>
    <s v="Disc Led"/>
    <s v="Freedom 125 NG04 Disc Led GLOSS PEWTER GREY"/>
    <s v="00JH2732"/>
    <s v="Booked"/>
    <s v="Yes"/>
    <s v="Showroom Visit Planned"/>
    <m/>
    <m/>
    <m/>
    <m/>
    <s v="No"/>
    <s v="No"/>
    <s v="Yes"/>
    <m/>
    <n v="0"/>
  </r>
  <r>
    <n v="15676479"/>
    <d v="2025-04-16T00:00:00"/>
    <d v="1899-12-30T16:53:00"/>
    <x v="3"/>
    <s v="AWADH MOTOCORP LLP(13139)"/>
    <n v="13139"/>
    <s v="91wheels_Aggregators"/>
    <s v="CPS_Lead_Aggregators"/>
    <s v="STANDARD"/>
    <s v="Pulsar"/>
    <s v="N160"/>
    <s v="Dual channel ABS"/>
    <s v="Pulsar N160 Dual channel ABS Brooklyn Black"/>
    <s v="00JR159V"/>
    <s v="Open"/>
    <s v="No"/>
    <m/>
    <m/>
    <m/>
    <m/>
    <m/>
    <s v="No"/>
    <s v="No"/>
    <s v="No"/>
    <m/>
    <n v="0"/>
  </r>
  <r>
    <n v="15621689"/>
    <d v="2025-04-14T00:00:00"/>
    <d v="1899-12-30T11:56:00"/>
    <x v="1"/>
    <s v="MALHOTRA MOTORS(10224)"/>
    <n v="10224"/>
    <m/>
    <m/>
    <s v="WARM"/>
    <s v="Pulsar"/>
    <n v="220"/>
    <s v="UG"/>
    <s v="Pulsar 220 UG EBONY BLK BLUE DKL"/>
    <s v="00DK124C"/>
    <s v="Invoiced"/>
    <s v="Yes"/>
    <m/>
    <m/>
    <m/>
    <m/>
    <m/>
    <s v="No"/>
    <s v="No"/>
    <s v="No"/>
    <d v="2025-04-14T11:57:00"/>
    <n v="1"/>
  </r>
  <r>
    <n v="15669962"/>
    <d v="2025-04-16T00:00:00"/>
    <d v="1899-12-30T13:51:00"/>
    <x v="1"/>
    <s v="SAKET BAJAJ(10726)"/>
    <n v="10726"/>
    <m/>
    <m/>
    <s v="WARM"/>
    <s v="Platina"/>
    <n v="100"/>
    <s v="ES Drum  (OBD-2)"/>
    <s v="Platina 100 ES Drum  (OBD-2) Ebony Black with Silver Grey Decal"/>
    <s v="00PF356U"/>
    <s v="Invoiced"/>
    <s v="Yes"/>
    <s v="Planning to Book"/>
    <m/>
    <m/>
    <m/>
    <m/>
    <s v="Yes"/>
    <s v="Yes"/>
    <s v="Yes"/>
    <d v="2025-04-17T13:41:00"/>
    <n v="1"/>
  </r>
  <r>
    <n v="15524734"/>
    <d v="2025-04-09T00:00:00"/>
    <d v="1899-12-30T14:51:00"/>
    <x v="1"/>
    <s v="SRI VINAYAKA MOBIKES PVT LTD (SHANIKPURI)"/>
    <s v="W12444"/>
    <s v="Reference"/>
    <s v="Existing Customer"/>
    <s v="WARM"/>
    <s v="KTM"/>
    <s v="Duke 390 (Gen 2)"/>
    <m/>
    <s v="KTM Duke 390 (Gen 2)  LIQUID METAL MATT"/>
    <s v="00JP408S"/>
    <s v="Open"/>
    <s v="Yes"/>
    <s v="Call Later"/>
    <m/>
    <m/>
    <m/>
    <m/>
    <s v="Yes"/>
    <s v="No"/>
    <s v="No"/>
    <m/>
    <n v="0"/>
  </r>
  <r>
    <n v="15594966"/>
    <d v="2025-04-12T00:00:00"/>
    <d v="1899-12-30T21:03:00"/>
    <x v="3"/>
    <s v="OSL AUTO PVT LTD(12121)"/>
    <n v="12121"/>
    <s v="Bikewale_Aggregators"/>
    <s v="CPS_Lead_Aggregators"/>
    <s v="HOT"/>
    <s v="Pulsar"/>
    <s v="N125"/>
    <s v="Disc ISG"/>
    <s v="Pulsar N125 Disc ISG Ebony Black + Purple Fury"/>
    <s v="00JZ51DA"/>
    <s v="Open"/>
    <s v="No"/>
    <s v="Not Decided"/>
    <m/>
    <m/>
    <m/>
    <m/>
    <s v="No"/>
    <s v="No"/>
    <s v="No"/>
    <m/>
    <n v="0"/>
  </r>
  <r>
    <n v="15341173"/>
    <d v="2025-04-01T00:00:00"/>
    <d v="1899-12-30T15:27:00"/>
    <x v="3"/>
    <s v="ETAH MOTORS PVT LTD(13003)"/>
    <n v="13003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394888"/>
    <d v="2025-04-04T00:00:00"/>
    <d v="1899-12-30T12:21:00"/>
    <x v="3"/>
    <s v="SENGUPTA MOTORS"/>
    <n v="12644"/>
    <s v="Bikewale_Aggregators"/>
    <s v="CPS_Lead_Aggregators"/>
    <s v="STANDARD"/>
    <s v="Dominar"/>
    <n v="250"/>
    <s v="Dual channel ABS"/>
    <s v="Dominar  250 Dual channel ABS CHARCOAL BLACK"/>
    <s v="00JF26A8"/>
    <s v="Invoiced"/>
    <s v="Yes"/>
    <s v="Showroom Visit Planned"/>
    <m/>
    <m/>
    <m/>
    <m/>
    <s v="No"/>
    <s v="No"/>
    <s v="No"/>
    <d v="2025-04-12T15:20:00"/>
    <n v="1"/>
  </r>
  <r>
    <n v="15540942"/>
    <d v="2025-04-10T00:00:00"/>
    <d v="1899-12-30T11:55:00"/>
    <x v="1"/>
    <s v="Sri Vinayaka Mobikes Pvt ltd (Hayathnagar)"/>
    <s v="12444KTM01_N"/>
    <m/>
    <m/>
    <m/>
    <s v="KTM"/>
    <s v="DUKE 250"/>
    <m/>
    <s v="KTM DUKE 250  EBONY BLACK(MET)"/>
    <s v="00JP88X3"/>
    <s v="Closed"/>
    <s v="Yes"/>
    <s v="Plan Dropped"/>
    <m/>
    <m/>
    <m/>
    <m/>
    <s v="Yes"/>
    <s v="No"/>
    <s v="No"/>
    <m/>
    <n v="0"/>
  </r>
  <r>
    <n v="15363558"/>
    <d v="2025-04-02T00:00:00"/>
    <d v="1899-12-30T17:09:00"/>
    <x v="5"/>
    <s v="BALAMURUGA MOTORS(11843)"/>
    <n v="11843"/>
    <m/>
    <m/>
    <s v="STANDARD"/>
    <s v="Pulsar"/>
    <s v="N150"/>
    <s v="SD Single Seat"/>
    <s v="Pulsar N150 SD Single Seat"/>
    <s v="00JR30"/>
    <s v="Open"/>
    <s v="Yes"/>
    <s v="Showroom Visit Planned"/>
    <m/>
    <m/>
    <m/>
    <m/>
    <s v="Yes"/>
    <s v="No"/>
    <s v="No"/>
    <m/>
    <n v="0"/>
  </r>
  <r>
    <n v="15364401"/>
    <d v="2025-04-02T00:00:00"/>
    <d v="1899-12-30T17:47:00"/>
    <x v="4"/>
    <s v="Ahuja Automobiles_Mahim"/>
    <s v="T12162"/>
    <s v="Duke_LeadGen_D2C"/>
    <s v="Display_Google"/>
    <s v="STANDARD"/>
    <s v="KTM"/>
    <s v="248.8cc"/>
    <s v="KTM"/>
    <s v="KTM 248.8cc KTM ORANGE"/>
    <s v="00JG71BP"/>
    <s v="Closed"/>
    <s v="No"/>
    <s v="Plan Dropped"/>
    <m/>
    <m/>
    <m/>
    <m/>
    <s v="No"/>
    <s v="No"/>
    <s v="No"/>
    <m/>
    <n v="0"/>
  </r>
  <r>
    <n v="15459120"/>
    <d v="2025-04-07T00:00:00"/>
    <d v="1899-12-30T16:30:00"/>
    <x v="1"/>
    <s v="RIYA AUTOTECH PRIVATE LIMITED (13537)"/>
    <n v="13537"/>
    <m/>
    <m/>
    <s v="WARM"/>
    <s v="Triumph"/>
    <s v="Speed T4"/>
    <m/>
    <s v="Triumph Speed T4 "/>
    <s v="00TA15BD"/>
    <s v="Closed"/>
    <s v="Yes"/>
    <s v="Plan Dropped"/>
    <m/>
    <m/>
    <m/>
    <m/>
    <s v="Yes"/>
    <s v="No"/>
    <s v="No"/>
    <m/>
    <n v="0"/>
  </r>
  <r>
    <n v="15409226"/>
    <d v="2025-04-04T00:00:00"/>
    <d v="1899-12-30T23:33:00"/>
    <x v="4"/>
    <s v="C G Corporation-Pen"/>
    <s v="B13004"/>
    <s v="Organic"/>
    <s v="Website"/>
    <m/>
    <s v="Freedom"/>
    <s v="125 NG04"/>
    <s v="Disc Led"/>
    <s v="Freedom 125 NG04 Disc Led COCKTAIL WINE RED"/>
    <s v="00JH272V"/>
    <s v="Closed"/>
    <s v="No"/>
    <s v="RNR - Close"/>
    <m/>
    <m/>
    <m/>
    <m/>
    <s v="No"/>
    <s v="No"/>
    <s v="No"/>
    <m/>
    <n v="0"/>
  </r>
  <r>
    <n v="15396729"/>
    <d v="2025-04-04T00:00:00"/>
    <d v="1899-12-30T12:53:00"/>
    <x v="1"/>
    <s v="METAL BIKES(12822)"/>
    <n v="12822"/>
    <m/>
    <m/>
    <s v="HOT"/>
    <s v="Pulsar"/>
    <n v="400"/>
    <s v="NS"/>
    <s v="Pulsar  400 NS PEARL METALLIC WHITE"/>
    <s v="00JL2342"/>
    <s v="Invoiced"/>
    <s v="Yes"/>
    <s v="Not Decided"/>
    <m/>
    <m/>
    <m/>
    <m/>
    <s v="Yes"/>
    <s v="Yes"/>
    <s v="Yes"/>
    <d v="2025-04-05T17:14:00"/>
    <n v="1"/>
  </r>
  <r>
    <n v="15641098"/>
    <d v="2025-04-15T00:00:00"/>
    <d v="1899-12-30T10:31:00"/>
    <x v="3"/>
    <s v="MAGADH AUTO AGENCY (13511)"/>
    <n v="13511"/>
    <s v="Bikedekho_Aggregators"/>
    <s v="CPS_Lead_Aggregators"/>
    <s v="STANDARD"/>
    <s v="Pulsar"/>
    <s v="NS125"/>
    <s v="Disc (OBD-2)"/>
    <s v="Pulsar NS125 Disc (OBD-2) TD BURNT RED + SA"/>
    <s v="00JF35C4"/>
    <s v="Open"/>
    <s v="No"/>
    <s v="Showroom Visit Planned"/>
    <m/>
    <m/>
    <m/>
    <m/>
    <s v="No"/>
    <s v="No"/>
    <s v="No"/>
    <m/>
    <n v="0"/>
  </r>
  <r>
    <n v="15684855"/>
    <d v="2025-04-16T00:00:00"/>
    <d v="1899-12-30T21:32:00"/>
    <x v="3"/>
    <s v="MAA LAXMI AUTO(12991)"/>
    <n v="12991"/>
    <s v="Bikedekho_Aggregators"/>
    <s v="CPS_Lead_Aggregators"/>
    <s v="HOT"/>
    <s v="Pulsar"/>
    <s v="N160"/>
    <s v="Dual channel ABS"/>
    <s v="Pulsar N160 Dual channel ABS Brooklyn Black"/>
    <s v="00JR159V"/>
    <s v="Open"/>
    <s v="No"/>
    <s v="Call Later"/>
    <m/>
    <m/>
    <m/>
    <m/>
    <s v="No"/>
    <s v="No"/>
    <s v="No"/>
    <m/>
    <n v="0"/>
  </r>
  <r>
    <n v="15609716"/>
    <d v="2025-04-13T00:00:00"/>
    <d v="1899-12-30T21:50:00"/>
    <x v="4"/>
    <s v="VENKATA RAMANA AUTOMOBILES - KOTHAGUDEM"/>
    <s v="S12367"/>
    <s v="Duke_LeadGen_D2C"/>
    <s v="Display_FB"/>
    <s v="STANDARD"/>
    <s v="KTM"/>
    <s v="373cc"/>
    <s v="KTM"/>
    <s v="KTM 373cc KTM WHITE"/>
    <s v="00JG67AS"/>
    <s v="Closed"/>
    <s v="No"/>
    <s v="Plan Dropped"/>
    <m/>
    <m/>
    <m/>
    <m/>
    <s v="No"/>
    <s v="No"/>
    <s v="No"/>
    <m/>
    <n v="0"/>
  </r>
  <r>
    <n v="15406210"/>
    <d v="2025-04-04T00:00:00"/>
    <d v="1899-12-30T18:46:00"/>
    <x v="1"/>
    <s v="Sri Vinayaka Mobikes Pvt Ltd-Vidyanagar"/>
    <s v="G10382"/>
    <m/>
    <m/>
    <s v="STANDARD"/>
    <s v="Pulsar"/>
    <s v="N160 Twin Channel (SSP)"/>
    <s v="Dual channel ABS (OBD-2)"/>
    <s v="Pulsar N160 Twin Channel (SSP) Dual channel ABS (OBD-2) Brooklyn Black"/>
    <s v="00JR299V"/>
    <s v="Booked"/>
    <s v="Yes"/>
    <s v="Call Later"/>
    <m/>
    <m/>
    <m/>
    <m/>
    <s v="Yes"/>
    <s v="No"/>
    <s v="Yes"/>
    <d v="2025-04-04T18:48:00"/>
    <n v="0"/>
  </r>
  <r>
    <n v="15355341"/>
    <d v="2025-04-02T00:00:00"/>
    <d v="1899-12-30T12:30:00"/>
    <x v="2"/>
    <s v="G S PAL AUTO WHEELS PVT LTD(11534)"/>
    <n v="11534"/>
    <m/>
    <m/>
    <s v="WARM"/>
    <s v="Pulsar"/>
    <n v="125"/>
    <s v="Neon Disc Single seat"/>
    <s v="Pulsar 125 Neon Disc Single seat E Black with Platinum Silver Decal"/>
    <s v="00DH406L"/>
    <s v="Open"/>
    <s v="Yes"/>
    <s v="Call Later"/>
    <m/>
    <m/>
    <m/>
    <m/>
    <s v="No"/>
    <s v="Yes"/>
    <s v="No"/>
    <m/>
    <n v="0"/>
  </r>
  <r>
    <n v="15406351"/>
    <d v="2025-04-05T00:00:00"/>
    <d v="1899-12-30T10:22:00"/>
    <x v="3"/>
    <s v="Triumph Thrissur"/>
    <s v="D13541"/>
    <s v="Bikewale_Aggregators"/>
    <s v="CPS_Lead_Aggregators"/>
    <s v="STANDARD"/>
    <s v="Triumph"/>
    <s v="SCRAMBLER 400 X"/>
    <s v="Triumph"/>
    <s v="Triumph SCRAMBLER 400 X-Carnival Red/Phantom Black"/>
    <s v="00TA02BE"/>
    <s v="Open"/>
    <s v="No"/>
    <s v="Not Decided"/>
    <m/>
    <m/>
    <m/>
    <m/>
    <s v="No"/>
    <s v="No"/>
    <s v="No"/>
    <m/>
    <n v="0"/>
  </r>
  <r>
    <n v="15363964"/>
    <d v="2025-04-02T00:00:00"/>
    <d v="1899-12-30T17:23:00"/>
    <x v="1"/>
    <s v="AKASH BAJAJ(14182)"/>
    <n v="14182"/>
    <m/>
    <m/>
    <s v="WARM"/>
    <s v="Triumph"/>
    <s v="Speed T4"/>
    <m/>
    <s v="Triumph Speed T4 "/>
    <s v="00TA15"/>
    <s v="Open"/>
    <s v="Yes"/>
    <s v="Need More Details"/>
    <m/>
    <m/>
    <m/>
    <m/>
    <s v="Yes"/>
    <s v="No"/>
    <s v="No"/>
    <m/>
    <n v="0"/>
  </r>
  <r>
    <n v="15486091"/>
    <d v="2025-04-08T00:00:00"/>
    <d v="1899-12-30T18:45:00"/>
    <x v="1"/>
    <s v="Shree Ashapura Auto- Kuvadva Road"/>
    <s v="A14173"/>
    <s v="Reference"/>
    <s v="Existing Customer"/>
    <s v="HOT"/>
    <s v="Freedom"/>
    <s v="125 NG04"/>
    <s v="Drum Led"/>
    <s v="Freedom 125 NG04 Drum Led"/>
    <s v="00JH30"/>
    <s v="Invoiced"/>
    <s v="Yes"/>
    <s v="Planning to Book"/>
    <m/>
    <m/>
    <m/>
    <m/>
    <s v="No"/>
    <s v="No"/>
    <s v="Yes"/>
    <m/>
    <n v="1"/>
  </r>
  <r>
    <n v="15432017"/>
    <d v="2025-04-06T00:00:00"/>
    <d v="1899-12-30T09:45:00"/>
    <x v="3"/>
    <s v="AUTOVEER PRIVATE LIMITED(13266)"/>
    <n v="13266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333987"/>
    <d v="2025-04-01T00:00:00"/>
    <d v="1899-12-30T11:17:00"/>
    <x v="6"/>
    <m/>
    <n v="10147"/>
    <s v="Facebook"/>
    <s v="P125_March_2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718101"/>
    <d v="2025-04-18T00:00:00"/>
    <d v="1899-12-30T14:12:00"/>
    <x v="1"/>
    <s v="KHIVRAJ ELIXIR PVT LTD (B14195) INDIRANAGAR"/>
    <s v="B14195"/>
    <m/>
    <m/>
    <s v="WARM"/>
    <s v="Pulsar"/>
    <n v="400"/>
    <s v="NS"/>
    <s v="Pulsar 400 NS Brooklyn Black"/>
    <s v="00JL239V"/>
    <s v="Open"/>
    <s v="Yes"/>
    <s v="Planning to Book"/>
    <m/>
    <m/>
    <m/>
    <m/>
    <s v="Yes"/>
    <s v="Yes"/>
    <s v="Yes"/>
    <m/>
    <n v="0"/>
  </r>
  <r>
    <n v="15723146"/>
    <d v="2025-04-18T00:00:00"/>
    <d v="1899-12-30T17:14:00"/>
    <x v="1"/>
    <s v="S.K. AUTOMOBILES(12782)"/>
    <n v="12782"/>
    <m/>
    <m/>
    <m/>
    <s v="Pulsar"/>
    <n v="125"/>
    <s v="Carbon Fibre Split Seat UG"/>
    <s v="Pulsar 125 Carbon Fibre Split Seat UG EBONY BLK RED DKL"/>
    <s v="00DH564D"/>
    <s v="Invoiced"/>
    <s v="Yes"/>
    <m/>
    <m/>
    <m/>
    <m/>
    <m/>
    <s v="Yes"/>
    <s v="No"/>
    <s v="No"/>
    <d v="2025-04-18T17:16:00"/>
    <n v="1"/>
  </r>
  <r>
    <n v="15515938"/>
    <d v="2025-04-09T00:00:00"/>
    <d v="1899-12-30T16:22:00"/>
    <x v="6"/>
    <m/>
    <n v="10314"/>
    <s v="Facebook"/>
    <s v="P125_CF March"/>
    <s v="STANDARD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484066"/>
    <d v="2025-04-08T00:00:00"/>
    <d v="1899-12-30T17:12:00"/>
    <x v="1"/>
    <s v="KHIVRAJ ELIXIR PVT LTD-HESARAGHATTA KTM 3S"/>
    <s v="G14192"/>
    <m/>
    <m/>
    <s v="HOT"/>
    <s v="KTM"/>
    <s v="ADVENTURE 390 X"/>
    <m/>
    <s v="KTM ADVENTURE 390 X  ELECTRONIC ORANGE"/>
    <s v="00JG721T"/>
    <s v="Open"/>
    <s v="Yes"/>
    <s v="Call Later"/>
    <m/>
    <m/>
    <m/>
    <m/>
    <s v="Yes"/>
    <s v="No"/>
    <s v="No"/>
    <m/>
    <n v="0"/>
  </r>
  <r>
    <n v="15560537"/>
    <d v="2025-04-11T00:00:00"/>
    <d v="1899-12-30T11:22:00"/>
    <x v="1"/>
    <s v="Keerthi Residency Road"/>
    <n v="13533"/>
    <m/>
    <m/>
    <s v="WARM"/>
    <s v="Triumph"/>
    <s v="Speed Twin 900"/>
    <m/>
    <s v="Triumph Speed Twin 900 "/>
    <s v="DPZGS"/>
    <s v="Open"/>
    <s v="Yes"/>
    <s v="Need More Details"/>
    <m/>
    <m/>
    <m/>
    <m/>
    <s v="Yes"/>
    <s v="No"/>
    <s v="No"/>
    <m/>
    <n v="0"/>
  </r>
  <r>
    <n v="15424989"/>
    <d v="2025-04-05T00:00:00"/>
    <d v="1899-12-30T17:49:00"/>
    <x v="6"/>
    <s v="Pioneer Motors-NEYYATINKARA"/>
    <s v="C11482"/>
    <m/>
    <m/>
    <s v="HOT"/>
    <s v="Pulsar"/>
    <n v="220"/>
    <s v="Dagger Edge ABS (DK09)"/>
    <s v="Pulsar 220 Dagger Edge ABS (DK09)"/>
    <s v="00DK09"/>
    <s v="Open"/>
    <s v="Yes"/>
    <s v="Call Later"/>
    <m/>
    <m/>
    <m/>
    <m/>
    <s v="No"/>
    <s v="No"/>
    <s v="Yes"/>
    <m/>
    <n v="0"/>
  </r>
  <r>
    <n v="15677645"/>
    <d v="2025-04-16T00:00:00"/>
    <d v="1899-12-30T17:11:00"/>
    <x v="1"/>
    <s v="AAKASH AUTOMOBILES PVT LTD(11449)"/>
    <n v="11449"/>
    <m/>
    <m/>
    <s v="STANDARD"/>
    <s v="Pulsar"/>
    <n v="150"/>
    <s v="SD UG"/>
    <s v="Pulsar  150 SD UG EBONY BLK BLUE DKL"/>
    <s v="00DH604C"/>
    <s v="Invoiced"/>
    <s v="Yes"/>
    <s v="Planning to Book"/>
    <m/>
    <m/>
    <m/>
    <m/>
    <s v="Yes"/>
    <s v="Yes"/>
    <s v="Yes"/>
    <d v="2025-04-17T12:53:00"/>
    <n v="1"/>
  </r>
  <r>
    <n v="15656162"/>
    <d v="2025-04-15T00:00:00"/>
    <d v="1899-12-30T20:00:00"/>
    <x v="3"/>
    <s v="A S MOTORS CHHANI"/>
    <s v="A10002"/>
    <s v="Bikedekho_Aggregators"/>
    <s v="CPS_Lead_Aggregators"/>
    <s v="STANDARD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446370"/>
    <d v="2025-04-07T00:00:00"/>
    <d v="1899-12-30T08:38:00"/>
    <x v="3"/>
    <s v="GURUKRIPA AUTO AGENCY(12451)"/>
    <n v="12451"/>
    <s v="Bikedekho_Aggregators"/>
    <s v="CPS_Lead_Aggregators"/>
    <s v="STANDARD"/>
    <s v="Pulsar"/>
    <s v="NS125"/>
    <s v="Disc (OBD-2)"/>
    <s v="Pulsar NS125 Disc (OBD-2) TD BURNT RED + SA"/>
    <s v="00JF35C4"/>
    <s v="Open"/>
    <s v="No"/>
    <s v="RNR"/>
    <m/>
    <m/>
    <m/>
    <m/>
    <s v="No"/>
    <s v="No"/>
    <s v="No"/>
    <m/>
    <n v="0"/>
  </r>
  <r>
    <n v="15664742"/>
    <d v="2025-04-16T00:00:00"/>
    <d v="1899-12-30T12:01:00"/>
    <x v="3"/>
    <s v="JAMUNA AUTO (10164)"/>
    <n v="10164"/>
    <s v="Bikedekho_Aggregators"/>
    <s v="CPS_Lead_Aggregators"/>
    <s v="WARM"/>
    <s v="Pulsar"/>
    <s v="N160"/>
    <s v="Dual channel ABS"/>
    <s v="Pulsar N160 Dual channel ABS Brooklyn Black"/>
    <s v="00JR159V"/>
    <s v="Open"/>
    <s v="No"/>
    <m/>
    <m/>
    <m/>
    <m/>
    <m/>
    <s v="No"/>
    <s v="No"/>
    <s v="No"/>
    <m/>
    <n v="0"/>
  </r>
  <r>
    <n v="15545773"/>
    <d v="2025-04-10T00:00:00"/>
    <d v="1899-12-30T14:50:00"/>
    <x v="3"/>
    <s v="MS ENTERPRISE(13114)"/>
    <n v="13114"/>
    <s v="Bikewale_Aggregators"/>
    <s v="CPS_Lead_Aggregators"/>
    <s v="WARM"/>
    <s v="Husqvarna"/>
    <s v="VITPILEN 250"/>
    <s v="HUSQVARNA"/>
    <s v="Husqvarna VITPILEN 250 HUSQVARNA CERAMIC WHITE MATT"/>
    <s v="00JU4091"/>
    <s v="Closed"/>
    <s v="No"/>
    <s v="RNR - Close"/>
    <m/>
    <m/>
    <m/>
    <m/>
    <s v="No"/>
    <s v="No"/>
    <s v="No"/>
    <m/>
    <n v="0"/>
  </r>
  <r>
    <n v="15384106"/>
    <d v="2025-04-03T00:00:00"/>
    <d v="1899-12-30T17:35:00"/>
    <x v="5"/>
    <s v="Om Advance Automobiles Pvt Ltd- Datia"/>
    <s v="D13120"/>
    <m/>
    <m/>
    <m/>
    <s v="Pulsar"/>
    <n v="125"/>
    <s v="Neon Disc Single seat"/>
    <s v="Pulsar  125 Neon Disc Single seat SPARKLING METALLIC BLACK RED"/>
    <s v="00DH40F2"/>
    <s v="Invoiced"/>
    <s v="Yes"/>
    <m/>
    <m/>
    <m/>
    <m/>
    <m/>
    <s v="No"/>
    <s v="No"/>
    <s v="No"/>
    <d v="2025-04-04T17:08:00"/>
    <n v="1"/>
  </r>
  <r>
    <n v="15489806"/>
    <d v="2025-04-09T00:00:00"/>
    <d v="1899-12-30T00:56:00"/>
    <x v="3"/>
    <s v="ROLTA RAJARHAT"/>
    <s v="F11943"/>
    <s v="Bikewale_Aggregators"/>
    <s v="CPS_Lead_Aggregators"/>
    <s v="STANDARD"/>
    <s v="Pulsar"/>
    <s v="N160"/>
    <s v="Dual channel ABS"/>
    <s v="Pulsar N160 Dual channel ABS Brooklyn Black"/>
    <s v="00JR159V"/>
    <s v="Closed"/>
    <s v="No"/>
    <s v="RNR - Close"/>
    <m/>
    <m/>
    <m/>
    <m/>
    <s v="No"/>
    <s v="No"/>
    <s v="No"/>
    <m/>
    <n v="0"/>
  </r>
  <r>
    <n v="15619505"/>
    <d v="2025-04-14T00:00:00"/>
    <d v="1899-12-30T11:21:00"/>
    <x v="4"/>
    <s v="SHIVA SCOOTER AGENCY(14119)"/>
    <n v="14119"/>
    <s v="Speed_Enquiry_D2C"/>
    <s v="Display_FB"/>
    <s v="STANDARD"/>
    <s v="Triumph"/>
    <s v="Speed 400 UG"/>
    <s v="Triumph"/>
    <s v="SPEED 400 UG-PEARL METALLIC WHITE"/>
    <s v="00TA4042"/>
    <s v="Open"/>
    <s v="No"/>
    <s v="Not Decided"/>
    <m/>
    <m/>
    <m/>
    <m/>
    <s v="No"/>
    <s v="No"/>
    <s v="No"/>
    <m/>
    <n v="0"/>
  </r>
  <r>
    <n v="15420960"/>
    <d v="2025-04-05T00:00:00"/>
    <d v="1899-12-30T15:12:00"/>
    <x v="2"/>
    <s v="SINGH AUTOMOBILES(10633)"/>
    <n v="10633"/>
    <s v="Call Center"/>
    <m/>
    <m/>
    <s v="Pulsar"/>
    <s v="SD (OBD2B)"/>
    <n v="150"/>
    <s v="Pulsar SD (OBD2B) 150 EBONY BLK BLUE DKL"/>
    <s v="00DH594C"/>
    <s v="Closed"/>
    <s v="No"/>
    <s v="Plan Dropped"/>
    <m/>
    <m/>
    <m/>
    <m/>
    <s v="No"/>
    <s v="No"/>
    <s v="No"/>
    <m/>
    <n v="0"/>
  </r>
  <r>
    <n v="15414265"/>
    <d v="2025-04-05T00:00:00"/>
    <d v="1899-12-30T11:32:00"/>
    <x v="1"/>
    <s v="JAI AUTOMOBILES(10591)"/>
    <n v="10591"/>
    <m/>
    <m/>
    <s v="STANDARD"/>
    <s v="Platina"/>
    <n v="100"/>
    <s v="ES Drum  (OBD-2)"/>
    <s v="Platina  100 ES Drum  (OBD-2) Ebony Black with Silver Grey Decal"/>
    <s v="00PF356U"/>
    <s v="Invoiced"/>
    <s v="Yes"/>
    <s v="Call Later"/>
    <m/>
    <m/>
    <m/>
    <m/>
    <s v="Yes"/>
    <s v="Yes"/>
    <s v="No"/>
    <d v="2025-04-05T11:56:00"/>
    <n v="1"/>
  </r>
  <r>
    <n v="15505412"/>
    <d v="2025-04-09T00:00:00"/>
    <d v="1899-12-30T16:17:00"/>
    <x v="6"/>
    <m/>
    <n v="10427"/>
    <s v="Facebook"/>
    <s v="Freedom_Feb"/>
    <s v="HOT"/>
    <s v="Freedom"/>
    <s v="125 NG04"/>
    <s v="Disc Led"/>
    <s v="Freedom 125 NG04 Disc Led Racing Red"/>
    <s v="00JH279C"/>
    <s v="Closed"/>
    <s v="No"/>
    <s v="Incorrect Enquiry"/>
    <m/>
    <m/>
    <m/>
    <m/>
    <s v="No"/>
    <s v="No"/>
    <s v="No"/>
    <m/>
    <n v="0"/>
  </r>
  <r>
    <n v="15435332"/>
    <d v="2025-04-06T00:00:00"/>
    <d v="1899-12-30T12:47:00"/>
    <x v="5"/>
    <s v="DADA MOTOR ENTERPRISES LLP(13186)"/>
    <n v="13186"/>
    <m/>
    <m/>
    <s v="STANDARD"/>
    <s v="Pulsar"/>
    <n v="125"/>
    <s v="Carbon Fibre Disc Single Seat (OBD-2)"/>
    <s v="Pulsar 125 Carbon Fibre Disc Single Seat (OBD-2) SPARKLING METALLIC BLACK SILVER"/>
    <s v="00DH41E8"/>
    <s v="Open"/>
    <s v="No"/>
    <s v="Call Later"/>
    <m/>
    <m/>
    <m/>
    <m/>
    <s v="No"/>
    <s v="No"/>
    <s v="No"/>
    <m/>
    <n v="0"/>
  </r>
  <r>
    <n v="15373948"/>
    <d v="2025-04-03T00:00:00"/>
    <d v="1899-12-30T12:00:00"/>
    <x v="3"/>
    <s v="VEERPRABHU MARKETING LTD(13158)"/>
    <n v="13158"/>
    <s v="Bikewale_Aggregators"/>
    <s v="CPS_Lead_Aggregators"/>
    <s v="WARM"/>
    <s v="Pulsar"/>
    <n v="150"/>
    <s v="SD Single Seat"/>
    <s v="Pulsar 150 SD Single Seat EBONY BLK RED DKL"/>
    <s v="00DH274D"/>
    <s v="Closed"/>
    <s v="No"/>
    <s v="Lost to Competition"/>
    <s v="Price;Finance offer"/>
    <m/>
    <s v="SP 125"/>
    <s v="Honda"/>
    <s v="No"/>
    <s v="No"/>
    <s v="No"/>
    <m/>
    <n v="0"/>
  </r>
  <r>
    <n v="15365272"/>
    <d v="2025-04-02T00:00:00"/>
    <d v="1899-12-30T18:28:00"/>
    <x v="3"/>
    <s v="HERAMMBA AUTO(11431)"/>
    <n v="11431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731821"/>
    <d v="2025-04-19T00:00:00"/>
    <d v="1899-12-30T11:05:00"/>
    <x v="3"/>
    <s v="SURAJ BAJAJ(11371)"/>
    <n v="11371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475967"/>
    <d v="2025-04-10T00:00:00"/>
    <d v="1899-12-30T13:47:00"/>
    <x v="3"/>
    <s v="ISHANYA AUTO LLP"/>
    <s v="A13210"/>
    <s v="Bikewale_Aggregators"/>
    <s v="CPS_Lead_Aggregators"/>
    <s v="STANDARD"/>
    <s v="Dominar"/>
    <n v="250"/>
    <s v="Dual channel ABS"/>
    <s v="Dominar 250 Dual channel ABS CHARCOAL BLACK"/>
    <s v="00JF26A8"/>
    <s v="Closed"/>
    <s v="No"/>
    <s v="RNR - Close"/>
    <m/>
    <m/>
    <m/>
    <m/>
    <s v="No"/>
    <s v="No"/>
    <s v="No"/>
    <m/>
    <n v="0"/>
  </r>
  <r>
    <n v="15380276"/>
    <d v="2025-04-03T00:00:00"/>
    <d v="1899-12-30T15:32:00"/>
    <x v="3"/>
    <s v="RAGHAVENDRA MOTORS PVT LTD.(10665)"/>
    <n v="10665"/>
    <s v="91wheels_Aggregators"/>
    <s v="CPS_Lead_Aggregators"/>
    <m/>
    <s v="Pulsar"/>
    <s v="RS200"/>
    <s v="Dual channel ABS"/>
    <s v="Pulsar RS200 Dual channel ABS METALLIC BLACK (+Pewter Grey)"/>
    <s v="00DT148E"/>
    <s v="Closed"/>
    <s v="No"/>
    <s v="Plan Dropped"/>
    <m/>
    <m/>
    <m/>
    <m/>
    <s v="No"/>
    <s v="No"/>
    <s v="No"/>
    <m/>
    <n v="0"/>
  </r>
  <r>
    <n v="15650347"/>
    <d v="2025-04-15T00:00:00"/>
    <d v="1899-12-30T15:38:00"/>
    <x v="3"/>
    <s v="SRI VINAYAKA MOBIKES PVT LTD(11463)"/>
    <n v="11463"/>
    <s v="Bikewale_Aggregators"/>
    <s v="CPS_Lead_Aggregators"/>
    <m/>
    <s v="Avenger"/>
    <n v="160"/>
    <s v="Street"/>
    <s v="Avenger 160 Street SPICY RED"/>
    <s v="00PD349D"/>
    <s v="Closed"/>
    <s v="No"/>
    <m/>
    <m/>
    <m/>
    <m/>
    <m/>
    <s v="No"/>
    <s v="No"/>
    <s v="No"/>
    <m/>
    <n v="0"/>
  </r>
  <r>
    <n v="15409729"/>
    <d v="2025-04-05T00:00:00"/>
    <d v="1899-12-30T01:04:00"/>
    <x v="3"/>
    <s v="KALAHANU BOTHRA AGENCIES PVT LTD(13213)"/>
    <n v="13213"/>
    <s v="Bikewale_Aggregators"/>
    <s v="CPS_Lead_Aggregators"/>
    <s v="WARM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666428"/>
    <d v="2025-04-16T00:00:00"/>
    <d v="1899-12-30T12:45:00"/>
    <x v="3"/>
    <s v="SITARA MOTORS PVT.LTD."/>
    <n v="10328"/>
    <s v="Bikedekho_Aggregators"/>
    <s v="CPS_Lead_Aggregators"/>
    <s v="HOT"/>
    <s v="Avenger"/>
    <n v="160"/>
    <s v="Street  (OBD-2)"/>
    <s v="Avenger 160 Street  (OBD-2) EBONY BLACK(MET)"/>
    <s v="00PD36X3"/>
    <s v="Open"/>
    <s v="No"/>
    <s v="Showroom Visit Planned"/>
    <m/>
    <m/>
    <m/>
    <m/>
    <s v="No"/>
    <s v="No"/>
    <s v="No"/>
    <m/>
    <n v="0"/>
  </r>
  <r>
    <n v="15344191"/>
    <d v="2025-04-01T00:00:00"/>
    <d v="1899-12-30T17:35:00"/>
    <x v="1"/>
    <s v="SRI  VINAYAKA MOBIKES PVT LTD(10382)"/>
    <n v="10382"/>
    <m/>
    <m/>
    <m/>
    <s v="Pulsar"/>
    <s v="N160"/>
    <s v="UG"/>
    <s v="Pulsar N160 UG BROOKLYN CHRCL BLK M"/>
    <s v="00JR21VAR-113"/>
    <s v="Invoiced"/>
    <s v="Yes"/>
    <m/>
    <m/>
    <m/>
    <m/>
    <m/>
    <s v="Yes"/>
    <s v="No"/>
    <s v="No"/>
    <d v="2025-04-01T17:36:00"/>
    <n v="1"/>
  </r>
  <r>
    <n v="15350888"/>
    <d v="2025-04-02T00:00:00"/>
    <d v="1899-12-30T10:01:00"/>
    <x v="3"/>
    <s v="CHANDRAYAN MOTORS(12734)"/>
    <n v="12734"/>
    <s v="91wheels_Aggregators"/>
    <s v="CPS_Lead_Aggregators"/>
    <s v="STANDARD"/>
    <s v="Pulsar"/>
    <s v="N160"/>
    <s v="Dual channel ABS"/>
    <s v="Pulsar N160 Dual channel ABS Brooklyn Black"/>
    <s v="00JR159V"/>
    <s v="Closed"/>
    <s v="No"/>
    <s v="RNR - Close"/>
    <m/>
    <m/>
    <m/>
    <m/>
    <s v="No"/>
    <s v="No"/>
    <s v="No"/>
    <m/>
    <n v="0"/>
  </r>
  <r>
    <n v="15739328"/>
    <d v="2025-04-19T00:00:00"/>
    <d v="1899-12-30T15:29:00"/>
    <x v="5"/>
    <s v="AAKASH AUTOMOBILES PRIVATE LIMITED (14175)"/>
    <n v="14175"/>
    <m/>
    <m/>
    <s v="HOT"/>
    <s v="Triumph"/>
    <s v="SCRAMBLER 400 X"/>
    <m/>
    <s v="Triumph SCRAMBLER 400 X "/>
    <s v="00TA02"/>
    <s v="Open"/>
    <s v="Yes"/>
    <s v="Call Later"/>
    <m/>
    <m/>
    <m/>
    <m/>
    <s v="Yes"/>
    <s v="No"/>
    <s v="Yes"/>
    <m/>
    <n v="0"/>
  </r>
  <r>
    <n v="15408752"/>
    <d v="2025-04-05T00:00:00"/>
    <d v="1899-12-30T11:48:00"/>
    <x v="4"/>
    <s v="Abhishek Bajaj @ Sasaram"/>
    <n v="14138"/>
    <s v="Organic"/>
    <s v="Website"/>
    <s v="STANDARD"/>
    <s v="Pulsar"/>
    <n v="125"/>
    <s v="Neon Disc Single seat"/>
    <s v="PULSAR 125 DTS-i - EBONY BLK SOLAR RED"/>
    <s v="00DH40C2"/>
    <s v="Open"/>
    <s v="No"/>
    <s v="Call Later"/>
    <m/>
    <m/>
    <m/>
    <m/>
    <s v="No"/>
    <s v="No"/>
    <s v="No"/>
    <m/>
    <n v="0"/>
  </r>
  <r>
    <n v="15424442"/>
    <d v="2025-04-05T00:00:00"/>
    <d v="1899-12-30T17:32:00"/>
    <x v="0"/>
    <s v="BANERJEE AUTO CORPORATION PVT LTD(13103)"/>
    <n v="13103"/>
    <s v="Hyperlocal_Lead_Gen"/>
    <s v="Facebook"/>
    <s v="WARM"/>
    <s v="KTM"/>
    <s v="249.07 cc"/>
    <s v="KTM"/>
    <s v="KTM 249.07 cc KTM "/>
    <s v="00JP88"/>
    <s v="Open"/>
    <s v="No"/>
    <s v="Showroom Visit Planned"/>
    <m/>
    <m/>
    <m/>
    <m/>
    <s v="No"/>
    <s v="No"/>
    <s v="No"/>
    <m/>
    <n v="0"/>
  </r>
  <r>
    <n v="15383691"/>
    <d v="2025-04-03T00:00:00"/>
    <d v="1899-12-30T17:27:00"/>
    <x v="3"/>
    <s v="ETAH MOTORS PVT LTD(13003)"/>
    <n v="13003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m/>
    <m/>
    <s v="No"/>
    <s v="No"/>
    <s v="No"/>
    <m/>
    <n v="0"/>
  </r>
  <r>
    <n v="15681238"/>
    <d v="2025-04-16T00:00:00"/>
    <d v="1899-12-30T18:21:00"/>
    <x v="5"/>
    <s v="ANANT BAJAJ(12846)"/>
    <n v="12846"/>
    <m/>
    <m/>
    <m/>
    <s v="Pulsar"/>
    <s v="NS200"/>
    <s v="Dual channel ABS (OBD-2)"/>
    <s v="Pulsar NS200 Dual channel ABS (OBD-2) PEARL METALLIC WHITE &amp; SATIN BLACK"/>
    <s v="00JL228R"/>
    <s v="Closed"/>
    <s v="Yes"/>
    <s v="Not Decided"/>
    <m/>
    <m/>
    <m/>
    <m/>
    <s v="No"/>
    <s v="No"/>
    <s v="No"/>
    <d v="2025-04-16T18:21:00"/>
    <n v="0"/>
  </r>
  <r>
    <n v="15615084"/>
    <d v="2025-04-14T00:00:00"/>
    <d v="1899-12-30T09:54:00"/>
    <x v="3"/>
    <s v="SKYLINE BAJAJ(13242)"/>
    <n v="13242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386852"/>
    <d v="2025-04-03T00:00:00"/>
    <d v="1899-12-30T20:02:00"/>
    <x v="1"/>
    <s v="KINGSMOTORS2WGUDUVANCHERY (C13693)"/>
    <s v="C13693"/>
    <m/>
    <m/>
    <s v="STANDARD"/>
    <s v="Pulsar"/>
    <n v="400"/>
    <s v="NS"/>
    <s v="Pulsar 400 NS GLOSSY RACING RED"/>
    <s v="00JL2395"/>
    <s v="Closed"/>
    <s v="Yes"/>
    <s v="Need More Details"/>
    <m/>
    <m/>
    <m/>
    <m/>
    <s v="Yes"/>
    <s v="Yes"/>
    <s v="Yes"/>
    <m/>
    <n v="0"/>
  </r>
  <r>
    <n v="15366166"/>
    <d v="2025-04-02T00:00:00"/>
    <d v="1899-12-30T19:03:00"/>
    <x v="5"/>
    <s v="MCV Bajaj - Kadiyam"/>
    <s v="G12624"/>
    <m/>
    <m/>
    <s v="WARM"/>
    <s v="Pulsar"/>
    <n v="125"/>
    <s v="Neon Disc Single seat"/>
    <s v="Pulsar 125 Neon Disc Single seat"/>
    <s v="00DH40"/>
    <s v="Open"/>
    <s v="No"/>
    <m/>
    <m/>
    <m/>
    <m/>
    <m/>
    <s v="No"/>
    <s v="No"/>
    <s v="No"/>
    <m/>
    <n v="0"/>
  </r>
  <r>
    <n v="15543725"/>
    <d v="2025-04-10T00:00:00"/>
    <d v="1899-12-30T13:15:00"/>
    <x v="5"/>
    <s v="SENGUPTA MOTORS"/>
    <n v="12644"/>
    <m/>
    <m/>
    <m/>
    <s v="Pulsar"/>
    <n v="400"/>
    <s v="NS"/>
    <s v="Pulsar 400 NS PEARL METALLIC WHITE"/>
    <s v="00JL2342"/>
    <s v="Closed"/>
    <s v="Yes"/>
    <s v="Plan Dropped"/>
    <m/>
    <m/>
    <m/>
    <m/>
    <s v="Yes"/>
    <s v="No"/>
    <s v="No"/>
    <m/>
    <n v="0"/>
  </r>
  <r>
    <n v="15378364"/>
    <d v="2025-04-03T00:00:00"/>
    <d v="1899-12-30T14:13:00"/>
    <x v="3"/>
    <s v="SAI MOTOR PLAZA - AMALAPURAM"/>
    <n v="11498"/>
    <s v="Bikedekho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631957"/>
    <d v="2025-04-14T00:00:00"/>
    <d v="1899-12-30T17:26:00"/>
    <x v="2"/>
    <s v="SHIVA SCOOTER AGENCY(14119)"/>
    <n v="14119"/>
    <m/>
    <m/>
    <s v="HOT"/>
    <s v="Triumph"/>
    <s v="SCRAMBLER 400 X"/>
    <m/>
    <s v="Triumph SCRAMBLER 400 X "/>
    <s v="00TA02"/>
    <s v="Open"/>
    <s v="No"/>
    <s v="Showroom Visit Planned"/>
    <m/>
    <m/>
    <m/>
    <m/>
    <s v="No"/>
    <s v="No"/>
    <s v="No"/>
    <m/>
    <n v="0"/>
  </r>
  <r>
    <n v="15387258"/>
    <d v="2025-04-03T00:00:00"/>
    <d v="1899-12-30T20:49:00"/>
    <x v="3"/>
    <s v="UPPAL AGENCIES (D12093)"/>
    <s v="A12093"/>
    <s v="91wheels_Aggregators"/>
    <s v="CPS_Lead_Aggregators"/>
    <s v="WARM"/>
    <s v="Pulsar"/>
    <s v="NS125"/>
    <s v="Disc (Pre-OBD)"/>
    <s v="Pulsar NS125 Disc (Pre-OBD) GLOSS PEWTER GREY"/>
    <s v="00JF2832"/>
    <s v="Open"/>
    <s v="No"/>
    <m/>
    <m/>
    <m/>
    <m/>
    <m/>
    <s v="No"/>
    <s v="No"/>
    <s v="No"/>
    <m/>
    <n v="0"/>
  </r>
  <r>
    <n v="15437244"/>
    <d v="2025-04-06T00:00:00"/>
    <d v="1899-12-30T14:21:00"/>
    <x v="1"/>
    <s v="PRAKASH AUTO SALES(10281)"/>
    <n v="10281"/>
    <s v="Newspaper"/>
    <m/>
    <m/>
    <s v="Pulsar"/>
    <s v="N160"/>
    <s v="TD"/>
    <s v="Pulsar N160 TD EBONY BLACK(MET)"/>
    <s v="00JR50X3"/>
    <s v="Invoiced"/>
    <s v="Yes"/>
    <m/>
    <m/>
    <m/>
    <m/>
    <m/>
    <s v="No"/>
    <s v="No"/>
    <s v="No"/>
    <d v="2025-04-06T14:22:00"/>
    <n v="1"/>
  </r>
  <r>
    <n v="15565584"/>
    <d v="2025-04-11T00:00:00"/>
    <d v="1899-12-30T13:58:00"/>
    <x v="6"/>
    <s v="Triumph Vasai"/>
    <s v="B14124"/>
    <m/>
    <m/>
    <s v="HOT"/>
    <s v="Triumph"/>
    <s v="SCRAMBLER 400 X"/>
    <m/>
    <s v="Triumph SCRAMBLER 400 X "/>
    <s v="00TA02"/>
    <s v="Open"/>
    <s v="No"/>
    <s v="Showroom Visit Planned"/>
    <m/>
    <m/>
    <m/>
    <m/>
    <s v="No"/>
    <s v="No"/>
    <s v="No"/>
    <m/>
    <n v="0"/>
  </r>
  <r>
    <n v="15367131"/>
    <d v="2025-04-02T00:00:00"/>
    <d v="1899-12-30T20:14:00"/>
    <x v="1"/>
    <s v="J.S.V AUTOMOTIVES PRIVATE LIMITED (13679)"/>
    <n v="13679"/>
    <m/>
    <m/>
    <s v="HOT"/>
    <s v="Triumph"/>
    <s v="Speed 400 UG"/>
    <m/>
    <s v="Triumph Speed 400 UG "/>
    <s v="00TA40BA"/>
    <s v="Invoiced"/>
    <s v="Yes"/>
    <s v="Call Later"/>
    <m/>
    <m/>
    <m/>
    <m/>
    <s v="Yes"/>
    <s v="No"/>
    <s v="No"/>
    <d v="2025-04-02T20:14:00"/>
    <n v="1"/>
  </r>
  <r>
    <n v="15365551"/>
    <d v="2025-04-02T00:00:00"/>
    <d v="1899-12-30T18:32:00"/>
    <x v="1"/>
    <s v="SUPREME AUTO DEALERS PVT. LTD.(10351)"/>
    <n v="10351"/>
    <s v="Reference"/>
    <s v="Existing Customer"/>
    <s v="STANDARD"/>
    <s v="Pulsar"/>
    <n v="150"/>
    <s v="TD UG"/>
    <s v="Pulsar 150 TD UG EBONY BLACK(MET)"/>
    <s v="00DH61X3"/>
    <s v="Closed"/>
    <s v="Yes"/>
    <s v="Plan Dropped"/>
    <m/>
    <m/>
    <m/>
    <m/>
    <s v="Yes"/>
    <s v="Yes"/>
    <s v="Yes"/>
    <m/>
    <n v="0"/>
  </r>
  <r>
    <n v="15501354"/>
    <d v="2025-04-09T00:00:00"/>
    <d v="1899-12-30T15:33:00"/>
    <x v="6"/>
    <m/>
    <n v="13412"/>
    <s v="Facebook"/>
    <s v="Ns125 Feb"/>
    <s v="STANDARD"/>
    <s v="Pulsar"/>
    <s v="NS125"/>
    <s v="UG"/>
    <s v="Pulsar NS125 UG FIERY ORANGE"/>
    <s v="00JF4417"/>
    <s v="Closed"/>
    <s v="No"/>
    <s v="Plan Dropped"/>
    <m/>
    <m/>
    <m/>
    <m/>
    <s v="No"/>
    <s v="No"/>
    <s v="No"/>
    <m/>
    <n v="0"/>
  </r>
  <r>
    <n v="15397699"/>
    <d v="2025-04-04T00:00:00"/>
    <d v="1899-12-30T13:25:00"/>
    <x v="5"/>
    <s v="S.K. AUTOMOBILES(12782)"/>
    <n v="12782"/>
    <s v="Dealer Activity"/>
    <s v="Exchange Camp"/>
    <s v="WARM"/>
    <s v="Pulsar"/>
    <s v="NS200"/>
    <s v="Dual Channel ABS (UG)"/>
    <s v="Pulsar NS200 Dual Channel ABS (UG) EBONY BLK SATIN"/>
    <s v="00JL24AL"/>
    <s v="Open"/>
    <s v="Yes"/>
    <s v="Showroom Visit Planned"/>
    <m/>
    <m/>
    <m/>
    <m/>
    <s v="Yes"/>
    <s v="No"/>
    <s v="No"/>
    <m/>
    <n v="0"/>
  </r>
  <r>
    <n v="15656772"/>
    <d v="2025-04-15T00:00:00"/>
    <d v="1899-12-30T20:47:00"/>
    <x v="0"/>
    <s v="SHAMAN MOTORS PRIVATE LIMITED (13538)"/>
    <n v="13538"/>
    <s v="Hyperlocal_Lead_Gen"/>
    <s v="Facebook"/>
    <s v="HOT"/>
    <s v="Triumph"/>
    <s v="Speed T4"/>
    <s v="Triumph"/>
    <s v="Triumph Speed T4 Triumph "/>
    <s v="00TA15"/>
    <s v="Closed"/>
    <s v="No"/>
    <s v="Incorrect Enquiry"/>
    <m/>
    <m/>
    <m/>
    <m/>
    <s v="No"/>
    <s v="No"/>
    <s v="No"/>
    <m/>
    <n v="0"/>
  </r>
  <r>
    <n v="15665545"/>
    <d v="2025-04-16T00:00:00"/>
    <d v="1899-12-30T12:22:00"/>
    <x v="3"/>
    <s v="EMN MOTORS (12849)"/>
    <n v="12849"/>
    <s v="91wheels_Aggregators"/>
    <s v="CPS_Lead_Aggregators"/>
    <s v="WARM"/>
    <s v="Pulsar"/>
    <s v="NS160"/>
    <s v="Twin Disc ABS"/>
    <s v="Pulsar NS160 Twin Disc ABS Glossy Pewter Grey + Satin Black"/>
    <s v="00JF258W"/>
    <s v="Open"/>
    <s v="No"/>
    <s v="Call Later"/>
    <m/>
    <m/>
    <m/>
    <m/>
    <s v="No"/>
    <s v="No"/>
    <s v="No"/>
    <m/>
    <n v="0"/>
  </r>
  <r>
    <n v="15425991"/>
    <d v="2025-04-05T00:00:00"/>
    <d v="1899-12-30T18:36:00"/>
    <x v="1"/>
    <s v="SHAMAN MOTORS PRIVATE LIMITED (13538)"/>
    <n v="13538"/>
    <m/>
    <m/>
    <s v="WARM"/>
    <s v="Triumph"/>
    <s v="Speed 400 UG"/>
    <m/>
    <s v="Triumph Speed 400 UG "/>
    <s v="00TA40CZ"/>
    <s v="Open"/>
    <s v="Yes"/>
    <s v="Call Later"/>
    <m/>
    <m/>
    <m/>
    <m/>
    <s v="Yes"/>
    <s v="No"/>
    <s v="No"/>
    <m/>
    <n v="0"/>
  </r>
  <r>
    <n v="15465159"/>
    <d v="2025-04-07T00:00:00"/>
    <d v="1899-12-30T20:11:00"/>
    <x v="3"/>
    <s v="RAJ BAJAJ(12477)"/>
    <n v="12477"/>
    <s v="Bikewale_Aggregators"/>
    <s v="CPS_Lead_Aggregators"/>
    <s v="WARM"/>
    <s v="Pulsar"/>
    <n v="400"/>
    <s v="NS"/>
    <s v="Pulsar 400 NS PEARL METALLIC WHITE"/>
    <s v="00JL2342"/>
    <s v="Closed"/>
    <s v="No"/>
    <s v="Incorrect Enquiry"/>
    <m/>
    <m/>
    <m/>
    <m/>
    <s v="No"/>
    <s v="No"/>
    <s v="No"/>
    <m/>
    <n v="0"/>
  </r>
  <r>
    <n v="15056483"/>
    <d v="2025-04-01T00:00:00"/>
    <d v="1899-12-30T18:50:00"/>
    <x v="4"/>
    <s v="Triumph Jaipur: Ajmer Road"/>
    <s v="A13527"/>
    <s v="Speed_Enquiry_D2C"/>
    <s v="Display_FB"/>
    <s v="STANDARD"/>
    <s v="Triumph"/>
    <s v="SCRAMBLER 400 X"/>
    <s v="Triumph"/>
    <s v="Triumph SCRAMBLER 400 X-Pearl Metallic White"/>
    <s v="00TA0242"/>
    <s v="Closed"/>
    <s v="No"/>
    <s v="Plan Dropped"/>
    <m/>
    <m/>
    <m/>
    <m/>
    <s v="No"/>
    <s v="No"/>
    <s v="No"/>
    <m/>
    <n v="0"/>
  </r>
  <r>
    <n v="15428140"/>
    <d v="2025-04-08T00:00:00"/>
    <d v="1899-12-30T14:35:00"/>
    <x v="4"/>
    <s v="Triumph Thane"/>
    <s v="B13538"/>
    <s v="Organic"/>
    <s v="Website"/>
    <s v="HOT"/>
    <s v="Triumph"/>
    <s v="Speed 400 UG"/>
    <s v="Triumph"/>
    <s v="SPEED 400 UG-GLOSSY RACING RED"/>
    <s v="00TA4095"/>
    <s v="Open"/>
    <s v="No"/>
    <s v="Call Later"/>
    <m/>
    <m/>
    <m/>
    <m/>
    <s v="No"/>
    <s v="No"/>
    <s v="No"/>
    <m/>
    <n v="0"/>
  </r>
  <r>
    <n v="15535063"/>
    <d v="2025-04-09T00:00:00"/>
    <d v="1899-12-30T23:23:00"/>
    <x v="0"/>
    <s v="SYAMADYNAMIC MOTORCYCLES PVT LTD (13541)"/>
    <n v="13541"/>
    <s v="Hyperlocal_Lead_Gen"/>
    <s v="Facebook"/>
    <s v="STANDARD"/>
    <s v="Triumph"/>
    <s v="SCRAMBLER 400 X"/>
    <s v="Triumph"/>
    <s v="Triumph SCRAMBLER 400 X Triumph "/>
    <s v="00TA02"/>
    <s v="Closed"/>
    <s v="No"/>
    <s v="Plan Dropped"/>
    <m/>
    <m/>
    <m/>
    <m/>
    <s v="No"/>
    <s v="No"/>
    <s v="No"/>
    <m/>
    <n v="0"/>
  </r>
  <r>
    <n v="15476998"/>
    <d v="2025-04-08T00:00:00"/>
    <d v="1899-12-30T13:29:00"/>
    <x v="5"/>
    <s v="POPULAR MOTOR CORPORATION (KANAKAPURA)"/>
    <s v="I10479"/>
    <m/>
    <m/>
    <m/>
    <s v="Pulsar"/>
    <n v="125"/>
    <s v="Neon Disc Single seat"/>
    <s v="Pulsar 125 Neon Disc Single seat"/>
    <s v="00DH40"/>
    <s v="Closed"/>
    <s v="Yes"/>
    <s v="Plan Dropped"/>
    <m/>
    <m/>
    <m/>
    <m/>
    <s v="Yes"/>
    <s v="No"/>
    <s v="No"/>
    <m/>
    <n v="0"/>
  </r>
  <r>
    <n v="15553022"/>
    <d v="2025-04-10T00:00:00"/>
    <d v="1899-12-30T19:13:00"/>
    <x v="3"/>
    <s v="M S ENTERPRISE(12901)"/>
    <n v="12901"/>
    <s v="91wheels_Aggregators"/>
    <s v="CPS_Lead_Aggregators"/>
    <s v="WARM"/>
    <s v="Pulsar"/>
    <s v="N160"/>
    <s v="Dual channel ABS"/>
    <s v="Pulsar N160 Dual channel ABS Brooklyn Black"/>
    <s v="00JR159V"/>
    <s v="Open"/>
    <s v="No"/>
    <s v="Not Decided"/>
    <m/>
    <m/>
    <m/>
    <m/>
    <s v="No"/>
    <s v="No"/>
    <s v="No"/>
    <m/>
    <n v="0"/>
  </r>
  <r>
    <n v="15386019"/>
    <d v="2025-04-03T00:00:00"/>
    <d v="1899-12-30T19:07:00"/>
    <x v="4"/>
    <s v="Shivam Bajaj - Savli"/>
    <s v="C11151"/>
    <s v="Organic"/>
    <s v="Website"/>
    <m/>
    <s v="Pulsar"/>
    <n v="125"/>
    <s v="Neon Disc Single seat (OBD-2)"/>
    <s v="Pulsar 125 Neon Disc Single seat (OBD-2) E Black with Platinum Silver Decal"/>
    <s v="00DH506L"/>
    <s v="Open"/>
    <s v="No"/>
    <m/>
    <m/>
    <m/>
    <m/>
    <m/>
    <s v="No"/>
    <s v="No"/>
    <s v="No"/>
    <m/>
    <n v="0"/>
  </r>
  <r>
    <n v="15481760"/>
    <d v="2025-04-08T00:00:00"/>
    <d v="1899-12-30T15:49:00"/>
    <x v="1"/>
    <s v="VDS SAYAR BAJAJ (RANIPET)"/>
    <s v="A11153"/>
    <m/>
    <m/>
    <s v="HOT"/>
    <s v="Pulsar"/>
    <n v="125"/>
    <s v="Neon Disc Single seat (OBD-2)"/>
    <s v="Pulsar 125 Neon Disc Single seat (OBD-2) EBONY BLK BLUE DKL"/>
    <s v="00DH504C"/>
    <s v="Open"/>
    <s v="Yes"/>
    <m/>
    <m/>
    <m/>
    <m/>
    <m/>
    <s v="Yes"/>
    <s v="No"/>
    <s v="No"/>
    <m/>
    <n v="0"/>
  </r>
  <r>
    <n v="15738967"/>
    <d v="2025-04-19T00:00:00"/>
    <d v="1899-12-30T15:12:00"/>
    <x v="2"/>
    <s v="SUBHASH TRACTORS(10361)"/>
    <n v="10361"/>
    <m/>
    <m/>
    <m/>
    <s v="Pulsar"/>
    <s v="NS125"/>
    <s v="UG ABS"/>
    <s v="Pulsar NS125 UG ABS BEACH BLUE"/>
    <s v="00JF5718"/>
    <s v="Invoiced"/>
    <s v="Yes"/>
    <m/>
    <m/>
    <m/>
    <m/>
    <m/>
    <s v="No"/>
    <s v="No"/>
    <s v="Yes"/>
    <d v="2025-04-19T15:16:00"/>
    <n v="1"/>
  </r>
  <r>
    <n v="15390680"/>
    <d v="2025-04-05T00:00:00"/>
    <d v="1899-12-30T19:15:00"/>
    <x v="4"/>
    <s v="KHIVRAJ ELIXIR PVT LTD Whitefield"/>
    <s v="B14191"/>
    <s v="Speed_Enquiry_D2C"/>
    <s v="Display_FB"/>
    <s v="WARM"/>
    <s v="Triumph"/>
    <s v="Speed 400 UG"/>
    <s v="Triumph"/>
    <s v="SPEED 400 UG-PHANTOM BLACK"/>
    <s v="00TA40BA"/>
    <s v="Closed"/>
    <s v="No"/>
    <m/>
    <m/>
    <m/>
    <m/>
    <m/>
    <s v="No"/>
    <s v="No"/>
    <s v="No"/>
    <m/>
    <n v="0"/>
  </r>
  <r>
    <n v="15411137"/>
    <d v="2025-04-05T00:00:00"/>
    <d v="1899-12-30T08:24:00"/>
    <x v="5"/>
    <s v="Supreme Auto Dealers Pvt. Ltd. A11453"/>
    <s v="A11453"/>
    <s v="Bajaj Activity"/>
    <s v="Customer Meet"/>
    <s v="WARM"/>
    <s v="Freedom"/>
    <s v="125 NG04"/>
    <s v="Disc Led"/>
    <s v="Freedom 125 NG04 Disc Led COCKTAIL WINE RED"/>
    <s v="00JH272V"/>
    <s v="Open"/>
    <s v="Yes"/>
    <s v="Showroom Visit Planned"/>
    <m/>
    <m/>
    <m/>
    <m/>
    <s v="Yes"/>
    <s v="Yes"/>
    <s v="Yes"/>
    <m/>
    <n v="0"/>
  </r>
  <r>
    <n v="15597573"/>
    <d v="2025-04-13T00:00:00"/>
    <d v="1899-12-30T13:30:00"/>
    <x v="4"/>
    <s v="Triumph Jaipur: Ajmer Road"/>
    <s v="A13527"/>
    <s v="Finance"/>
    <s v="Display_FB"/>
    <s v="STANDARD"/>
    <s v="Triumph"/>
    <s v="Speed T4"/>
    <s v="Triumph"/>
    <s v="Triumph Speed T4 Triumph COCKTAIL WINE RED"/>
    <s v="00TA152V"/>
    <s v="Open"/>
    <s v="No"/>
    <s v="Call Later"/>
    <m/>
    <m/>
    <m/>
    <m/>
    <s v="No"/>
    <s v="No"/>
    <s v="No"/>
    <m/>
    <n v="0"/>
  </r>
  <r>
    <n v="15742661"/>
    <d v="2025-04-19T00:00:00"/>
    <d v="1899-12-30T17:43:00"/>
    <x v="1"/>
    <s v="SAI SERVICE PRIVATE LIMITED (13708)"/>
    <n v="13708"/>
    <m/>
    <m/>
    <s v="WARM"/>
    <s v="Triumph"/>
    <s v="Speed 400 UG"/>
    <m/>
    <s v="Triumph Speed 400 UG "/>
    <s v="00TA40BA"/>
    <s v="Open"/>
    <s v="Yes"/>
    <s v="Need More Details"/>
    <m/>
    <m/>
    <m/>
    <m/>
    <s v="Yes"/>
    <s v="No"/>
    <s v="Yes"/>
    <m/>
    <n v="0"/>
  </r>
  <r>
    <n v="15389237"/>
    <d v="2025-04-04T00:00:00"/>
    <d v="1899-12-30T00:15:00"/>
    <x v="3"/>
    <s v="SHREE BAJAJ(13148)"/>
    <n v="13148"/>
    <s v="Bikewale_Aggregators"/>
    <s v="CPS_Lead_Aggregators"/>
    <s v="HOT"/>
    <s v="Pulsar"/>
    <s v="N125"/>
    <s v="Disc ISG"/>
    <s v="Pulsar N125 Disc ISG Ebony Black + Purple Fury"/>
    <s v="00JZ51DA"/>
    <s v="Closed"/>
    <s v="No"/>
    <s v="Incorrect Enquiry"/>
    <m/>
    <m/>
    <m/>
    <m/>
    <s v="No"/>
    <s v="No"/>
    <s v="No"/>
    <m/>
    <n v="0"/>
  </r>
  <r>
    <n v="15381101"/>
    <d v="2025-04-03T00:00:00"/>
    <d v="1899-12-30T15:48:00"/>
    <x v="5"/>
    <s v="MSB Automotive Pvt Ltd( Pipili)"/>
    <s v="A13563"/>
    <m/>
    <m/>
    <m/>
    <s v="Pulsar"/>
    <n v="220"/>
    <s v="UG"/>
    <s v="Pulsar 220 UG EBONY BLK BLUE DKL"/>
    <s v="00DK124C"/>
    <s v="Invoiced"/>
    <s v="Yes"/>
    <m/>
    <m/>
    <m/>
    <m/>
    <m/>
    <s v="No"/>
    <s v="Yes"/>
    <s v="Yes"/>
    <d v="2025-04-03T15:50:00"/>
    <n v="1"/>
  </r>
  <r>
    <n v="15715718"/>
    <d v="2025-04-18T00:00:00"/>
    <d v="1899-12-30T12:50:00"/>
    <x v="2"/>
    <s v="NIRMALA AUTOMOBILES(11451)"/>
    <n v="11451"/>
    <m/>
    <m/>
    <m/>
    <s v="Dominar"/>
    <n v="400"/>
    <s v="Dual channel ABS (OBD-2)"/>
    <s v="Dominar 400 Dual channel ABS (OBD-2) SAVANNA GREEN"/>
    <s v="00JF379A"/>
    <s v="Invoiced"/>
    <s v="Yes"/>
    <m/>
    <m/>
    <m/>
    <m/>
    <m/>
    <s v="No"/>
    <s v="Yes"/>
    <s v="Yes"/>
    <d v="2025-04-18T12:51:00"/>
    <n v="1"/>
  </r>
  <r>
    <n v="15462747"/>
    <d v="2025-04-07T00:00:00"/>
    <d v="1899-12-30T18:32:00"/>
    <x v="3"/>
    <s v="METAL BIKES - HAJO"/>
    <s v="C12822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563765"/>
    <d v="2025-04-11T00:00:00"/>
    <d v="1899-12-30T12:58:00"/>
    <x v="5"/>
    <s v="S.K. AUTOMOBILES(12782)"/>
    <n v="12782"/>
    <m/>
    <m/>
    <s v="WARM"/>
    <s v="Pulsar"/>
    <s v="N160"/>
    <s v="UG"/>
    <s v="Pulsar N160 UG"/>
    <s v="00JR21"/>
    <s v="Closed"/>
    <s v="Yes"/>
    <s v="Plan Dropped"/>
    <m/>
    <m/>
    <m/>
    <m/>
    <s v="Yes"/>
    <s v="No"/>
    <s v="No"/>
    <m/>
    <n v="0"/>
  </r>
  <r>
    <n v="15736952"/>
    <d v="2025-04-19T00:00:00"/>
    <d v="1899-12-30T13:49:00"/>
    <x v="3"/>
    <s v="R K AUTOMART PRIVATE LIMITED (13516)"/>
    <n v="13516"/>
    <s v="Bikedekho_Aggregators"/>
    <s v="CPS_Lead_Aggregators"/>
    <m/>
    <s v="KTM"/>
    <s v="DUKE 200 OLD"/>
    <s v="KTM"/>
    <s v="KTM DUKE 200 OLD KTM ELECTRONIC ORANGE"/>
    <s v="00JP421T"/>
    <s v="Open"/>
    <s v="No"/>
    <s v="Call Later"/>
    <m/>
    <m/>
    <m/>
    <m/>
    <s v="No"/>
    <s v="No"/>
    <s v="No"/>
    <m/>
    <n v="0"/>
  </r>
  <r>
    <n v="15678817"/>
    <d v="2025-04-16T00:00:00"/>
    <d v="1899-12-30T17:40:00"/>
    <x v="6"/>
    <m/>
    <n v="12817"/>
    <s v="Instagram"/>
    <s v="N160/Ns125_ April'25"/>
    <s v="WARM"/>
    <s v="Pulsar"/>
    <s v="NS125"/>
    <s v="UG"/>
    <s v="Pulsar NS125 UG FIERY ORANGE"/>
    <s v="00JF4417"/>
    <s v="Open"/>
    <s v="No"/>
    <m/>
    <m/>
    <m/>
    <m/>
    <m/>
    <s v="No"/>
    <s v="No"/>
    <s v="No"/>
    <m/>
    <n v="0"/>
  </r>
  <r>
    <n v="15597193"/>
    <d v="2025-04-13T00:00:00"/>
    <d v="1899-12-30T01:45:00"/>
    <x v="3"/>
    <s v="JSB Autocars Private Limited (13586)"/>
    <n v="13586"/>
    <s v="Bikewale_Aggregators"/>
    <s v="CPS_Lead_Aggregators"/>
    <s v="STANDARD"/>
    <s v="Pulsar"/>
    <n v="400"/>
    <s v="NS"/>
    <s v="Pulsar 400 NS PEARL METALLIC WHITE"/>
    <s v="00JL2342"/>
    <s v="Closed"/>
    <s v="No"/>
    <s v="Plan Dropped"/>
    <m/>
    <m/>
    <m/>
    <m/>
    <s v="No"/>
    <s v="No"/>
    <s v="No"/>
    <m/>
    <n v="0"/>
  </r>
  <r>
    <n v="15358896"/>
    <d v="2025-04-02T00:00:00"/>
    <d v="1899-12-30T14:24:00"/>
    <x v="6"/>
    <s v="AWADH MOTOCORP LLP(13139)"/>
    <n v="13139"/>
    <m/>
    <m/>
    <s v="HOT"/>
    <s v="Platina"/>
    <n v="110"/>
    <s v="ES Drum"/>
    <s v="Platina  110 ES Drum EBONY BLK BLUE DKL"/>
    <s v="00JK244C"/>
    <s v="Invoiced"/>
    <s v="Yes"/>
    <m/>
    <m/>
    <m/>
    <m/>
    <m/>
    <s v="No"/>
    <s v="Yes"/>
    <s v="Yes"/>
    <d v="2025-04-02T14:25:00"/>
    <n v="1"/>
  </r>
  <r>
    <n v="15716546"/>
    <d v="2025-04-18T00:00:00"/>
    <d v="1899-12-30T13:16:00"/>
    <x v="1"/>
    <s v="BHARAT AGENCIES(10042)"/>
    <n v="10042"/>
    <s v="Reference"/>
    <s v="Existing Customer"/>
    <m/>
    <s v="Pulsar"/>
    <n v="125"/>
    <s v="Carbon Fibre Split Seat UG"/>
    <s v="Pulsar 125 Carbon Fibre Split Seat UG EBONY BLK RED DKL"/>
    <s v="00DH564D"/>
    <s v="Invoiced"/>
    <s v="Yes"/>
    <m/>
    <m/>
    <m/>
    <m/>
    <m/>
    <s v="Yes"/>
    <s v="No"/>
    <s v="No"/>
    <d v="2025-04-18T13:18:00"/>
    <n v="1"/>
  </r>
  <r>
    <n v="15568566"/>
    <d v="2025-04-11T00:00:00"/>
    <d v="1899-12-30T15:32:00"/>
    <x v="2"/>
    <s v="B U Bhandari_Pashan"/>
    <n v="13530"/>
    <m/>
    <m/>
    <s v="HOT"/>
    <s v="Triumph"/>
    <s v="Speed 400 UG"/>
    <m/>
    <s v="Triumph Speed 400 UG "/>
    <s v="00TA4095"/>
    <s v="Invoiced"/>
    <s v="Yes"/>
    <m/>
    <m/>
    <m/>
    <m/>
    <m/>
    <s v="No"/>
    <s v="No"/>
    <s v="No"/>
    <d v="2025-04-11T15:33:00"/>
    <n v="1"/>
  </r>
  <r>
    <n v="15566799"/>
    <d v="2025-04-11T00:00:00"/>
    <d v="1899-12-30T14:37:00"/>
    <x v="3"/>
    <s v="STANDARD AUTOMOBILE-JAGITIAL"/>
    <s v="B10286"/>
    <s v="Bikewale_Aggregators"/>
    <s v="CPS_Lead_Aggregators"/>
    <s v="HOT"/>
    <s v="Pulsar"/>
    <n v="150"/>
    <s v="SD Single Seat"/>
    <s v="Pulsar 150 SD Single Seat EBONY BLK RED DKL"/>
    <s v="00DH274D"/>
    <s v="Closed"/>
    <s v="No"/>
    <s v="Plan Dropped"/>
    <m/>
    <m/>
    <m/>
    <m/>
    <s v="No"/>
    <s v="No"/>
    <s v="No"/>
    <m/>
    <n v="0"/>
  </r>
  <r>
    <n v="15466902"/>
    <d v="2025-04-07T00:00:00"/>
    <d v="1899-12-30T23:39:00"/>
    <x v="3"/>
    <s v="OSL BAJAJ EM BYPASS SHOWROOM"/>
    <s v="D11132"/>
    <s v="Bikewale_Aggregators"/>
    <s v="CPS_Lead_Aggregators"/>
    <s v="STANDARD"/>
    <s v="Pulsar"/>
    <s v="NS160"/>
    <s v="Twin Disc ABS"/>
    <s v="Pulsar NS160 Twin Disc ABS Glossy Pewter Grey + Satin Black"/>
    <s v="00JF258W"/>
    <s v="Open"/>
    <s v="No"/>
    <m/>
    <m/>
    <m/>
    <m/>
    <m/>
    <s v="No"/>
    <s v="No"/>
    <s v="No"/>
    <m/>
    <n v="0"/>
  </r>
  <r>
    <n v="15729493"/>
    <d v="2025-04-19T00:00:00"/>
    <d v="1899-12-30T10:34:00"/>
    <x v="3"/>
    <s v="POPULAR MOTOR CORPORATION(11262)"/>
    <n v="11262"/>
    <s v="Bikewale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332615"/>
    <d v="2025-04-01T00:00:00"/>
    <d v="1899-12-30T10:19:00"/>
    <x v="3"/>
    <s v="SHREE BAJAJ(13148)"/>
    <n v="13148"/>
    <s v="Bikedekho_Aggregators"/>
    <s v="CPS_Lead_Aggregators"/>
    <s v="STANDARD"/>
    <s v="Pulsar"/>
    <s v="N160"/>
    <s v="Dual channel ABS"/>
    <s v="Pulsar N160 Dual channel ABS Brooklyn Black"/>
    <s v="00JR159V"/>
    <s v="Open"/>
    <s v="No"/>
    <s v="Showroom Visit Planned"/>
    <m/>
    <m/>
    <m/>
    <m/>
    <s v="No"/>
    <s v="No"/>
    <s v="No"/>
    <m/>
    <n v="0"/>
  </r>
  <r>
    <n v="15686844"/>
    <d v="2025-04-17T00:00:00"/>
    <d v="1899-12-30T01:46:00"/>
    <x v="3"/>
    <s v="SANSAI BAJAJ - MIRYALAGUDA"/>
    <n v="11501"/>
    <s v="91wheels_Aggregators"/>
    <s v="CPS_Lead_Aggregators"/>
    <s v="STANDARD"/>
    <s v="Pulsar"/>
    <n v="150"/>
    <s v="TD Split Seat"/>
    <s v="Pulsar 150 TD Split Seat BLACK DECAL BLUE"/>
    <s v="00DH283B"/>
    <s v="Open"/>
    <s v="No"/>
    <m/>
    <m/>
    <m/>
    <m/>
    <m/>
    <s v="No"/>
    <s v="No"/>
    <s v="No"/>
    <m/>
    <n v="0"/>
  </r>
  <r>
    <n v="15376261"/>
    <d v="2025-04-03T00:00:00"/>
    <d v="1899-12-30T12:56:00"/>
    <x v="1"/>
    <s v="JAIN MOTOCORP PRIVATE LIMITED(13366)"/>
    <n v="13366"/>
    <m/>
    <m/>
    <m/>
    <s v="Pulsar"/>
    <n v="220"/>
    <s v="UG"/>
    <s v="Pulsar 220 UG EBONY BLK RED DKL"/>
    <s v="00DK124D"/>
    <s v="Invoiced"/>
    <s v="Yes"/>
    <m/>
    <m/>
    <m/>
    <m/>
    <m/>
    <s v="Yes"/>
    <s v="Yes"/>
    <s v="Yes"/>
    <d v="2025-04-03T14:25:00"/>
    <n v="1"/>
  </r>
  <r>
    <n v="15686569"/>
    <d v="2025-04-17T00:00:00"/>
    <d v="1899-12-30T00:46:00"/>
    <x v="4"/>
    <s v="Eagle Automobile  (12292)"/>
    <n v="12292"/>
    <s v="Finance"/>
    <s v="Website"/>
    <s v="WARM"/>
    <s v="KTM"/>
    <s v="DUKE 390"/>
    <s v="KTM"/>
    <s v="KTM DUKE 390 KTM ELECTRONIC ORANGE"/>
    <s v="00JP891T"/>
    <s v="Open"/>
    <s v="No"/>
    <s v="Showroom Visit Planned"/>
    <m/>
    <m/>
    <m/>
    <m/>
    <s v="No"/>
    <s v="No"/>
    <s v="No"/>
    <m/>
    <n v="0"/>
  </r>
  <r>
    <n v="15598064"/>
    <d v="2025-04-13T00:00:00"/>
    <d v="1899-12-30T07:50:00"/>
    <x v="3"/>
    <s v="HIMALAYA BAJAJ(10753)"/>
    <n v="10753"/>
    <s v="Bikewale_Aggregators"/>
    <s v="CPS_Lead_Aggregators"/>
    <s v="STANDARD"/>
    <s v="Pulsar"/>
    <n v="150"/>
    <s v="SD Single Seat"/>
    <s v="Pulsar 150 SD Single Seat EBONY BLK RED DKL"/>
    <s v="00DH274D"/>
    <s v="Closed"/>
    <s v="No"/>
    <s v="Plan Dropped"/>
    <m/>
    <m/>
    <m/>
    <m/>
    <s v="No"/>
    <s v="No"/>
    <s v="No"/>
    <m/>
    <n v="0"/>
  </r>
  <r>
    <n v="15467799"/>
    <d v="2025-04-08T00:00:00"/>
    <d v="1899-12-30T11:40:00"/>
    <x v="3"/>
    <s v="OSL Auto Pvt.Ltd.-Baruipur"/>
    <s v="V12445"/>
    <s v="Bikewale_Aggregators"/>
    <s v="CPS_Lead_Aggregators"/>
    <s v="STANDARD"/>
    <s v="KTM"/>
    <s v="Duke 250 (Gen 2)"/>
    <s v="KTM"/>
    <s v="KTM Duke 250 (Gen 2) KTM DARK GALVANO MATT"/>
    <s v="00JP9681"/>
    <s v="Open"/>
    <s v="No"/>
    <s v="Not Decided"/>
    <m/>
    <m/>
    <m/>
    <m/>
    <s v="No"/>
    <s v="No"/>
    <s v="No"/>
    <m/>
    <n v="0"/>
  </r>
  <r>
    <n v="15541109"/>
    <d v="2025-04-10T00:00:00"/>
    <d v="1899-12-30T11:59:00"/>
    <x v="1"/>
    <s v="TARINI AUTOMOBILES (12864)"/>
    <n v="12864"/>
    <m/>
    <m/>
    <m/>
    <s v="Pulsar"/>
    <n v="125"/>
    <s v="Carbon Fibre Split Seat UG"/>
    <s v="Pulsar 125 Carbon Fibre Split Seat UG EBONY BLK BLUE DKL"/>
    <s v="00DH564C"/>
    <s v="Invoiced"/>
    <s v="Yes"/>
    <m/>
    <m/>
    <m/>
    <m/>
    <m/>
    <s v="Yes"/>
    <s v="Yes"/>
    <s v="Yes"/>
    <d v="2025-04-10T12:06:00"/>
    <n v="1"/>
  </r>
  <r>
    <n v="15610175"/>
    <d v="2025-04-16T00:00:00"/>
    <d v="1899-12-30T15:41:00"/>
    <x v="3"/>
    <s v="LOVELY AUTOS(D10206 )JALANDHAR"/>
    <n v="10206"/>
    <s v="Bikedekho_Aggregators"/>
    <s v="CPS_Lead_Aggregators"/>
    <s v="STANDARD"/>
    <s v="Pulsar"/>
    <n v="125"/>
    <s v="Carbon Fibre Disc Split Seat (OBD-2)"/>
    <s v="PULSAR 125 - SPARKLING METALLIC BLACK RED"/>
    <s v="00DH43F2"/>
    <s v="Open"/>
    <s v="No"/>
    <m/>
    <m/>
    <m/>
    <m/>
    <m/>
    <s v="No"/>
    <s v="No"/>
    <s v="No"/>
    <m/>
    <n v="0"/>
  </r>
  <r>
    <n v="15707841"/>
    <d v="2025-04-18T00:00:00"/>
    <d v="1899-12-30T00:13:00"/>
    <x v="0"/>
    <s v="Sai Services Pvt. Ltd.(12390)"/>
    <n v="12390"/>
    <s v="Hyperlocal_Lead_Gen"/>
    <s v="Facebook"/>
    <s v="HOT"/>
    <s v="KTM"/>
    <s v="199.5 cc"/>
    <s v="KTM"/>
    <s v="KTM 199.5 cc KTM "/>
    <s v="00JP1J"/>
    <s v="Open"/>
    <s v="No"/>
    <s v="Call Later"/>
    <m/>
    <m/>
    <m/>
    <m/>
    <s v="No"/>
    <s v="No"/>
    <s v="No"/>
    <m/>
    <n v="0"/>
  </r>
  <r>
    <n v="15685934"/>
    <d v="2025-04-16T00:00:00"/>
    <d v="1899-12-30T23:13:00"/>
    <x v="0"/>
    <s v="VAISHALI ELECTRO INDIA(12980)"/>
    <n v="12980"/>
    <s v="Hyperlocal_Lead_Gen"/>
    <s v="Facebook"/>
    <s v="WARM"/>
    <s v="KTM"/>
    <s v="199.5 cc"/>
    <s v="KTM"/>
    <s v="KTM 199.5 cc KTM "/>
    <s v="00JP1J"/>
    <s v="Open"/>
    <s v="No"/>
    <s v="Not Decided"/>
    <m/>
    <m/>
    <m/>
    <m/>
    <s v="No"/>
    <s v="No"/>
    <s v="No"/>
    <m/>
    <n v="0"/>
  </r>
  <r>
    <n v="15666318"/>
    <d v="2025-04-16T00:00:00"/>
    <d v="1899-12-30T12:31:00"/>
    <x v="0"/>
    <s v="DADA MOTOR ENTERPRISES LLP (13188)"/>
    <n v="13188"/>
    <s v="Hyperlocal_Lead_Gen"/>
    <s v="Facebook"/>
    <m/>
    <s v="KTM"/>
    <s v="200 cc"/>
    <s v="KTM"/>
    <s v="KTM 200 cc KTM "/>
    <s v="00JP1C"/>
    <s v="Closed"/>
    <s v="No"/>
    <s v="Plan Dropped"/>
    <m/>
    <m/>
    <m/>
    <m/>
    <s v="No"/>
    <s v="No"/>
    <s v="No"/>
    <m/>
    <n v="0"/>
  </r>
  <r>
    <n v="15502357"/>
    <d v="2025-04-09T00:00:00"/>
    <d v="1899-12-30T16:15:00"/>
    <x v="6"/>
    <m/>
    <n v="13264"/>
    <s v="Instagram"/>
    <s v="NS125_Feb"/>
    <s v="WARM"/>
    <s v="Pulsar"/>
    <s v="NS125"/>
    <s v="UG"/>
    <s v="Pulsar NS125 UG FIERY ORANGE"/>
    <s v="00JF4417"/>
    <s v="Closed"/>
    <s v="No"/>
    <s v="RNR - Close"/>
    <m/>
    <m/>
    <m/>
    <m/>
    <s v="No"/>
    <s v="No"/>
    <s v="No"/>
    <m/>
    <n v="0"/>
  </r>
  <r>
    <n v="15391880"/>
    <d v="2025-04-04T00:00:00"/>
    <d v="1899-12-30T10:35:00"/>
    <x v="5"/>
    <s v="VARUN MOTORS PRIVATE LIMITED-TANUKU"/>
    <s v="A13250"/>
    <s v="Bajaj Activity"/>
    <s v="Service Camp"/>
    <s v="HOT"/>
    <s v="Pulsar"/>
    <s v="N150"/>
    <s v="Twin Disc"/>
    <s v="Pulsar N150 Twin Disc PEARL METALLIC WHITE"/>
    <s v="00JR3142"/>
    <s v="Booked"/>
    <s v="Yes"/>
    <m/>
    <m/>
    <m/>
    <m/>
    <m/>
    <s v="Yes"/>
    <s v="No"/>
    <s v="Yes"/>
    <d v="2025-04-04T10:37:00"/>
    <n v="0"/>
  </r>
  <r>
    <n v="15437766"/>
    <d v="2025-04-06T00:00:00"/>
    <d v="1899-12-30T14:50:00"/>
    <x v="1"/>
    <s v="BAGGA LINK SERVICE PVT LTD - NAJAF GARH."/>
    <s v="S10047"/>
    <s v="Web"/>
    <m/>
    <s v="STANDARD"/>
    <s v="Platina"/>
    <n v="110"/>
    <s v="ES Drum  (OBD-2)"/>
    <s v="Platina 110 ES Drum  (OBD-2) BLK GLOS PEW GRA"/>
    <s v="00JK3548"/>
    <s v="Closed"/>
    <s v="Yes"/>
    <s v="RNR"/>
    <m/>
    <m/>
    <m/>
    <m/>
    <s v="Yes"/>
    <s v="Yes"/>
    <s v="Yes"/>
    <d v="2025-04-06T14:52:00"/>
    <n v="0"/>
  </r>
  <r>
    <n v="15720690"/>
    <d v="2025-04-18T00:00:00"/>
    <d v="1899-12-30T15:49:00"/>
    <x v="1"/>
    <s v="ASHOK AUTOTECH INDIA PVT LTD(A13109)- KHAMGAON"/>
    <s v="A13109"/>
    <m/>
    <m/>
    <s v="HOT"/>
    <s v="Pulsar"/>
    <n v="125"/>
    <s v="Carbon Fibre Split Seat UG"/>
    <s v="Pulsar  125 Carbon Fibre Split Seat UG EBONY BLK RED DKL"/>
    <s v="00DH564D"/>
    <s v="Open"/>
    <s v="Yes"/>
    <m/>
    <m/>
    <m/>
    <m/>
    <m/>
    <s v="Yes"/>
    <s v="Yes"/>
    <s v="Yes"/>
    <m/>
    <n v="0"/>
  </r>
  <r>
    <n v="15594300"/>
    <d v="2025-04-22T00:00:00"/>
    <d v="1899-12-30T09:18:00"/>
    <x v="3"/>
    <s v="SRR BAJAJ - NIRMAL"/>
    <s v="A12638"/>
    <s v="Bikewale_Aggregators"/>
    <s v="CPS_Lead_Aggregators"/>
    <s v="HOT"/>
    <s v="Pulsar"/>
    <n v="220"/>
    <s v="Single channel ABS (OBD-2)"/>
    <s v="Pulsar 220 Single channel ABS (OBD-2) SPARKLING METALLIC BLACK BLUE"/>
    <s v="00DK11F1"/>
    <s v="Open"/>
    <s v="No"/>
    <m/>
    <m/>
    <m/>
    <m/>
    <m/>
    <s v="No"/>
    <s v="No"/>
    <s v="No"/>
    <m/>
    <n v="0"/>
  </r>
  <r>
    <n v="15591087"/>
    <d v="2025-04-12T00:00:00"/>
    <d v="1899-12-30T17:01:00"/>
    <x v="2"/>
    <s v="MAIN SHOWROOM STANDARD SCOOTERS(10322)"/>
    <n v="10322"/>
    <s v="Reference"/>
    <s v="Existing Customer"/>
    <m/>
    <s v="Platina"/>
    <n v="100"/>
    <s v="ES Alloy"/>
    <s v="Platina 100 ES Alloy EBONY BLK BLUE DKL"/>
    <s v="00PF374C"/>
    <s v="Invoiced"/>
    <s v="Yes"/>
    <m/>
    <m/>
    <m/>
    <m/>
    <m/>
    <s v="No"/>
    <s v="Yes"/>
    <s v="Yes"/>
    <d v="2025-04-12T17:04:00"/>
    <n v="1"/>
  </r>
  <r>
    <n v="15646065"/>
    <d v="2025-04-15T00:00:00"/>
    <d v="1899-12-30T12:49:00"/>
    <x v="5"/>
    <s v="Om Advance Automobiles"/>
    <s v="A13120"/>
    <m/>
    <m/>
    <s v="WARM"/>
    <s v="Freedom"/>
    <s v="125 NG04"/>
    <s v="Drum"/>
    <s v="Freedom 125 NG04 Drum"/>
    <s v="00JH31"/>
    <s v="Open"/>
    <s v="No"/>
    <m/>
    <m/>
    <m/>
    <m/>
    <m/>
    <s v="No"/>
    <s v="No"/>
    <s v="No"/>
    <m/>
    <n v="0"/>
  </r>
  <r>
    <n v="15359134"/>
    <d v="2025-04-02T00:00:00"/>
    <d v="1899-12-30T14:42:00"/>
    <x v="3"/>
    <s v="MEENAKSHI BIKES - SIVAGANGAI"/>
    <s v="B10540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355550"/>
    <d v="2025-04-02T00:00:00"/>
    <d v="1899-12-30T12:46:00"/>
    <x v="3"/>
    <s v="Frontier AS  Bajaj - Lakhnadon"/>
    <s v="B11268"/>
    <s v="Bikedekho_Aggregators"/>
    <s v="CPS_Lead_Aggregators"/>
    <s v="HOT"/>
    <s v="Pulsar"/>
    <s v="N160"/>
    <s v="Dual channel ABS"/>
    <s v="Pulsar N160 Dual channel ABS Brooklyn Black"/>
    <s v="00JR159V"/>
    <s v="Closed"/>
    <s v="No"/>
    <s v="RNR - Close"/>
    <m/>
    <m/>
    <m/>
    <m/>
    <s v="No"/>
    <s v="No"/>
    <s v="No"/>
    <m/>
    <n v="0"/>
  </r>
  <r>
    <n v="15393877"/>
    <d v="2025-04-04T00:00:00"/>
    <d v="1899-12-30T11:41:00"/>
    <x v="4"/>
    <s v="Pagariya Auto Centre (E10268)"/>
    <s v="E10268"/>
    <s v="Organic"/>
    <s v="Website"/>
    <s v="WARM"/>
    <s v="Pulsar"/>
    <s v="NS125"/>
    <s v="UG ABS"/>
    <s v="Pulsar NS125 UG ABS FIERY ORANGE"/>
    <s v="00JF5717"/>
    <s v="Closed"/>
    <s v="No"/>
    <s v="Plan Dropped"/>
    <m/>
    <m/>
    <m/>
    <m/>
    <s v="No"/>
    <s v="No"/>
    <s v="No"/>
    <m/>
    <n v="0"/>
  </r>
  <r>
    <n v="15515673"/>
    <d v="2025-04-09T00:00:00"/>
    <d v="1899-12-30T16:24:00"/>
    <x v="6"/>
    <m/>
    <n v="10373"/>
    <s v="Facebook"/>
    <s v="P125_CF March"/>
    <m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704748"/>
    <d v="2025-04-17T00:00:00"/>
    <d v="1899-12-30T19:03:00"/>
    <x v="3"/>
    <s v="RAMACHANDRA PROJECTS PRIVATE LTD(12965)"/>
    <n v="12965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341277"/>
    <d v="2025-04-01T00:00:00"/>
    <d v="1899-12-30T15:32:00"/>
    <x v="3"/>
    <s v="JPS Bajaj  Budheshwar"/>
    <s v="D11941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RNR - Close"/>
    <m/>
    <m/>
    <m/>
    <m/>
    <s v="No"/>
    <s v="No"/>
    <s v="No"/>
    <m/>
    <n v="0"/>
  </r>
  <r>
    <n v="15671999"/>
    <d v="2025-04-16T00:00:00"/>
    <d v="1899-12-30T15:01:00"/>
    <x v="5"/>
    <s v="K V R VEHICLES - KANNUR"/>
    <n v="10569"/>
    <m/>
    <m/>
    <s v="STANDARD"/>
    <s v="Freedom"/>
    <s v="125 NG04"/>
    <s v="Disc Led"/>
    <s v="Freedom 125 NG04 Disc Led EBONY BLACK(MET)"/>
    <s v="00JH27X3"/>
    <s v="Open"/>
    <s v="Yes"/>
    <s v="Call Later"/>
    <m/>
    <m/>
    <m/>
    <m/>
    <s v="Yes"/>
    <s v="No"/>
    <s v="No"/>
    <m/>
    <n v="0"/>
  </r>
  <r>
    <n v="15638276"/>
    <d v="2025-04-15T00:00:00"/>
    <d v="1899-12-30T00:33:00"/>
    <x v="3"/>
    <s v="Siliguri Auto Works Pvt.Ltd.(12359)"/>
    <n v="12359"/>
    <s v="Bikewale_Aggregators"/>
    <s v="CPS_Lead_Aggregators"/>
    <s v="WARM"/>
    <s v="KTM"/>
    <s v="DUKE 200 OLD"/>
    <s v="KTM"/>
    <s v="KTM DUKE 200 OLD KTM SILVER METALLIC MATT"/>
    <s v="00JP42A9"/>
    <s v="Open"/>
    <s v="No"/>
    <s v="Not Decided"/>
    <m/>
    <m/>
    <m/>
    <m/>
    <s v="No"/>
    <s v="No"/>
    <s v="No"/>
    <m/>
    <n v="0"/>
  </r>
  <r>
    <n v="15528330"/>
    <d v="2025-04-09T00:00:00"/>
    <d v="1899-12-30T16:45:00"/>
    <x v="4"/>
    <s v="MANGLAM AUTOS(11445)"/>
    <n v="11445"/>
    <s v="Freedom_LeadGen_D2C"/>
    <s v="Display_FB"/>
    <m/>
    <s v="Freedom"/>
    <s v="125 NG04"/>
    <s v="Disc Led"/>
    <s v="Freedom 125 NG04 Disc Led COCKTAIL WINE RED"/>
    <s v="00JH272V"/>
    <s v="Open"/>
    <s v="Yes"/>
    <s v="Call Later"/>
    <m/>
    <m/>
    <m/>
    <m/>
    <s v="Yes"/>
    <s v="No"/>
    <s v="No"/>
    <m/>
    <n v="0"/>
  </r>
  <r>
    <n v="15445060"/>
    <d v="2025-04-07T00:00:00"/>
    <d v="1899-12-30T01:44:00"/>
    <x v="3"/>
    <s v="SHANMUGAM MOTORS SK RAMAN-GROUP(12690)"/>
    <n v="12690"/>
    <s v="Bikewale_Aggregators"/>
    <s v="CPS_Lead_Aggregators"/>
    <s v="WARM"/>
    <s v="KTM"/>
    <s v="DUKE 200 OLD"/>
    <m/>
    <s v="KTM DUKE 200 OLD KTM SILVER METALLIC MATT"/>
    <s v="00JP42A9"/>
    <s v="Closed"/>
    <s v="No"/>
    <s v="Plan Dropped"/>
    <m/>
    <m/>
    <m/>
    <m/>
    <s v="No"/>
    <s v="No"/>
    <s v="No"/>
    <m/>
    <n v="0"/>
  </r>
  <r>
    <n v="15631248"/>
    <d v="2025-04-14T00:00:00"/>
    <d v="1899-12-30T17:15:00"/>
    <x v="4"/>
    <s v="OSL JOGIBATTALA"/>
    <s v="B12121"/>
    <s v="PulsarNS_Awareness_Launch"/>
    <s v="Search_Google"/>
    <s v="HOT"/>
    <s v="Pulsar"/>
    <s v="ISG (OBD2B)"/>
    <s v="N125"/>
    <s v="PULSAR N125 ISG-E Black with CW Red Decal"/>
    <s v="00JZ566J"/>
    <s v="Open"/>
    <s v="No"/>
    <s v="Call Later"/>
    <m/>
    <m/>
    <m/>
    <m/>
    <s v="No"/>
    <s v="No"/>
    <s v="No"/>
    <m/>
    <n v="0"/>
  </r>
  <r>
    <n v="15592113"/>
    <d v="2025-04-14T00:00:00"/>
    <d v="1899-12-30T11:11:00"/>
    <x v="3"/>
    <s v="SANGAM AUTO SALES - KANGRA"/>
    <s v="A1033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m/>
    <m/>
    <s v="No"/>
    <s v="No"/>
    <s v="No"/>
    <m/>
    <n v="0"/>
  </r>
  <r>
    <n v="15149076"/>
    <d v="2025-04-17T00:00:00"/>
    <d v="1899-12-30T16:30:00"/>
    <x v="3"/>
    <s v="JUBILEE  BAJAJ(11691)"/>
    <n v="11691"/>
    <s v="Bikedekho_Aggregators"/>
    <s v="CPS_Lead_Aggregators"/>
    <s v="HOT"/>
    <s v="Pulsar"/>
    <s v="P150"/>
    <s v="TD Split Seat (OBD-2)"/>
    <s v="PULSAR 150 - GLOSSY CARIBBEAN BLUE"/>
    <s v="00JR112Z"/>
    <s v="Open"/>
    <s v="No"/>
    <s v="Showroom Visit Planned"/>
    <m/>
    <m/>
    <m/>
    <m/>
    <s v="No"/>
    <s v="No"/>
    <s v="No"/>
    <m/>
    <n v="0"/>
  </r>
  <r>
    <n v="14930892"/>
    <d v="2025-04-02T00:00:00"/>
    <d v="1899-12-30T16:02:00"/>
    <x v="3"/>
    <s v="SELECT AUTOMOBILES(11277)"/>
    <n v="11277"/>
    <s v="Bikedekho_Aggregators"/>
    <s v="CPS_Lead_Aggregators"/>
    <s v="WARM"/>
    <s v="Pulsar"/>
    <s v="NS125"/>
    <s v="Disc (OBD-2)"/>
    <s v="Pulsar NS125 Disc (OBD-2) TD BURNT RED + SA"/>
    <s v="00JF35C4"/>
    <s v="Open"/>
    <s v="No"/>
    <m/>
    <m/>
    <m/>
    <m/>
    <m/>
    <s v="No"/>
    <s v="No"/>
    <s v="No"/>
    <m/>
    <n v="0"/>
  </r>
  <r>
    <n v="15380459"/>
    <d v="2025-04-03T00:00:00"/>
    <d v="1899-12-30T15:25:00"/>
    <x v="5"/>
    <s v="SK Automobiles-Ketekibari"/>
    <s v="B10310"/>
    <s v="Dealer Activity"/>
    <s v="Exchange Camp"/>
    <m/>
    <s v="Pulsar"/>
    <n v="150"/>
    <s v="TD Split Seat (OBD-2)"/>
    <s v="Pulsar 150 TD Split Seat (OBD-2) SPARKLING METALLIC BLACK RED"/>
    <s v="00DH44F2"/>
    <s v="Invoiced"/>
    <s v="Yes"/>
    <m/>
    <m/>
    <m/>
    <m/>
    <m/>
    <s v="No"/>
    <s v="No"/>
    <s v="Yes"/>
    <d v="2025-04-03T15:26:00"/>
    <n v="1"/>
  </r>
  <r>
    <n v="15745196"/>
    <d v="2025-04-20T00:00:00"/>
    <d v="1899-12-30T12:47:00"/>
    <x v="3"/>
    <s v="KTM-KENGERI"/>
    <s v="A12381"/>
    <s v="Bikewale_Aggregators"/>
    <s v="CPS_Lead_Aggregators"/>
    <s v="WARM"/>
    <s v="KTM"/>
    <s v="DUKE 200 OLD"/>
    <s v="KTM"/>
    <s v="KTM DUKE 200 OLD KTM SILVER METALLIC MATT"/>
    <s v="00JP42A9"/>
    <s v="Open"/>
    <s v="No"/>
    <m/>
    <m/>
    <m/>
    <m/>
    <m/>
    <s v="No"/>
    <s v="No"/>
    <s v="No"/>
    <m/>
    <n v="0"/>
  </r>
  <r>
    <n v="15732566"/>
    <d v="2025-04-19T00:00:00"/>
    <d v="1899-12-30T11:30:00"/>
    <x v="3"/>
    <s v="EAGLE MOTORS(12809)"/>
    <n v="12809"/>
    <s v="Bikewale_Aggregators"/>
    <s v="CPS_Lead_Aggregators"/>
    <s v="HOT"/>
    <s v="KTM"/>
    <s v="Duke 250 (Gen 2)"/>
    <m/>
    <s v="KTM  Duke 250 (Gen 2)  EBONY BLACK(MET)"/>
    <s v="00JP96X3"/>
    <s v="Invoiced"/>
    <s v="Yes"/>
    <s v="Showroom Visit Planned"/>
    <m/>
    <m/>
    <m/>
    <m/>
    <s v="Yes"/>
    <s v="No"/>
    <s v="No"/>
    <d v="2025-04-19T12:37:00"/>
    <n v="1"/>
  </r>
  <r>
    <n v="15723474"/>
    <d v="2025-04-18T00:00:00"/>
    <d v="1899-12-30T17:26:00"/>
    <x v="6"/>
    <s v="JAILAXMI AGENCIESS(12691)"/>
    <n v="12691"/>
    <m/>
    <m/>
    <s v="HOT"/>
    <s v="KTM"/>
    <s v="DUKE 200 OLD"/>
    <m/>
    <s v="KTM DUKE 200 OLD  "/>
    <s v="00JP42"/>
    <s v="Open"/>
    <s v="Yes"/>
    <s v="Showroom Visit Planned"/>
    <m/>
    <m/>
    <m/>
    <m/>
    <s v="Yes"/>
    <s v="No"/>
    <s v="No"/>
    <m/>
    <n v="0"/>
  </r>
  <r>
    <n v="15340968"/>
    <d v="2025-04-01T00:00:00"/>
    <d v="1899-12-30T15:09:00"/>
    <x v="1"/>
    <s v="INDIAN AUTOMAX PRIVATE LIMITED (14160)"/>
    <n v="14160"/>
    <m/>
    <m/>
    <m/>
    <s v="Pulsar"/>
    <s v="NS125"/>
    <s v="Disc (Pre-OBD)"/>
    <s v="Pulsar NS125 Disc (Pre-OBD) BEACH BLUE"/>
    <s v="00JF2818"/>
    <s v="Invoiced"/>
    <s v="Yes"/>
    <m/>
    <m/>
    <m/>
    <m/>
    <m/>
    <s v="Yes"/>
    <s v="Yes"/>
    <s v="Yes"/>
    <d v="2025-04-01T15:11:00"/>
    <n v="1"/>
  </r>
  <r>
    <n v="15415104"/>
    <d v="2025-04-05T00:00:00"/>
    <d v="1899-12-30T11:57:00"/>
    <x v="1"/>
    <s v="SELECT AUTOMOBILES(11277)"/>
    <n v="11277"/>
    <m/>
    <m/>
    <s v="STANDARD"/>
    <s v="Pulsar"/>
    <n v="125"/>
    <s v="Carbon Fibre Disc Single Seat"/>
    <s v="Pulsar 125 Carbon Fibre Disc Single Seat"/>
    <s v="00DH47"/>
    <s v="Closed"/>
    <s v="Yes"/>
    <s v="Plan Dropped"/>
    <m/>
    <m/>
    <m/>
    <m/>
    <s v="No"/>
    <s v="No"/>
    <s v="No"/>
    <m/>
    <n v="0"/>
  </r>
  <r>
    <n v="15682818"/>
    <d v="2025-04-16T00:00:00"/>
    <d v="1899-12-30T19:12:00"/>
    <x v="5"/>
    <s v="BANERJEE AUTO CORPORATION PRIVATE LIMITED(13067)"/>
    <n v="13067"/>
    <s v="Bajaj Activity"/>
    <s v="Service Camp"/>
    <s v="WARM"/>
    <s v="Platina"/>
    <n v="100"/>
    <s v="ES Alloy"/>
    <s v="Platina 100 ES Alloy EBONY BLK BLUE DKL"/>
    <s v="00PF374C"/>
    <s v="Open"/>
    <s v="No"/>
    <s v="Call Later"/>
    <m/>
    <m/>
    <m/>
    <m/>
    <s v="No"/>
    <s v="No"/>
    <s v="No"/>
    <m/>
    <n v="0"/>
  </r>
  <r>
    <n v="15450189"/>
    <d v="2025-04-07T00:00:00"/>
    <d v="1899-12-30T13:13:00"/>
    <x v="1"/>
    <s v="ANIKA BAJAJ(10799)"/>
    <n v="10799"/>
    <m/>
    <m/>
    <s v="WARM"/>
    <s v="CT"/>
    <s v="110X"/>
    <s v="ES (OBD-2)"/>
    <s v="CT 110X ES (OBD-2)"/>
    <s v="00DY08"/>
    <s v="Booked"/>
    <s v="Yes"/>
    <s v="Call Later"/>
    <m/>
    <m/>
    <m/>
    <m/>
    <s v="No"/>
    <s v="Yes"/>
    <s v="Yes"/>
    <m/>
    <n v="0"/>
  </r>
  <r>
    <n v="15683699"/>
    <d v="2025-04-16T00:00:00"/>
    <d v="1899-12-30T20:01:00"/>
    <x v="4"/>
    <s v="JSB Autocars Private Limited (B13586)"/>
    <s v="B13586"/>
    <s v="Freedom_LeadGen_D2C"/>
    <s v="Display_Google"/>
    <s v="STANDARD"/>
    <s v="CT"/>
    <s v="110X"/>
    <s v="ES (OBD-2)"/>
    <s v="CT 110X ES (OBD-2) MATTE WILD GREEN"/>
    <s v="00DY087R"/>
    <s v="Open"/>
    <s v="No"/>
    <s v="Call Later"/>
    <m/>
    <m/>
    <m/>
    <m/>
    <s v="No"/>
    <s v="No"/>
    <s v="No"/>
    <m/>
    <n v="0"/>
  </r>
  <r>
    <n v="15352842"/>
    <d v="2025-04-02T00:00:00"/>
    <d v="1899-12-30T11:29:00"/>
    <x v="3"/>
    <s v="RK AUTOMART PRIVATE LIMITED(13397)"/>
    <n v="13397"/>
    <s v="Bikewale_Aggregators"/>
    <s v="CPS_Lead_Aggregators"/>
    <s v="HOT"/>
    <s v="Pulsar"/>
    <s v="N150"/>
    <s v="SD Single Seat"/>
    <s v="Pulsar N150 SD Single Seat PEARL METALLIC WHITE"/>
    <s v="00JR3042"/>
    <s v="Open"/>
    <s v="No"/>
    <s v="Call Later"/>
    <m/>
    <m/>
    <m/>
    <m/>
    <s v="No"/>
    <s v="No"/>
    <s v="No"/>
    <m/>
    <n v="0"/>
  </r>
  <r>
    <n v="15632765"/>
    <d v="2025-04-14T00:00:00"/>
    <d v="1899-12-30T17:59:00"/>
    <x v="5"/>
    <s v="Champak Automobiles-Chapaguri"/>
    <s v="B11021"/>
    <m/>
    <m/>
    <s v="WARM"/>
    <s v="CT"/>
    <s v="110X"/>
    <s v="ES"/>
    <s v="CT 110X ES"/>
    <s v="00DY04"/>
    <s v="Closed"/>
    <s v="No"/>
    <s v="Plan Dropped"/>
    <m/>
    <m/>
    <m/>
    <m/>
    <s v="No"/>
    <s v="No"/>
    <s v="No"/>
    <m/>
    <n v="0"/>
  </r>
  <r>
    <n v="15613302"/>
    <d v="2025-04-14T00:00:00"/>
    <d v="1899-12-30T09:38:00"/>
    <x v="3"/>
    <s v="SRIJAI AUTOS PRIVATE LIMITED(13625)"/>
    <n v="13625"/>
    <s v="Bikedekho_Aggregators"/>
    <s v="CPS_Lead_Aggregators"/>
    <m/>
    <s v="Triumph"/>
    <s v="SPEED 400"/>
    <s v="Triumph"/>
    <s v="Triumph SPEED 400-Carnival Red"/>
    <s v="00TA04BE"/>
    <s v="Closed"/>
    <s v="No"/>
    <s v="Plan Dropped"/>
    <m/>
    <m/>
    <m/>
    <m/>
    <s v="No"/>
    <s v="No"/>
    <s v="No"/>
    <m/>
    <n v="0"/>
  </r>
  <r>
    <n v="15651021"/>
    <d v="2025-04-15T00:00:00"/>
    <d v="1899-12-30T16:02:00"/>
    <x v="0"/>
    <s v="SOVAN BAJAJ(12765)"/>
    <n v="12765"/>
    <s v="Hyperlocal_Lead_Gen"/>
    <s v="Facebook"/>
    <m/>
    <s v="KTM"/>
    <s v="249.07 cc"/>
    <s v="KTM"/>
    <s v="KTM 249.07 cc KTM "/>
    <s v="00JP88"/>
    <s v="Closed"/>
    <s v="No"/>
    <s v="Incorrect Enquiry"/>
    <m/>
    <m/>
    <m/>
    <m/>
    <s v="No"/>
    <s v="No"/>
    <s v="No"/>
    <m/>
    <n v="0"/>
  </r>
  <r>
    <n v="15709883"/>
    <d v="2025-04-18T00:00:00"/>
    <d v="1899-12-30T09:48:00"/>
    <x v="3"/>
    <s v="NDM AUTOWHEELS LLP(12919)"/>
    <n v="12919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676147"/>
    <d v="2025-04-16T00:00:00"/>
    <d v="1899-12-30T16:39:00"/>
    <x v="6"/>
    <m/>
    <n v="12579"/>
    <s v="Facebook"/>
    <s v="P125DC_july"/>
    <s v="HOT"/>
    <s v="Pulsar"/>
    <n v="125"/>
    <s v="Neon Disc Single seat (OBD-2)"/>
    <s v="Pulsar 125 Neon Disc Single seat (OBD-2) EBONY BLK BLUE DKL"/>
    <s v="00DH504C"/>
    <s v="Open"/>
    <s v="No"/>
    <s v="Call Later"/>
    <m/>
    <m/>
    <m/>
    <m/>
    <s v="No"/>
    <s v="No"/>
    <s v="No"/>
    <m/>
    <n v="0"/>
  </r>
  <r>
    <n v="15690849"/>
    <d v="2025-04-17T00:00:00"/>
    <d v="1899-12-30T11:31:00"/>
    <x v="2"/>
    <s v="K.P.MUTHA SALES &amp; SERVICE(10187)"/>
    <n v="10187"/>
    <s v="Call Center"/>
    <m/>
    <s v="STANDARD"/>
    <s v="Pulsar"/>
    <s v="NS125"/>
    <s v="ABS"/>
    <s v="Pulsar NS125 ABS BEACH BLUE"/>
    <s v="00JF5618"/>
    <s v="Open"/>
    <s v="No"/>
    <m/>
    <m/>
    <m/>
    <m/>
    <m/>
    <s v="No"/>
    <s v="No"/>
    <s v="No"/>
    <m/>
    <n v="0"/>
  </r>
  <r>
    <n v="15465082"/>
    <d v="2025-04-07T00:00:00"/>
    <d v="1899-12-30T19:49:00"/>
    <x v="7"/>
    <s v="MALINISRI MOTORS(10790)"/>
    <n v="10790"/>
    <m/>
    <m/>
    <s v="WARM"/>
    <s v="Pulsar"/>
    <s v="NS125"/>
    <s v="UG ABS"/>
    <s v="Pulsar NS125 UG ABS TD BURNT RED + SA"/>
    <s v="00JF57C4"/>
    <s v="Invoiced"/>
    <s v="Yes"/>
    <m/>
    <m/>
    <m/>
    <m/>
    <m/>
    <s v="No"/>
    <s v="No"/>
    <s v="No"/>
    <d v="2025-04-07T19:50:00"/>
    <n v="1"/>
  </r>
  <r>
    <n v="15498259"/>
    <d v="2025-04-09T00:00:00"/>
    <d v="1899-12-30T13:22:00"/>
    <x v="4"/>
    <s v="Pushpak Bajaj  @ Haridwar"/>
    <n v="13135"/>
    <s v="Freedom_LeadGen_D2C"/>
    <s v="Display_Google"/>
    <s v="STANDARD"/>
    <s v="Platina"/>
    <n v="100"/>
    <s v="ES Drum  (OBD-2)"/>
    <s v="PLATINA 100 ES DRUM - EB BLK WITH METTALIC RED DEC"/>
    <s v="00PF35F4"/>
    <s v="Open"/>
    <s v="No"/>
    <s v="Showroom Visit Planned"/>
    <m/>
    <m/>
    <m/>
    <m/>
    <s v="No"/>
    <s v="No"/>
    <s v="No"/>
    <m/>
    <n v="0"/>
  </r>
  <r>
    <n v="15497704"/>
    <d v="2025-04-09T00:00:00"/>
    <d v="1899-12-30T13:19:00"/>
    <x v="3"/>
    <s v="Sai Bajaj @ Bihar Sharif"/>
    <n v="12580"/>
    <s v="Bikewale_Aggregators"/>
    <s v="CPS_Lead_Aggregators"/>
    <s v="HOT"/>
    <s v="Pulsar"/>
    <n v="125"/>
    <s v="Neon Disc Single seat (OBD-2)"/>
    <s v="PULSAR 125 - EBONY BLK SOLAR RED"/>
    <s v="00DH50C2"/>
    <s v="Closed"/>
    <s v="No"/>
    <s v="Plan Dropped"/>
    <m/>
    <m/>
    <m/>
    <m/>
    <s v="No"/>
    <s v="No"/>
    <s v="No"/>
    <m/>
    <n v="0"/>
  </r>
  <r>
    <n v="15472007"/>
    <d v="2025-04-08T00:00:00"/>
    <d v="1899-12-30T11:49:00"/>
    <x v="3"/>
    <s v="SRI VINAYAKA MOBIKES PVT LTD (GACHIBOWLI)"/>
    <s v="A13592"/>
    <s v="Bikewale_Aggregators"/>
    <s v="CPS_Lead_Aggregators"/>
    <s v="WARM"/>
    <s v="Triumph"/>
    <s v="Speed T4"/>
    <s v="Triumph"/>
    <s v="Speed T4-PHANTOM BLACK"/>
    <s v="00TA15BA"/>
    <s v="Open"/>
    <s v="No"/>
    <s v="Call Later"/>
    <m/>
    <m/>
    <m/>
    <m/>
    <s v="No"/>
    <s v="No"/>
    <s v="No"/>
    <m/>
    <n v="0"/>
  </r>
  <r>
    <n v="15365219"/>
    <d v="2025-04-02T00:00:00"/>
    <d v="1899-12-30T18:18:00"/>
    <x v="1"/>
    <s v="FAIR DEAL (13817)"/>
    <n v="13817"/>
    <s v="Finance Partner"/>
    <m/>
    <m/>
    <s v="Platina"/>
    <n v="100"/>
    <s v="ES Alloy"/>
    <s v="Platina 100 ES Alloy Ebony Black with Silver Grey Decal"/>
    <s v="00PF376U"/>
    <s v="Invoiced"/>
    <s v="Yes"/>
    <m/>
    <m/>
    <m/>
    <m/>
    <m/>
    <s v="No"/>
    <s v="Yes"/>
    <s v="Yes"/>
    <d v="2025-04-02T18:22:00"/>
    <n v="1"/>
  </r>
  <r>
    <n v="15458184"/>
    <d v="2025-04-07T00:00:00"/>
    <d v="1899-12-30T16:09:00"/>
    <x v="3"/>
    <s v="ROLTA CREDIT PRIVATE LIMITED KADAMBAGACHI"/>
    <s v="G11943"/>
    <s v="91wheels_Aggregators"/>
    <s v="CPS_Lead_Aggregators"/>
    <s v="HOT"/>
    <s v="Avenger"/>
    <n v="160"/>
    <s v="Street (Pre-OBD)"/>
    <s v="Avenger 160 Street (Pre-OBD) EBONY BLACK(MET)"/>
    <s v="00PD31X3"/>
    <s v="Closed"/>
    <s v="No"/>
    <s v="Incorrect Enquiry"/>
    <m/>
    <m/>
    <m/>
    <m/>
    <s v="No"/>
    <s v="No"/>
    <s v="No"/>
    <m/>
    <n v="0"/>
  </r>
  <r>
    <n v="15502429"/>
    <d v="2025-04-09T00:00:00"/>
    <d v="1899-12-30T16:15:00"/>
    <x v="6"/>
    <m/>
    <n v="12083"/>
    <s v="Instagram"/>
    <s v="Ns125abs"/>
    <m/>
    <s v="Pulsar"/>
    <s v="NS125"/>
    <s v="UG ABS"/>
    <s v="Pulsar NS125 UG ABS TD BURNT RED + SA"/>
    <s v="00JF57C4"/>
    <s v="Closed"/>
    <s v="No"/>
    <s v="Incorrect Enquiry"/>
    <m/>
    <m/>
    <m/>
    <m/>
    <s v="No"/>
    <s v="No"/>
    <s v="No"/>
    <m/>
    <n v="0"/>
  </r>
  <r>
    <n v="15462957"/>
    <d v="2025-04-07T00:00:00"/>
    <d v="1899-12-30T18:39:00"/>
    <x v="3"/>
    <s v="CHHAJED BAJAJ(11486)"/>
    <n v="11486"/>
    <s v="Bikedekho_Aggregators"/>
    <s v="CPS_Lead_Aggregators"/>
    <s v="HOT"/>
    <s v="Pulsar"/>
    <s v="NS200"/>
    <s v="Dual channel ABS (OBD-2)"/>
    <s v="Pulsar NS200 Dual channel ABS (OBD-2) GLOSS PEWTER GREY"/>
    <s v="00JL2232"/>
    <s v="Open"/>
    <s v="No"/>
    <s v="Showroom Visit Planned"/>
    <m/>
    <m/>
    <m/>
    <m/>
    <s v="No"/>
    <s v="No"/>
    <s v="No"/>
    <m/>
    <n v="0"/>
  </r>
  <r>
    <n v="15562757"/>
    <d v="2025-04-11T00:00:00"/>
    <d v="1899-12-30T12:30:00"/>
    <x v="6"/>
    <m/>
    <n v="14196"/>
    <m/>
    <m/>
    <m/>
    <s v="Dominar"/>
    <n v="400"/>
    <s v="Dual channel ABS (OBD-2)"/>
    <s v="Dominar 400 Dual channel ABS (OBD-2) CHARCOAL BLACK"/>
    <s v="00JF37A8"/>
    <s v="Open"/>
    <s v="No"/>
    <m/>
    <m/>
    <m/>
    <m/>
    <m/>
    <s v="No"/>
    <s v="No"/>
    <s v="No"/>
    <m/>
    <n v="0"/>
  </r>
  <r>
    <n v="15370405"/>
    <d v="2025-04-03T00:00:00"/>
    <d v="1899-12-30T08:59:00"/>
    <x v="5"/>
    <s v="VARUN MOTORS PRIVATE LIMITED - ANAKAPALLI"/>
    <s v="C13247"/>
    <m/>
    <m/>
    <m/>
    <s v="Pulsar"/>
    <n v="125"/>
    <s v="Neon Disc Single seat"/>
    <s v="Pulsar 125 Neon Disc Single seat"/>
    <s v="00DH40"/>
    <s v="Closed"/>
    <s v="Yes"/>
    <s v="Plan Dropped"/>
    <m/>
    <m/>
    <m/>
    <m/>
    <s v="Yes"/>
    <s v="No"/>
    <s v="No"/>
    <m/>
    <n v="0"/>
  </r>
  <r>
    <n v="15466499"/>
    <d v="2025-04-07T00:00:00"/>
    <d v="1899-12-30T22:44:00"/>
    <x v="3"/>
    <s v="CHAMPAK AUTOMOBILES(11021)"/>
    <n v="11021"/>
    <s v="Bikewale_Aggregators"/>
    <s v="CPS_Lead_Aggregators"/>
    <s v="WARM"/>
    <s v="Pulsar"/>
    <n v="150"/>
    <s v="SD Single Seat"/>
    <s v="Pulsar 150 SD Single Seat EBONY BLK RED DKL"/>
    <s v="00DH274D"/>
    <s v="Closed"/>
    <s v="No"/>
    <s v="Plan Dropped"/>
    <m/>
    <m/>
    <m/>
    <m/>
    <s v="No"/>
    <s v="No"/>
    <s v="No"/>
    <m/>
    <n v="0"/>
  </r>
  <r>
    <n v="15724868"/>
    <d v="2025-04-18T00:00:00"/>
    <d v="1899-12-30T18:22:00"/>
    <x v="5"/>
    <s v="VVC MOTOR CYCLES TOOPRAN(C13408)"/>
    <s v="C13408"/>
    <m/>
    <m/>
    <s v="HOT"/>
    <s v="Pulsar"/>
    <s v="NS160"/>
    <s v="Dual channel ABS (OBD-2)"/>
    <s v="Pulsar NS160 Dual channel ABS (OBD-2) EBONY BLK SATIN"/>
    <s v="00JF41AL"/>
    <s v="Invoiced"/>
    <s v="Yes"/>
    <m/>
    <m/>
    <m/>
    <m/>
    <m/>
    <s v="No"/>
    <s v="No"/>
    <s v="Yes"/>
    <d v="2025-04-18T18:23:00"/>
    <n v="1"/>
  </r>
  <r>
    <n v="15680568"/>
    <d v="2025-04-16T00:00:00"/>
    <d v="1899-12-30T17:58:00"/>
    <x v="1"/>
    <s v="JSB Autocars Private Limited (B13586)"/>
    <s v="B13586"/>
    <s v="Hoarding"/>
    <m/>
    <s v="WARM"/>
    <s v="Platina"/>
    <s v="ES Drum (OBD2B)"/>
    <n v="110"/>
    <s v="Platina ES Drum (OBD2B) 110 EBONY BLK SILVER DKL"/>
    <s v="00JK384E"/>
    <s v="Invoiced"/>
    <s v="Yes"/>
    <s v="Call Later"/>
    <m/>
    <m/>
    <m/>
    <m/>
    <s v="Yes"/>
    <s v="Yes"/>
    <s v="No"/>
    <d v="2025-04-16T18:00:00"/>
    <n v="1"/>
  </r>
  <r>
    <n v="15689740"/>
    <d v="2025-04-17T00:00:00"/>
    <d v="1899-12-30T10:51:00"/>
    <x v="0"/>
    <s v="Mayur Auto Pvt.Ltd.(12343)"/>
    <n v="12343"/>
    <s v="Hyperlocal_Lead_Gen"/>
    <s v="Facebook"/>
    <m/>
    <s v="KTM"/>
    <s v="200 cc"/>
    <s v="KTM"/>
    <s v="KTM 200 cc KTM "/>
    <s v="00JP1C"/>
    <s v="Closed"/>
    <s v="No"/>
    <s v="Plan Dropped"/>
    <m/>
    <m/>
    <m/>
    <m/>
    <s v="No"/>
    <s v="No"/>
    <s v="No"/>
    <m/>
    <n v="0"/>
  </r>
  <r>
    <n v="15680458"/>
    <d v="2025-04-16T00:00:00"/>
    <d v="1899-12-30T17:55:00"/>
    <x v="6"/>
    <s v="SRI  VINAYAKA MOBIKES PVT LTD(10382)"/>
    <n v="10382"/>
    <m/>
    <m/>
    <s v="HOT"/>
    <s v="Pulsar"/>
    <n v="125"/>
    <s v="Drum Single Seat (DH36)"/>
    <s v="Pulsar 125 Drum Single Seat (DH36)"/>
    <s v="00DH36"/>
    <s v="Closed"/>
    <s v="Yes"/>
    <s v="Plan Dropped"/>
    <m/>
    <m/>
    <m/>
    <m/>
    <s v="No"/>
    <s v="No"/>
    <s v="Yes"/>
    <m/>
    <n v="0"/>
  </r>
  <r>
    <n v="15694542"/>
    <d v="2025-04-19T00:00:00"/>
    <d v="1899-12-30T13:40:00"/>
    <x v="3"/>
    <s v="TIRUPATI AUTO AGENCY(10377)"/>
    <n v="10377"/>
    <s v="Bikewale_Aggregators"/>
    <s v="CPS_Lead_Aggregators"/>
    <s v="WARM"/>
    <s v="Pulsar"/>
    <s v="NS160"/>
    <s v="Twin Disc ABS"/>
    <s v="Pulsar NS160 Twin Disc ABS Glossy Pewter Grey + Satin Black"/>
    <s v="00JF258W"/>
    <s v="Open"/>
    <s v="No"/>
    <s v="Not Decided"/>
    <m/>
    <m/>
    <m/>
    <m/>
    <s v="No"/>
    <s v="No"/>
    <s v="No"/>
    <m/>
    <n v="0"/>
  </r>
  <r>
    <n v="15601321"/>
    <d v="2025-04-13T00:00:00"/>
    <d v="1899-12-30T12:13:00"/>
    <x v="3"/>
    <s v="NAINITAL AUTOMOBILES(13053)"/>
    <n v="13053"/>
    <s v="Bikewale_Aggregators"/>
    <s v="CPS_Lead_Aggregators"/>
    <m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590260"/>
    <d v="2025-04-12T00:00:00"/>
    <d v="1899-12-30T16:35:00"/>
    <x v="3"/>
    <s v="OSL AUTO PRIVATE LIMITED(13593)"/>
    <n v="13593"/>
    <s v="Bikedekho_Aggregators"/>
    <s v="CPS_Lead_Aggregators"/>
    <s v="STANDARD"/>
    <s v="Triumph"/>
    <s v="SPEED 400"/>
    <s v="Triumph"/>
    <s v="Triumph SPEED 400-Carnival Red"/>
    <s v="00TA04BE"/>
    <s v="Closed"/>
    <s v="No"/>
    <s v="Incorrect Enquiry"/>
    <m/>
    <m/>
    <m/>
    <m/>
    <s v="No"/>
    <s v="No"/>
    <s v="No"/>
    <m/>
    <n v="0"/>
  </r>
  <r>
    <n v="15543046"/>
    <d v="2025-04-10T00:00:00"/>
    <d v="1899-12-30T12:55:00"/>
    <x v="5"/>
    <s v="Shivam Auto Hub"/>
    <s v="A14139"/>
    <m/>
    <m/>
    <m/>
    <s v="Pulsar"/>
    <s v="NS125"/>
    <s v="UG ABS"/>
    <s v="Pulsar NS125 UG ABS FIERY ORANGE"/>
    <s v="00JF5717"/>
    <s v="Invoiced"/>
    <s v="Yes"/>
    <m/>
    <m/>
    <m/>
    <m/>
    <m/>
    <s v="No"/>
    <s v="No"/>
    <s v="No"/>
    <d v="2025-04-10T12:57:00"/>
    <n v="1"/>
  </r>
  <r>
    <n v="15723607"/>
    <d v="2025-04-18T00:00:00"/>
    <d v="1899-12-30T17:31:00"/>
    <x v="5"/>
    <s v="VARUN MOTORS PRIVATE LIMITED - NARSIPATNAM"/>
    <s v="A13247"/>
    <m/>
    <m/>
    <m/>
    <s v="Pulsar"/>
    <n v="150"/>
    <s v="SD Single Seat"/>
    <s v="Pulsar 150 SD Single Seat BLUE"/>
    <s v="00DH279H"/>
    <s v="Invoiced"/>
    <s v="Yes"/>
    <m/>
    <m/>
    <m/>
    <m/>
    <m/>
    <s v="Yes"/>
    <s v="No"/>
    <s v="No"/>
    <d v="2025-04-18T17:32:00"/>
    <n v="1"/>
  </r>
  <r>
    <n v="15625392"/>
    <d v="2025-04-14T00:00:00"/>
    <d v="1899-12-30T13:54:00"/>
    <x v="3"/>
    <s v="Sangam Auto Sales(12358)"/>
    <n v="12358"/>
    <s v="Bikewale_Aggregators"/>
    <s v="CPS_Lead_Aggregators"/>
    <s v="HOT"/>
    <s v="KTM"/>
    <s v="DUKE 200 OLD"/>
    <s v="KTM"/>
    <s v="KTM DUKE 200 OLD KTM SILVER METALLIC MATT"/>
    <s v="00JP42A9"/>
    <s v="Open"/>
    <s v="No"/>
    <s v="Call Later"/>
    <m/>
    <m/>
    <m/>
    <m/>
    <s v="No"/>
    <s v="No"/>
    <s v="No"/>
    <m/>
    <n v="0"/>
  </r>
  <r>
    <n v="15371051"/>
    <d v="2025-04-03T00:00:00"/>
    <d v="1899-12-30T09:56:00"/>
    <x v="5"/>
    <s v="SAI MOTOR PLAZA - SARPAVARAM"/>
    <s v="A11031"/>
    <m/>
    <m/>
    <s v="STANDARD"/>
    <s v="Pulsar"/>
    <n v="125"/>
    <s v="Carbon Fibre Disc Single Seat"/>
    <s v="Pulsar 125 Carbon Fibre Disc Single Seat SPARKLING METALLIC BLACK BLUE"/>
    <s v="00DH47F1"/>
    <s v="Closed"/>
    <s v="Yes"/>
    <s v="Plan Dropped"/>
    <m/>
    <m/>
    <m/>
    <m/>
    <s v="Yes"/>
    <s v="No"/>
    <s v="Yes"/>
    <m/>
    <n v="0"/>
  </r>
  <r>
    <n v="15601716"/>
    <d v="2025-04-13T00:00:00"/>
    <d v="1899-12-30T12:34:00"/>
    <x v="3"/>
    <s v="Autowheeler Bajaj  @ Tinsukia"/>
    <n v="10066"/>
    <s v="Bikewale_Aggregators"/>
    <s v="CPS_Lead_Aggregators"/>
    <m/>
    <s v="Pulsar"/>
    <s v="N125"/>
    <s v="Disc ISG"/>
    <s v="Pulsar N125 Disc ISG Ebony Black + Purple Fury"/>
    <s v="00JZ51DA"/>
    <s v="Closed"/>
    <s v="No"/>
    <s v="Incorrect Enquiry"/>
    <m/>
    <m/>
    <m/>
    <m/>
    <s v="No"/>
    <s v="No"/>
    <s v="No"/>
    <m/>
    <n v="0"/>
  </r>
  <r>
    <n v="15448698"/>
    <d v="2025-04-07T00:00:00"/>
    <d v="1899-12-30T12:32:00"/>
    <x v="1"/>
    <s v="VARUN MOTORS PRIVATE LIMITED - CHODAVARAM"/>
    <s v="B13247"/>
    <s v="Reference"/>
    <s v="Existing Customer"/>
    <m/>
    <s v="Pulsar"/>
    <n v="150"/>
    <s v="SD Single Seat"/>
    <s v="Pulsar  150 SD Single Seat SPARKLING METALLIC BLACK RED"/>
    <s v="00DH27F2"/>
    <s v="Invoiced"/>
    <s v="Yes"/>
    <m/>
    <m/>
    <m/>
    <m/>
    <m/>
    <s v="Yes"/>
    <s v="Yes"/>
    <s v="Yes"/>
    <d v="2025-04-07T13:04:00"/>
    <n v="1"/>
  </r>
  <r>
    <n v="15446337"/>
    <d v="2025-04-07T00:00:00"/>
    <d v="1899-12-30T08:32:00"/>
    <x v="0"/>
    <s v="KTM ANDUL"/>
    <s v="C13620"/>
    <s v="Hyperlocal_Lead_Gen"/>
    <s v="Facebook"/>
    <m/>
    <s v="KTM"/>
    <s v="249.07 cc"/>
    <s v="KTM"/>
    <s v="KTM 249.07 cc KTM "/>
    <s v="00JP88"/>
    <s v="Closed"/>
    <s v="No"/>
    <s v="Incorrect Enquiry"/>
    <m/>
    <m/>
    <m/>
    <m/>
    <s v="No"/>
    <s v="No"/>
    <s v="No"/>
    <m/>
    <n v="0"/>
  </r>
  <r>
    <n v="15571325"/>
    <d v="2025-04-11T00:00:00"/>
    <d v="1899-12-30T17:01:00"/>
    <x v="5"/>
    <s v="FRONTIER AS BAJAJ(11268)"/>
    <n v="11268"/>
    <m/>
    <m/>
    <s v="HOT"/>
    <s v="Pulsar"/>
    <n v="125"/>
    <s v="Neon Disc Single seat"/>
    <s v="Pulsar 125 Neon Disc Single seat"/>
    <s v="00DH40"/>
    <s v="Closed"/>
    <s v="No"/>
    <s v="Plan Dropped"/>
    <m/>
    <m/>
    <m/>
    <m/>
    <s v="No"/>
    <s v="No"/>
    <s v="No"/>
    <m/>
    <n v="0"/>
  </r>
  <r>
    <n v="15585279"/>
    <d v="2025-04-12T00:00:00"/>
    <d v="1899-12-30T13:12:00"/>
    <x v="1"/>
    <s v="CHATTERJEE BAJAJ(12196)"/>
    <n v="12196"/>
    <m/>
    <m/>
    <s v="STANDARD"/>
    <s v="Platina"/>
    <n v="110"/>
    <s v="ES Drum  (OBD-2)"/>
    <s v="Platina 110 ES Drum  (OBD-2) EBONY BLK RED DKL"/>
    <s v="00JK354D"/>
    <s v="Invoiced"/>
    <s v="Yes"/>
    <s v="Need More Details"/>
    <m/>
    <m/>
    <m/>
    <m/>
    <s v="No"/>
    <s v="No"/>
    <s v="Yes"/>
    <d v="2025-04-14T15:38:00"/>
    <n v="1"/>
  </r>
  <r>
    <n v="15745268"/>
    <d v="2025-04-19T00:00:00"/>
    <d v="1899-12-30T20:49:00"/>
    <x v="5"/>
    <s v="Sengupta Motors - Bordowali"/>
    <s v="C12644"/>
    <m/>
    <m/>
    <s v="STANDARD"/>
    <s v="Pulsar"/>
    <s v="NS125"/>
    <s v="UG"/>
    <s v="Pulsar NS125 UG BEACH BLUE"/>
    <s v="00JF4418"/>
    <s v="Closed"/>
    <s v="Yes"/>
    <s v="Plan Dropped"/>
    <m/>
    <m/>
    <m/>
    <m/>
    <s v="Yes"/>
    <s v="No"/>
    <s v="No"/>
    <m/>
    <n v="0"/>
  </r>
  <r>
    <n v="15577278"/>
    <d v="2025-04-11T00:00:00"/>
    <d v="1899-12-30T23:21:00"/>
    <x v="3"/>
    <s v="ISHANYA AUTO LLP(13210)"/>
    <n v="13210"/>
    <s v="Bikewale_Aggregators"/>
    <s v="CPS_Lead_Aggregators"/>
    <s v="WARM"/>
    <s v="Pulsar"/>
    <s v="RS200"/>
    <s v="Dual channel ABS"/>
    <s v="Pulsar RS200 Dual channel ABS METALLIC BLACK (+Pewter Grey)"/>
    <s v="00DT148E"/>
    <s v="Closed"/>
    <s v="No"/>
    <s v="Plan Dropped"/>
    <m/>
    <m/>
    <m/>
    <m/>
    <s v="No"/>
    <s v="No"/>
    <s v="No"/>
    <m/>
    <n v="0"/>
  </r>
  <r>
    <n v="15577713"/>
    <d v="2025-04-12T00:00:00"/>
    <d v="1899-12-30T00:03:00"/>
    <x v="0"/>
    <s v="SRI VINAYAKA MOBIKES PVT LTD (FALAKNUMA)"/>
    <s v="D12444"/>
    <s v="Hyperlocal_Lead_Gen"/>
    <s v="Facebook"/>
    <s v="HOT"/>
    <s v="KTM"/>
    <s v="249.07 cc"/>
    <s v="KTM"/>
    <s v="KTM 249.07 cc KTM "/>
    <s v="00JP88"/>
    <s v="Open"/>
    <s v="No"/>
    <s v="Call Later"/>
    <m/>
    <m/>
    <m/>
    <m/>
    <s v="No"/>
    <s v="No"/>
    <s v="No"/>
    <m/>
    <n v="0"/>
  </r>
  <r>
    <n v="15435346"/>
    <d v="2025-04-06T00:00:00"/>
    <d v="1899-12-30T12:47:00"/>
    <x v="1"/>
    <s v="KHIVRAJ ELIXIR PVT LTD (14197) 8TH MILE"/>
    <n v="14197"/>
    <m/>
    <m/>
    <s v="STANDARD"/>
    <s v="Dominar"/>
    <n v="400"/>
    <s v="Dual channel ABS (OBD-2)"/>
    <s v="Dominar 400 Dual channel ABS (OBD-2) SAVANNA GREEN"/>
    <s v="00JF379A"/>
    <s v="Open"/>
    <s v="Yes"/>
    <s v="Call Later"/>
    <m/>
    <m/>
    <m/>
    <m/>
    <s v="Yes"/>
    <s v="Yes"/>
    <s v="Yes"/>
    <m/>
    <n v="0"/>
  </r>
  <r>
    <n v="15382055"/>
    <d v="2025-04-03T00:00:00"/>
    <d v="1899-12-30T16:36:00"/>
    <x v="3"/>
    <s v="ARORA MOTORS(13645)"/>
    <n v="13645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RNR - Close"/>
    <m/>
    <m/>
    <m/>
    <m/>
    <s v="No"/>
    <s v="No"/>
    <s v="No"/>
    <m/>
    <n v="0"/>
  </r>
  <r>
    <n v="15453524"/>
    <d v="2025-04-07T00:00:00"/>
    <d v="1899-12-30T14:05:00"/>
    <x v="3"/>
    <s v="KAMAL AUTO INDUSTRIES COACH WORKS PVT LTD(13482)"/>
    <n v="13482"/>
    <s v="Bikewale_Aggregators"/>
    <s v="CPS_Lead_Aggregators"/>
    <s v="HOT"/>
    <s v="Pulsar"/>
    <n v="220"/>
    <s v="Single channel ABS (OBD-2)"/>
    <s v="Pulsar 220 Single channel ABS (OBD-2) SPARKLING METALLIC BLACK BLUE"/>
    <s v="00DK11F1"/>
    <s v="Open"/>
    <s v="No"/>
    <s v="Call Later"/>
    <m/>
    <m/>
    <m/>
    <m/>
    <s v="No"/>
    <s v="No"/>
    <s v="No"/>
    <m/>
    <n v="0"/>
  </r>
  <r>
    <n v="15656171"/>
    <d v="2025-04-15T00:00:00"/>
    <d v="1899-12-30T20:06:00"/>
    <x v="3"/>
    <s v="BALA BAJAJ(12066)"/>
    <n v="12066"/>
    <s v="Bikewale_Aggregators"/>
    <s v="CPS_Lead_Aggregators"/>
    <s v="STANDARD"/>
    <s v="Pulsar"/>
    <n v="150"/>
    <s v="SD Single Seat"/>
    <s v="Pulsar 150 SD Single Seat EBONY BLK RED DKL"/>
    <s v="00DH274D"/>
    <s v="Open"/>
    <s v="No"/>
    <m/>
    <m/>
    <m/>
    <m/>
    <m/>
    <s v="No"/>
    <s v="No"/>
    <s v="No"/>
    <m/>
    <n v="0"/>
  </r>
  <r>
    <n v="15347380"/>
    <d v="2025-04-01T00:00:00"/>
    <d v="1899-12-30T21:45:00"/>
    <x v="3"/>
    <s v="POPULAR MOTOR CORPORATION (RAMANAGARA)"/>
    <s v="G10479"/>
    <s v="Bikewale_Aggregators"/>
    <s v="CPS_Lead_Aggregators"/>
    <s v="STANDARD"/>
    <s v="Pulsar"/>
    <n v="220"/>
    <s v="Single channel ABS (OBD-2)"/>
    <s v="Pulsar 220 Single channel ABS (OBD-2) SAFFIRE BLUE WHITE"/>
    <s v="00DK11E9"/>
    <s v="Open"/>
    <s v="No"/>
    <s v="Call Later"/>
    <m/>
    <m/>
    <m/>
    <m/>
    <s v="No"/>
    <s v="No"/>
    <s v="No"/>
    <m/>
    <n v="0"/>
  </r>
  <r>
    <n v="15537116"/>
    <d v="2025-04-10T00:00:00"/>
    <d v="1899-12-30T09:25:00"/>
    <x v="0"/>
    <s v="Akarsh Auto Pvt Ltd(12425)"/>
    <n v="12425"/>
    <s v="Hyperlocal_Lead_Gen"/>
    <s v="Facebook"/>
    <s v="STANDARD"/>
    <s v="KTM"/>
    <s v="DUKE 200"/>
    <s v="KTM"/>
    <s v="KTM DUKE 200 KTM "/>
    <s v="00JP1C"/>
    <s v="Open"/>
    <s v="No"/>
    <s v="Call Later"/>
    <m/>
    <m/>
    <m/>
    <m/>
    <s v="No"/>
    <s v="No"/>
    <s v="No"/>
    <m/>
    <n v="0"/>
  </r>
  <r>
    <n v="15682948"/>
    <d v="2025-04-16T00:00:00"/>
    <d v="1899-12-30T19:18:00"/>
    <x v="5"/>
    <s v="BANERJEE AUTO CORPORATION PRIVATE LIMITED(13067)"/>
    <n v="13067"/>
    <s v="Bajaj Activity"/>
    <s v="Service Camp"/>
    <s v="WARM"/>
    <s v="Pulsar"/>
    <n v="150"/>
    <s v="SD Single Seat"/>
    <s v="Pulsar 150 SD Single Seat EBONY BLK RED DKL"/>
    <s v="00DH274D"/>
    <s v="Open"/>
    <s v="No"/>
    <s v="Call Later"/>
    <m/>
    <m/>
    <m/>
    <m/>
    <s v="No"/>
    <s v="No"/>
    <s v="No"/>
    <m/>
    <n v="0"/>
  </r>
  <r>
    <n v="15696136"/>
    <d v="2025-04-17T00:00:00"/>
    <d v="1899-12-30T14:03:00"/>
    <x v="5"/>
    <s v="VARUN MOTORS PVT LTD (HANUMAN JN. BRANCH)"/>
    <s v="E13249"/>
    <m/>
    <m/>
    <s v="STANDARD"/>
    <s v="Pulsar"/>
    <s v="N160"/>
    <s v="Single channel ABS"/>
    <s v="Pulsar N160 Single channel ABS Brooklyn Black"/>
    <s v="00JR069V"/>
    <s v="Open"/>
    <s v="No"/>
    <m/>
    <m/>
    <m/>
    <m/>
    <m/>
    <s v="No"/>
    <s v="No"/>
    <s v="No"/>
    <m/>
    <n v="0"/>
  </r>
  <r>
    <n v="15571131"/>
    <d v="2025-04-11T00:00:00"/>
    <d v="1899-12-30T17:09:00"/>
    <x v="3"/>
    <s v="GUJARAT MOTORS PVT LTD-BHATAR"/>
    <s v="A10971"/>
    <s v="91wheels_Aggregators"/>
    <s v="CPS_Lead_Aggregators"/>
    <s v="STANDARD"/>
    <s v="Dominar"/>
    <n v="400"/>
    <s v="Dual channel ABS (Pre-OBD)"/>
    <s v="Dominar 400 Dual channel ABS (Pre-OBD) CHARCOAL BLACK"/>
    <s v="00JF20A8"/>
    <s v="Open"/>
    <s v="No"/>
    <s v="Not Decided"/>
    <m/>
    <m/>
    <m/>
    <m/>
    <s v="No"/>
    <s v="No"/>
    <s v="No"/>
    <m/>
    <n v="0"/>
  </r>
  <r>
    <n v="15485466"/>
    <d v="2025-04-08T00:00:00"/>
    <d v="1899-12-30T18:14:00"/>
    <x v="5"/>
    <s v="MCV Bajaj - Anaparthy"/>
    <s v="H12624"/>
    <m/>
    <m/>
    <s v="HOT"/>
    <s v="Pulsar"/>
    <n v="150"/>
    <s v="Neon Single Disc ABS(DH35)"/>
    <s v="Pulsar 150 Neon Single Disc ABS(DH35)"/>
    <s v="00DH35"/>
    <s v="Open"/>
    <s v="No"/>
    <m/>
    <m/>
    <m/>
    <m/>
    <m/>
    <s v="No"/>
    <s v="No"/>
    <s v="No"/>
    <m/>
    <n v="0"/>
  </r>
  <r>
    <n v="15459200"/>
    <d v="2025-04-07T00:00:00"/>
    <d v="1899-12-30T16:33:00"/>
    <x v="5"/>
    <s v="ZAIN MOTORS- UPPALA"/>
    <s v="B10502"/>
    <m/>
    <m/>
    <m/>
    <s v="CT"/>
    <s v="110X"/>
    <s v="ES"/>
    <s v="CT  110X ES EBONY BLK RED DKL"/>
    <s v="00DY044D"/>
    <s v="Invoiced"/>
    <s v="Yes"/>
    <m/>
    <m/>
    <m/>
    <m/>
    <m/>
    <s v="Yes"/>
    <s v="Yes"/>
    <s v="Yes"/>
    <d v="2025-04-08T11:18:00"/>
    <n v="1"/>
  </r>
  <r>
    <n v="15404964"/>
    <d v="2025-04-04T00:00:00"/>
    <d v="1899-12-30T17:44:00"/>
    <x v="5"/>
    <s v="SAI MOTOR PLAZA - SARPAVARAM"/>
    <s v="A11031"/>
    <m/>
    <m/>
    <m/>
    <s v="Pulsar"/>
    <n v="125"/>
    <s v="Carbon Fibre Disc Single Seat"/>
    <s v="Pulsar 125 Carbon Fibre Disc Single Seat SPARKLING METALLIC BLACK RED"/>
    <s v="00DH47F2"/>
    <s v="Closed"/>
    <s v="Yes"/>
    <s v="Plan Dropped"/>
    <m/>
    <m/>
    <m/>
    <m/>
    <s v="Yes"/>
    <s v="No"/>
    <s v="Yes"/>
    <m/>
    <n v="0"/>
  </r>
  <r>
    <n v="15692667"/>
    <d v="2025-04-17T00:00:00"/>
    <d v="1899-12-30T12:32:00"/>
    <x v="5"/>
    <s v="PRECIOUS ABHIKARAN(12669)"/>
    <n v="12669"/>
    <m/>
    <m/>
    <s v="WARM"/>
    <s v="Pulsar"/>
    <n v="125"/>
    <s v="Neon Disc Single seat (OBD-2)"/>
    <s v="Pulsar 125 Neon Disc Single seat (OBD-2) E Black with Platinum Silver Decal"/>
    <s v="00DH506L"/>
    <s v="Invoiced"/>
    <s v="Yes"/>
    <m/>
    <m/>
    <m/>
    <m/>
    <m/>
    <s v="No"/>
    <s v="No"/>
    <s v="No"/>
    <d v="2025-04-19T11:11:00"/>
    <n v="1"/>
  </r>
  <r>
    <n v="14902104"/>
    <d v="2025-04-01T00:00:00"/>
    <d v="1899-12-30T11:15:00"/>
    <x v="3"/>
    <s v="Shiva Bajaj  @ Near Railway Station"/>
    <n v="10344"/>
    <s v="Bikedekho_Aggregators"/>
    <s v="CPS_Lead_Aggregators"/>
    <s v="WARM"/>
    <s v="Pulsar"/>
    <n v="125"/>
    <s v="Carbon Fibre Disc Single Seat (OBD-2)"/>
    <s v="Pulsar  125 Carbon Fibre Disc Single Seat (OBD-2) SPARKLING METALLIC BLACK RED"/>
    <s v="00DH41F2"/>
    <s v="Closed"/>
    <s v="Yes"/>
    <s v="Plan Dropped"/>
    <m/>
    <m/>
    <m/>
    <m/>
    <s v="No"/>
    <s v="No"/>
    <s v="Yes"/>
    <m/>
    <n v="0"/>
  </r>
  <r>
    <n v="15555628"/>
    <d v="2025-04-10T00:00:00"/>
    <d v="1899-12-30T23:00:00"/>
    <x v="3"/>
    <s v="KPJ AUTOMOBILES (14181)"/>
    <n v="14181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641661"/>
    <d v="2025-04-15T00:00:00"/>
    <d v="1899-12-30T10:53:00"/>
    <x v="3"/>
    <s v="PARIS AUTOMOBILES (ANANTNAG)"/>
    <s v="B10280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368045"/>
    <d v="2025-04-02T00:00:00"/>
    <d v="1899-12-30T21:59:00"/>
    <x v="3"/>
    <s v="VARUN MOTORS PRIVATE LIMITED(13248)"/>
    <n v="13248"/>
    <s v="Bikewale_Aggregators"/>
    <s v="CPS_Lead_Aggregators"/>
    <s v="HOT"/>
    <s v="Pulsar"/>
    <n v="150"/>
    <s v="SD Single Seat"/>
    <s v="Pulsar 150 SD Single Seat EBONY BLK RED DKL"/>
    <s v="00DH274D"/>
    <s v="Open"/>
    <s v="No"/>
    <s v="Not Decided"/>
    <m/>
    <m/>
    <m/>
    <m/>
    <s v="No"/>
    <s v="No"/>
    <s v="No"/>
    <m/>
    <n v="0"/>
  </r>
  <r>
    <n v="15683166"/>
    <d v="2025-04-16T00:00:00"/>
    <d v="1899-12-30T19:28:00"/>
    <x v="5"/>
    <s v="MCV Motocorp Private Limited(12624)"/>
    <n v="12624"/>
    <m/>
    <m/>
    <s v="HOT"/>
    <s v="Pulsar"/>
    <n v="125"/>
    <s v="Carbon Fibre Disc Single Seat"/>
    <s v="Pulsar 125 Carbon Fibre Disc Single Seat"/>
    <s v="00DH47"/>
    <s v="Open"/>
    <s v="No"/>
    <m/>
    <m/>
    <m/>
    <m/>
    <m/>
    <s v="No"/>
    <s v="No"/>
    <s v="No"/>
    <m/>
    <n v="0"/>
  </r>
  <r>
    <n v="15603009"/>
    <d v="2025-04-13T00:00:00"/>
    <d v="1899-12-30T13:37:00"/>
    <x v="3"/>
    <s v="Ishanya Auto LLP (C13210)"/>
    <s v="C13210"/>
    <s v="91wheels_Aggregators"/>
    <s v="CPS_Lead_Aggregators"/>
    <s v="STANDARD"/>
    <s v="Pulsar"/>
    <n v="150"/>
    <s v="TD Split Seat"/>
    <s v="Pulsar 150 TD Split Seat BLACK DECAL BLUE"/>
    <s v="00DH283B"/>
    <s v="Open"/>
    <s v="No"/>
    <s v="Showroom Visit Planned"/>
    <m/>
    <m/>
    <m/>
    <m/>
    <s v="No"/>
    <s v="No"/>
    <s v="No"/>
    <m/>
    <n v="0"/>
  </r>
  <r>
    <n v="15489621"/>
    <d v="2025-04-09T00:00:00"/>
    <d v="1899-12-30T00:20:00"/>
    <x v="3"/>
    <s v="UNIVERSAL AUTOMOTIVES PVT LTD(13217)"/>
    <n v="13217"/>
    <s v="Bikewale_Aggregators"/>
    <s v="CPS_Lead_Aggregators"/>
    <s v="HOT"/>
    <s v="KTM"/>
    <s v="DUKE 200 OLD"/>
    <s v="KTM"/>
    <s v="KTM DUKE 200 OLD KTM SILVER METALLIC MATT"/>
    <s v="00JP42A9"/>
    <s v="Closed"/>
    <s v="No"/>
    <s v="Plan Dropped"/>
    <m/>
    <m/>
    <m/>
    <m/>
    <s v="No"/>
    <s v="No"/>
    <s v="No"/>
    <m/>
    <n v="0"/>
  </r>
  <r>
    <n v="15424051"/>
    <d v="2025-04-05T00:00:00"/>
    <d v="1899-12-30T17:09:00"/>
    <x v="2"/>
    <s v="ATHEN AUTOMOBILES (12297)"/>
    <n v="12297"/>
    <m/>
    <m/>
    <s v="HOT"/>
    <s v="Pulsar"/>
    <n v="150"/>
    <s v="SD UG"/>
    <s v="Pulsar 150 SD UG"/>
    <s v="00DH60"/>
    <s v="Open"/>
    <s v="Yes"/>
    <s v="Call Later"/>
    <m/>
    <m/>
    <m/>
    <m/>
    <s v="No"/>
    <s v="Yes"/>
    <s v="Yes"/>
    <m/>
    <n v="0"/>
  </r>
  <r>
    <n v="15091497"/>
    <d v="2025-04-18T00:00:00"/>
    <d v="1899-12-30T16:07:00"/>
    <x v="3"/>
    <s v="SRI VINAYAKA MOBIKES PVT LTD(10834)"/>
    <n v="10834"/>
    <s v="Bikewale_Aggregators"/>
    <s v="CPS_Lead_Aggregators"/>
    <s v="HOT"/>
    <s v="Pulsar"/>
    <s v="N160"/>
    <s v="Dual channel ABS"/>
    <s v="Pulsar N160 Dual channel ABS Brooklyn Black"/>
    <s v="00JR159V"/>
    <s v="Open"/>
    <s v="No"/>
    <s v="Call Later"/>
    <m/>
    <m/>
    <m/>
    <m/>
    <s v="No"/>
    <s v="No"/>
    <s v="No"/>
    <m/>
    <n v="0"/>
  </r>
  <r>
    <n v="15563873"/>
    <d v="2025-04-11T00:00:00"/>
    <d v="1899-12-30T13:01:00"/>
    <x v="5"/>
    <s v="SAI AUTOMOBILES(11726)"/>
    <n v="11726"/>
    <m/>
    <m/>
    <m/>
    <s v="Pulsar"/>
    <n v="125"/>
    <s v="Neon Disc Single seat (OBD-2)"/>
    <s v="Pulsar  125 Neon Disc Single seat (OBD-2) EBONY BLK SOLAR RED"/>
    <s v="00DH50C2"/>
    <s v="Invoiced"/>
    <s v="Yes"/>
    <m/>
    <m/>
    <m/>
    <m/>
    <m/>
    <s v="No"/>
    <s v="No"/>
    <s v="Yes"/>
    <d v="2025-04-11T14:17:00"/>
    <n v="1"/>
  </r>
  <r>
    <n v="15388698"/>
    <d v="2025-04-03T00:00:00"/>
    <d v="1899-12-30T23:06:00"/>
    <x v="3"/>
    <s v="THE HIND BAJAJ(10911)"/>
    <n v="10911"/>
    <s v="Bikewale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624858"/>
    <d v="2025-04-14T00:00:00"/>
    <d v="1899-12-30T13:29:00"/>
    <x v="0"/>
    <s v="Akarsh Auto Pvt Ltd(12425)"/>
    <n v="12425"/>
    <s v="Hyperlocal_Lead_Gen"/>
    <s v="Facebook"/>
    <s v="WARM"/>
    <s v="KTM"/>
    <s v="DUKE 200"/>
    <s v="KTM"/>
    <s v="KTM DUKE 200 KTM "/>
    <s v="00JP1C"/>
    <s v="Open"/>
    <s v="No"/>
    <s v="Call Later"/>
    <m/>
    <m/>
    <m/>
    <m/>
    <s v="No"/>
    <s v="No"/>
    <s v="No"/>
    <m/>
    <n v="0"/>
  </r>
  <r>
    <n v="15501205"/>
    <d v="2025-04-09T00:00:00"/>
    <d v="1899-12-30T15:30:00"/>
    <x v="6"/>
    <m/>
    <n v="12871"/>
    <s v="Facebook"/>
    <s v="P125_Feb"/>
    <s v="STANDARD"/>
    <s v="Pulsar"/>
    <n v="125"/>
    <s v="Carbon Fibre Split Seat UG"/>
    <s v="Pulsar 125 Carbon Fibre Split Seat UG EBONY BLK RED DKL"/>
    <s v="00DH564D"/>
    <s v="Open"/>
    <s v="No"/>
    <m/>
    <m/>
    <m/>
    <m/>
    <m/>
    <s v="No"/>
    <s v="No"/>
    <s v="No"/>
    <m/>
    <n v="0"/>
  </r>
  <r>
    <n v="15385439"/>
    <d v="2025-04-03T00:00:00"/>
    <d v="1899-12-30T18:30:00"/>
    <x v="0"/>
    <s v="SILIGURI AUTO WORKS PVT LTD / BERHAMPORE"/>
    <s v="A13667"/>
    <s v="Hyperlocal_Lead_Gen"/>
    <s v="Facebook"/>
    <s v="WARM"/>
    <s v="Triumph"/>
    <s v="SCRAMBLER 400 X"/>
    <s v="Triumph"/>
    <s v="Triumph SCRAMBLER 400 X Triumph"/>
    <s v="00TA02"/>
    <s v="Open"/>
    <s v="Yes"/>
    <s v="Call Later"/>
    <m/>
    <m/>
    <m/>
    <m/>
    <s v="No"/>
    <s v="No"/>
    <s v="No"/>
    <m/>
    <n v="0"/>
  </r>
  <r>
    <n v="15428373"/>
    <d v="2025-04-05T00:00:00"/>
    <d v="1899-12-30T22:04:00"/>
    <x v="0"/>
    <s v="RETRO MOTORCYCLES LLP (14123)"/>
    <n v="14123"/>
    <s v="Hyperlocal_Lead_Gen"/>
    <s v="Facebook"/>
    <s v="STANDARD"/>
    <s v="Triumph"/>
    <s v="SCRAMBLER 400 X"/>
    <s v="Triumph"/>
    <s v="Triumph SCRAMBLER 400 X Triumph "/>
    <s v="00TA02"/>
    <s v="Open"/>
    <s v="No"/>
    <s v="Showroom Visit Planned"/>
    <m/>
    <m/>
    <m/>
    <m/>
    <s v="No"/>
    <s v="No"/>
    <s v="No"/>
    <m/>
    <n v="0"/>
  </r>
  <r>
    <n v="15658382"/>
    <d v="2025-04-15T00:00:00"/>
    <d v="1899-12-30T23:27:00"/>
    <x v="0"/>
    <s v="RETRO MOTORCYCLES LLP(13536)"/>
    <n v="13536"/>
    <s v="Hyperlocal_Lead_Gen"/>
    <s v="Facebook"/>
    <s v="HOT"/>
    <s v="Triumph"/>
    <s v="Speed T4"/>
    <s v="Triumph"/>
    <s v="Triumph Speed T4 Triumph "/>
    <s v="00TA15"/>
    <s v="Closed"/>
    <s v="No"/>
    <s v="Incorrect Enquiry"/>
    <m/>
    <m/>
    <m/>
    <m/>
    <s v="No"/>
    <s v="No"/>
    <s v="No"/>
    <m/>
    <n v="0"/>
  </r>
  <r>
    <n v="15556510"/>
    <d v="2025-04-11T00:00:00"/>
    <d v="1899-12-30T01:12:00"/>
    <x v="3"/>
    <s v="SWADESHI AUTO PVT.LTD. WAZIRPUR"/>
    <s v="B10349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Open"/>
    <s v="No"/>
    <s v="Showroom Visit Planned"/>
    <m/>
    <m/>
    <m/>
    <m/>
    <s v="No"/>
    <s v="No"/>
    <s v="No"/>
    <m/>
    <n v="0"/>
  </r>
  <r>
    <n v="15710772"/>
    <d v="2025-04-18T00:00:00"/>
    <d v="1899-12-30T10:26:00"/>
    <x v="1"/>
    <s v="PANKH AUTOWHEELS PRIVATE LIMITED (12949)"/>
    <n v="12949"/>
    <m/>
    <m/>
    <m/>
    <s v="Pulsar"/>
    <n v="125"/>
    <s v="Neon Disc Single seat (OBD-2)"/>
    <s v="Pulsar 125 Neon Disc Single seat (OBD-2)"/>
    <s v="00DH50"/>
    <s v="Open"/>
    <s v="Yes"/>
    <s v="Not Decided"/>
    <m/>
    <m/>
    <m/>
    <m/>
    <s v="No"/>
    <s v="No"/>
    <s v="No"/>
    <m/>
    <n v="0"/>
  </r>
  <r>
    <n v="15552923"/>
    <d v="2025-04-10T00:00:00"/>
    <d v="1899-12-30T18:54:00"/>
    <x v="2"/>
    <s v="SARATHY BIKES PVT LTD (13626)"/>
    <n v="13626"/>
    <m/>
    <m/>
    <s v="WARM"/>
    <s v="Triumph"/>
    <s v="Speed 400 UG"/>
    <m/>
    <s v="Triumph  Speed 400 UG  "/>
    <s v="00TA4042"/>
    <s v="Invoiced"/>
    <s v="Yes"/>
    <s v="Not Decided"/>
    <m/>
    <m/>
    <m/>
    <m/>
    <s v="No"/>
    <s v="No"/>
    <s v="No"/>
    <d v="2025-04-11T13:12:00"/>
    <n v="1"/>
  </r>
  <r>
    <n v="15399608"/>
    <d v="2025-04-04T00:00:00"/>
    <d v="1899-12-30T14:35:00"/>
    <x v="2"/>
    <s v="GURU NANAK AUTO DEALS (A13106)"/>
    <s v="A13106"/>
    <s v="Website"/>
    <m/>
    <m/>
    <s v="Pulsar"/>
    <s v="N250"/>
    <s v="Dual channel ABS (OBD-2)"/>
    <s v="Pulsar N250 Dual channel ABS (OBD-2) Brooklyn Black"/>
    <s v="00JR189V"/>
    <s v="Closed"/>
    <s v="No"/>
    <s v="Plan Dropped"/>
    <m/>
    <m/>
    <m/>
    <m/>
    <s v="No"/>
    <s v="No"/>
    <s v="No"/>
    <m/>
    <n v="0"/>
  </r>
  <r>
    <n v="15560063"/>
    <d v="2025-04-11T00:00:00"/>
    <d v="1899-12-30T11:07:00"/>
    <x v="5"/>
    <s v="RK Automart KGP"/>
    <s v="A13398"/>
    <m/>
    <m/>
    <s v="WARM"/>
    <s v="Pulsar"/>
    <s v="N125"/>
    <s v="Disc ISG"/>
    <s v="Pulsar N125 Disc ISG"/>
    <s v="00JZ51"/>
    <s v="Open"/>
    <s v="No"/>
    <s v="Call Later"/>
    <m/>
    <m/>
    <m/>
    <m/>
    <s v="No"/>
    <s v="No"/>
    <s v="No"/>
    <m/>
    <n v="0"/>
  </r>
  <r>
    <n v="15581338"/>
    <d v="2025-04-12T00:00:00"/>
    <d v="1899-12-30T11:16:00"/>
    <x v="3"/>
    <s v="AUTO MOOVERS(10644)"/>
    <n v="10644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s v="Call Later"/>
    <m/>
    <m/>
    <m/>
    <m/>
    <s v="No"/>
    <s v="No"/>
    <s v="No"/>
    <m/>
    <n v="0"/>
  </r>
  <r>
    <n v="15426855"/>
    <d v="2025-04-05T00:00:00"/>
    <d v="1899-12-30T19:39:00"/>
    <x v="3"/>
    <s v="POPULAR MOTOR CORPORATION (13101)"/>
    <n v="13101"/>
    <s v="Bikewale_Aggregators"/>
    <s v="CPS_Lead_Aggregators"/>
    <s v="WARM"/>
    <s v="Pulsar"/>
    <n v="400"/>
    <s v="NS"/>
    <s v="Pulsar 400 NS PEARL METALLIC WHITE"/>
    <s v="00JL2342"/>
    <s v="Closed"/>
    <s v="No"/>
    <m/>
    <m/>
    <m/>
    <m/>
    <m/>
    <s v="No"/>
    <s v="No"/>
    <s v="No"/>
    <m/>
    <n v="0"/>
  </r>
  <r>
    <n v="15377593"/>
    <d v="2025-04-03T00:00:00"/>
    <d v="1899-12-30T13:45:00"/>
    <x v="3"/>
    <s v="M L MOTORS(13047)"/>
    <n v="13047"/>
    <s v="Bikedekho_Aggregators"/>
    <s v="CPS_Lead_Aggregators"/>
    <s v="STANDARD"/>
    <s v="Pulsar"/>
    <s v="NS200"/>
    <s v="Dual channel ABS (OBD-2)"/>
    <s v="Pulsar NS200 Dual channel ABS (OBD-2) GLOSS PEWTER GREY"/>
    <s v="00JL2232"/>
    <s v="Closed"/>
    <s v="No"/>
    <s v="Incorrect Enquiry"/>
    <m/>
    <m/>
    <m/>
    <m/>
    <s v="No"/>
    <s v="No"/>
    <s v="No"/>
    <m/>
    <n v="0"/>
  </r>
  <r>
    <n v="15725438"/>
    <d v="2025-04-18T00:00:00"/>
    <d v="1899-12-30T18:50:00"/>
    <x v="1"/>
    <s v="PUSHPAK AUTOMOBILE(13135)"/>
    <n v="13135"/>
    <s v="Reference"/>
    <s v="Existing Customer"/>
    <s v="HOT"/>
    <s v="Pulsar"/>
    <s v="N160"/>
    <s v="UG"/>
    <s v="Pulsar N160 UG BROOKLYN CHRCL BLK M"/>
    <s v="00JR21VAR-113"/>
    <s v="Invoiced"/>
    <s v="Yes"/>
    <m/>
    <m/>
    <m/>
    <m/>
    <m/>
    <s v="Yes"/>
    <s v="Yes"/>
    <s v="Yes"/>
    <d v="2025-04-18T18:52:00"/>
    <n v="1"/>
  </r>
  <r>
    <n v="15598707"/>
    <d v="2025-04-13T00:00:00"/>
    <d v="1899-12-30T09:07:00"/>
    <x v="3"/>
    <s v="BAGGA LINK SERVICE PVT LTD - NAJAF GARH."/>
    <s v="S10047"/>
    <s v="91wheels_Aggregators"/>
    <s v="CPS_Lead_Aggregators"/>
    <s v="HOT"/>
    <s v="Freedom"/>
    <s v="125 NG04"/>
    <s v="Drum Led"/>
    <s v="Freedom 125 NG04 Drum Led GLOSSY CARIBBEAN BLUE"/>
    <s v="00JH302Z"/>
    <s v="Closed"/>
    <s v="No"/>
    <s v="Plan Dropped"/>
    <m/>
    <m/>
    <m/>
    <m/>
    <s v="No"/>
    <s v="No"/>
    <s v="No"/>
    <m/>
    <n v="0"/>
  </r>
  <r>
    <n v="15485133"/>
    <d v="2025-04-08T00:00:00"/>
    <d v="1899-12-30T17:57:00"/>
    <x v="5"/>
    <s v="R V BAJAJ BRANCH KENGERI(RV_KENGERI)"/>
    <s v="C10665"/>
    <m/>
    <m/>
    <s v="HOT"/>
    <s v="Pulsar"/>
    <n v="125"/>
    <s v="Carbon Fibre Split Seat UG"/>
    <s v="Pulsar 125 Carbon Fibre Split Seat UG"/>
    <s v="00DH56"/>
    <s v="Closed"/>
    <s v="Yes"/>
    <s v="Incorrect Enquiry"/>
    <m/>
    <m/>
    <m/>
    <m/>
    <s v="Yes"/>
    <s v="No"/>
    <s v="No"/>
    <m/>
    <n v="0"/>
  </r>
  <r>
    <n v="15456335"/>
    <d v="2025-04-07T00:00:00"/>
    <d v="1899-12-30T14:55:00"/>
    <x v="1"/>
    <s v="STAR AUTOMOBILES(11263)"/>
    <n v="11263"/>
    <s v="Reference"/>
    <s v="Existing Customer"/>
    <s v="STANDARD"/>
    <s v="Pulsar"/>
    <n v="125"/>
    <s v="Carbon Fibre Split Seat UG"/>
    <s v="Pulsar 125 Carbon Fibre Split Seat UG EBONY BLK BLUE DKL"/>
    <s v="00DH564C"/>
    <s v="Open"/>
    <s v="Yes"/>
    <s v="Call Later"/>
    <m/>
    <m/>
    <m/>
    <m/>
    <s v="Yes"/>
    <s v="Yes"/>
    <s v="Yes"/>
    <m/>
    <n v="0"/>
  </r>
  <r>
    <n v="15525525"/>
    <d v="2025-04-09T00:00:00"/>
    <d v="1899-12-30T15:02:00"/>
    <x v="5"/>
    <s v="Popular Motor Corporation (Kushal Nagar)"/>
    <s v="E11262"/>
    <s v="Dealer Activity"/>
    <s v="Experience Rides"/>
    <s v="WARM"/>
    <s v="Pulsar"/>
    <n v="125"/>
    <s v="Carbon Fibre Single Seat UG"/>
    <s v="Pulsar 125 Carbon Fibre Single Seat UG EBONY BLK RED DKL"/>
    <s v="00DH574D"/>
    <s v="Open"/>
    <s v="Yes"/>
    <s v="Not Decided"/>
    <m/>
    <m/>
    <m/>
    <m/>
    <s v="Yes"/>
    <s v="No"/>
    <s v="Yes"/>
    <m/>
    <n v="0"/>
  </r>
  <r>
    <n v="15476893"/>
    <d v="2025-04-08T00:00:00"/>
    <d v="1899-12-30T13:26:00"/>
    <x v="1"/>
    <s v="RAGOVA DEVELOPERS &amp; AUTO SERVICES PVT LTD"/>
    <n v="11683"/>
    <m/>
    <m/>
    <m/>
    <s v="Pulsar"/>
    <s v="N160"/>
    <s v="TD"/>
    <s v="Pulsar N160 TD"/>
    <s v="00JR50"/>
    <s v="Closed"/>
    <s v="Yes"/>
    <s v="Plan Dropped"/>
    <m/>
    <m/>
    <m/>
    <m/>
    <s v="Yes"/>
    <s v="No"/>
    <s v="No"/>
    <m/>
    <n v="0"/>
  </r>
  <r>
    <n v="15503541"/>
    <d v="2025-04-09T00:00:00"/>
    <d v="1899-12-30T15:34:00"/>
    <x v="6"/>
    <m/>
    <n v="13412"/>
    <s v="Facebook"/>
    <s v="Ns125abs"/>
    <s v="HOT"/>
    <s v="Pulsar"/>
    <s v="NS125"/>
    <s v="UG ABS"/>
    <s v="Pulsar NS125 UG ABS TD BURNT RED + SA"/>
    <s v="00JF57C4"/>
    <s v="Closed"/>
    <s v="No"/>
    <s v="Plan Dropped"/>
    <m/>
    <m/>
    <m/>
    <m/>
    <s v="No"/>
    <s v="No"/>
    <s v="No"/>
    <m/>
    <n v="0"/>
  </r>
  <r>
    <n v="15543882"/>
    <d v="2025-04-10T00:00:00"/>
    <d v="1899-12-30T13:20:00"/>
    <x v="6"/>
    <s v="KTM BANNERGHATTA ROAD"/>
    <s v="U12354"/>
    <m/>
    <m/>
    <s v="WARM"/>
    <s v="KTM"/>
    <s v="DUKE 250"/>
    <m/>
    <s v="KTM DUKE 250  Blue Black"/>
    <s v="00JP88VAR-112"/>
    <s v="Open"/>
    <s v="No"/>
    <s v="Showroom Visit Planned"/>
    <m/>
    <m/>
    <m/>
    <m/>
    <s v="No"/>
    <s v="No"/>
    <s v="No"/>
    <m/>
    <n v="0"/>
  </r>
  <r>
    <n v="15697788"/>
    <d v="2025-04-17T00:00:00"/>
    <d v="1899-12-30T15:16:00"/>
    <x v="3"/>
    <s v="SRI KRISHNA MOTOR &amp; ENGG.WORKS(10367)"/>
    <n v="10367"/>
    <s v="Bikewale_Aggregators"/>
    <s v="CPS_Lead_Aggregators"/>
    <s v="WARM"/>
    <s v="Pulsar"/>
    <n v="150"/>
    <s v="SD Single Seat"/>
    <s v="Pulsar 150 SD Single Seat EBONY BLK RED DKL"/>
    <s v="00DH274D"/>
    <s v="Closed"/>
    <s v="No"/>
    <s v="Plan Dropped"/>
    <m/>
    <m/>
    <m/>
    <m/>
    <s v="No"/>
    <s v="No"/>
    <s v="No"/>
    <m/>
    <n v="0"/>
  </r>
  <r>
    <n v="15429458"/>
    <d v="2025-04-05T00:00:00"/>
    <d v="1899-12-30T23:44:00"/>
    <x v="3"/>
    <s v="SINGH AUTO LINK PVT.LTD.(10314)"/>
    <n v="10314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732499"/>
    <d v="2025-04-19T00:00:00"/>
    <d v="1899-12-30T11:27:00"/>
    <x v="3"/>
    <s v="KALAHANU BOTHRA AGENCIES PVT LTD(13213)"/>
    <n v="13213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626132"/>
    <d v="2025-04-14T00:00:00"/>
    <d v="1899-12-30T14:12:00"/>
    <x v="3"/>
    <s v="SANTOSH MOTORS(10650)"/>
    <n v="10650"/>
    <s v="Bikewale_Aggregators"/>
    <s v="CPS_Lead_Aggregators"/>
    <s v="STANDARD"/>
    <s v="Pulsar"/>
    <n v="220"/>
    <s v="Single channel ABS (OBD-2)"/>
    <s v="Pulsar 220 Single channel ABS (OBD-2) SPARKLING METALLIC BLACK BLUE"/>
    <s v="00DK11F1"/>
    <s v="Open"/>
    <s v="No"/>
    <m/>
    <m/>
    <m/>
    <m/>
    <m/>
    <s v="No"/>
    <s v="No"/>
    <s v="No"/>
    <m/>
    <n v="0"/>
  </r>
  <r>
    <n v="15346971"/>
    <d v="2025-04-01T00:00:00"/>
    <d v="1899-12-30T21:02:00"/>
    <x v="3"/>
    <s v="BAJAPAYEE AUTOMOBILES PVT LTD (13125)"/>
    <n v="13125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641891"/>
    <d v="2025-04-15T00:00:00"/>
    <d v="1899-12-30T10:55:00"/>
    <x v="1"/>
    <s v="SUPREME AUTO DEALERS PVT. LTD. (11453)"/>
    <n v="11453"/>
    <m/>
    <m/>
    <s v="HOT"/>
    <s v="Platina"/>
    <n v="110"/>
    <s v="ABS (OBD-2)"/>
    <s v="Platina 110 ABS (OBD-2) COCKTAIL RED GA"/>
    <s v="00JK36AG"/>
    <s v="Invoiced"/>
    <s v="Yes"/>
    <m/>
    <m/>
    <m/>
    <m/>
    <m/>
    <s v="Yes"/>
    <s v="Yes"/>
    <s v="Yes"/>
    <d v="2025-04-15T10:57:00"/>
    <n v="1"/>
  </r>
  <r>
    <n v="15423290"/>
    <d v="2025-04-05T00:00:00"/>
    <d v="1899-12-30T16:40:00"/>
    <x v="1"/>
    <s v="Akarsh Auto Pvt Ltd(12425)"/>
    <n v="12425"/>
    <m/>
    <m/>
    <s v="WARM"/>
    <s v="KTM"/>
    <s v="ADVENTURE 390 X"/>
    <m/>
    <s v="KTM ADVENTURE 390 X  ELECTRONIC ORANGE"/>
    <s v="00JG721T"/>
    <s v="Open"/>
    <s v="Yes"/>
    <s v="RNR"/>
    <m/>
    <m/>
    <m/>
    <m/>
    <s v="Yes"/>
    <s v="No"/>
    <s v="No"/>
    <m/>
    <n v="0"/>
  </r>
  <r>
    <n v="15417304"/>
    <d v="2025-04-05T00:00:00"/>
    <d v="1899-12-30T13:00:00"/>
    <x v="1"/>
    <s v="SILIGURI AUTO WORKS PVT.LTD.(10335)"/>
    <n v="10335"/>
    <m/>
    <m/>
    <s v="STANDARD"/>
    <s v="Pulsar"/>
    <n v="150"/>
    <s v="SD UG"/>
    <s v="Pulsar 150 SD UG EBONY BLACK(MET)"/>
    <s v="00DH60X3"/>
    <s v="Open"/>
    <s v="Yes"/>
    <s v="Call Later"/>
    <m/>
    <m/>
    <m/>
    <m/>
    <s v="Yes"/>
    <s v="Yes"/>
    <s v="Yes"/>
    <m/>
    <n v="0"/>
  </r>
  <r>
    <n v="15663416"/>
    <d v="2025-04-16T00:00:00"/>
    <d v="1899-12-30T11:24:00"/>
    <x v="1"/>
    <s v="Ansh Bajaj-Meham"/>
    <s v="B10829"/>
    <s v="Reference"/>
    <s v="Existing Customer"/>
    <m/>
    <s v="Platina"/>
    <n v="100"/>
    <s v="ES Alloy"/>
    <s v="Platina  100 ES Alloy Ebony Black with Silver Grey Decal"/>
    <s v="00PF376U"/>
    <s v="Invoiced"/>
    <s v="Yes"/>
    <m/>
    <m/>
    <m/>
    <m/>
    <m/>
    <s v="Yes"/>
    <s v="Yes"/>
    <s v="Yes"/>
    <d v="2025-04-16T13:50:00"/>
    <n v="1"/>
  </r>
  <r>
    <n v="15687174"/>
    <d v="2025-04-17T00:00:00"/>
    <d v="1899-12-30T04:53:00"/>
    <x v="4"/>
    <s v="Green Automobiles Pvt Ltd"/>
    <s v="C13055"/>
    <s v="PulsarRange_LeadGen_D2C"/>
    <s v="Display_FB"/>
    <m/>
    <s v="Pulsar"/>
    <n v="400"/>
    <s v="NS"/>
    <s v="Pulsar 400 NS PEARL METALLIC WHITE"/>
    <s v="00JL2342"/>
    <s v="Closed"/>
    <s v="No"/>
    <s v="RNR"/>
    <m/>
    <m/>
    <m/>
    <m/>
    <s v="No"/>
    <s v="No"/>
    <s v="No"/>
    <m/>
    <n v="0"/>
  </r>
  <r>
    <n v="15519076"/>
    <d v="2025-04-09T00:00:00"/>
    <d v="1899-12-30T16:20:00"/>
    <x v="6"/>
    <m/>
    <n v="10017"/>
    <s v="Instagram"/>
    <s v="Freedom_March"/>
    <s v="HOT"/>
    <s v="Freedom"/>
    <s v="125 NG04"/>
    <s v="Disc Led"/>
    <s v="Freedom 125 NG04 Disc Led Racing Red"/>
    <s v="00JH279C"/>
    <s v="Closed"/>
    <s v="No"/>
    <s v="Incorrect Enquiry"/>
    <m/>
    <m/>
    <m/>
    <m/>
    <s v="No"/>
    <s v="No"/>
    <s v="No"/>
    <m/>
    <n v="0"/>
  </r>
  <r>
    <n v="15578893"/>
    <d v="2025-04-12T00:00:00"/>
    <d v="1899-12-30T07:43:00"/>
    <x v="0"/>
    <s v="KHIVRAJ ELIXIR PVT LTD-HENNUR KTM"/>
    <s v="E14192"/>
    <s v="Hyperlocal_Lead_Gen"/>
    <s v="Facebook"/>
    <s v="STANDARD"/>
    <s v="KTM"/>
    <s v="249.07 cc"/>
    <s v="KTM"/>
    <s v="KTM 249.07 cc KTM "/>
    <s v="00JP88"/>
    <s v="Open"/>
    <s v="No"/>
    <m/>
    <m/>
    <m/>
    <m/>
    <m/>
    <s v="No"/>
    <s v="No"/>
    <s v="No"/>
    <m/>
    <n v="0"/>
  </r>
  <r>
    <n v="15743256"/>
    <d v="2025-04-19T00:00:00"/>
    <d v="1899-12-30T18:09:00"/>
    <x v="5"/>
    <s v="SWARNAMBIGAI BAJAJ-JALAGANDAPURAM"/>
    <s v="C11492"/>
    <m/>
    <m/>
    <s v="STANDARD"/>
    <s v="Pulsar"/>
    <n v="150"/>
    <s v="TD UG"/>
    <s v="Pulsar 150 TD UG EBONY BLACK(MET)"/>
    <s v="00DH61X3"/>
    <s v="Open"/>
    <s v="Yes"/>
    <s v="Call Later"/>
    <m/>
    <m/>
    <m/>
    <m/>
    <s v="No"/>
    <s v="Yes"/>
    <s v="Yes"/>
    <m/>
    <n v="0"/>
  </r>
  <r>
    <n v="15742369"/>
    <d v="2025-04-19T00:00:00"/>
    <d v="1899-12-30T17:30:00"/>
    <x v="2"/>
    <s v="KHIVRAJ ELIXIR PVT LTD E-CITY"/>
    <n v="14191"/>
    <m/>
    <m/>
    <s v="STANDARD"/>
    <s v="Triumph"/>
    <s v="Speed 400 UG"/>
    <m/>
    <s v="Triumph Speed 400 UG "/>
    <s v="00TA40"/>
    <s v="Open"/>
    <s v="Yes"/>
    <s v="Showroom Visit Planned"/>
    <m/>
    <m/>
    <m/>
    <m/>
    <s v="Yes"/>
    <s v="No"/>
    <s v="No"/>
    <m/>
    <n v="0"/>
  </r>
  <r>
    <n v="15681294"/>
    <d v="2025-04-16T00:00:00"/>
    <d v="1899-12-30T18:23:00"/>
    <x v="5"/>
    <s v="KVR AUTOMOBILES PVT LTD-MANJERI"/>
    <s v="A11972"/>
    <m/>
    <m/>
    <s v="WARM"/>
    <s v="CT"/>
    <s v="110X"/>
    <s v="ES (OBD-2)"/>
    <s v="CT 110X ES (OBD-2)"/>
    <s v="00DY08"/>
    <s v="Open"/>
    <s v="No"/>
    <s v="Call Later"/>
    <m/>
    <m/>
    <m/>
    <m/>
    <s v="No"/>
    <s v="No"/>
    <s v="No"/>
    <m/>
    <n v="0"/>
  </r>
  <r>
    <n v="15435866"/>
    <d v="2025-04-06T00:00:00"/>
    <d v="1899-12-30T13:17:00"/>
    <x v="4"/>
    <s v="PRABHA AUTOMOBILES(13174)"/>
    <n v="13174"/>
    <s v="Finance"/>
    <s v="Website"/>
    <s v="STANDARD"/>
    <s v="Pulsar"/>
    <n v="150"/>
    <s v="SD (C&amp;G)"/>
    <s v="Pulsar 150 SD (C&amp;G) EBONY BLK BLUE DKL"/>
    <s v="00DH644C"/>
    <s v="Closed"/>
    <s v="No"/>
    <s v="RNR - Close"/>
    <m/>
    <m/>
    <m/>
    <m/>
    <s v="No"/>
    <s v="No"/>
    <s v="No"/>
    <m/>
    <n v="0"/>
  </r>
  <r>
    <n v="15648807"/>
    <d v="2025-04-15T00:00:00"/>
    <d v="1899-12-30T14:31:00"/>
    <x v="5"/>
    <s v="DADA MOTOR ENTERPRISES LLP(13186)"/>
    <n v="13186"/>
    <m/>
    <m/>
    <s v="WARM"/>
    <s v="Pulsar"/>
    <n v="125"/>
    <s v="Carbon Fibre Disc Single Seat (OBD-2)"/>
    <s v="Pulsar 125 Carbon Fibre Disc Single Seat (OBD-2) SPARKLING METALLIC BLACK SILVER"/>
    <s v="00DH41E8"/>
    <s v="Invoiced"/>
    <s v="Yes"/>
    <m/>
    <m/>
    <m/>
    <m/>
    <m/>
    <s v="No"/>
    <s v="No"/>
    <s v="No"/>
    <d v="2025-04-15T14:32:00"/>
    <n v="1"/>
  </r>
  <r>
    <n v="15438300"/>
    <d v="2025-04-06T00:00:00"/>
    <d v="1899-12-30T15:26:00"/>
    <x v="4"/>
    <s v="GURUKRIPA AUTO AGENCY(12451)"/>
    <n v="12451"/>
    <s v="Organic"/>
    <s v="Website"/>
    <s v="WARM"/>
    <s v="Pulsar"/>
    <n v="125"/>
    <s v="Neon Disc Single seat (OBD-2)"/>
    <s v="Pulsar  125 Neon Disc Single seat (OBD-2) E Black with Platinum Silver Decal"/>
    <s v="00DH506L"/>
    <s v="Invoiced"/>
    <s v="Yes"/>
    <m/>
    <m/>
    <m/>
    <m/>
    <m/>
    <s v="No"/>
    <s v="Yes"/>
    <s v="Yes"/>
    <d v="2025-04-08T12:20:00"/>
    <n v="1"/>
  </r>
  <r>
    <n v="15551421"/>
    <d v="2025-04-10T00:00:00"/>
    <d v="1899-12-30T17:46:00"/>
    <x v="5"/>
    <s v="CHAMPAK AUTOMOBILES(11021)"/>
    <n v="11021"/>
    <m/>
    <m/>
    <s v="STANDARD"/>
    <s v="Pulsar"/>
    <s v="N160"/>
    <s v="UG"/>
    <s v="Pulsar N160 UG"/>
    <s v="00JR21"/>
    <s v="Closed"/>
    <s v="No"/>
    <s v="Plan Dropped"/>
    <m/>
    <m/>
    <m/>
    <m/>
    <s v="No"/>
    <s v="No"/>
    <s v="No"/>
    <m/>
    <n v="0"/>
  </r>
  <r>
    <n v="15690116"/>
    <d v="2025-04-17T00:00:00"/>
    <d v="1899-12-30T11:14:00"/>
    <x v="3"/>
    <s v="DADA MOTOR ENTERPRISES LLP - Rahon Road"/>
    <s v="B13184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m/>
    <m/>
    <m/>
    <m/>
    <m/>
    <s v="No"/>
    <s v="No"/>
    <s v="No"/>
    <m/>
    <n v="0"/>
  </r>
  <r>
    <n v="15438117"/>
    <d v="2025-04-06T00:00:00"/>
    <d v="1899-12-30T15:09:00"/>
    <x v="1"/>
    <s v="FOUZDAR FARM EQUIPMENTS(10123)"/>
    <n v="10123"/>
    <m/>
    <m/>
    <s v="STANDARD"/>
    <s v="Pulsar"/>
    <n v="125"/>
    <s v="Carbon Fibre Disc Single Seat"/>
    <s v="Pulsar 125 Carbon Fibre Disc Single Seat SPARKLING METALLIC BLACK BLUE"/>
    <s v="00DH47F1"/>
    <s v="Invoiced"/>
    <s v="Yes"/>
    <s v="Need More Details"/>
    <m/>
    <m/>
    <m/>
    <m/>
    <s v="No"/>
    <s v="No"/>
    <s v="Yes"/>
    <d v="2025-04-06T15:12:00"/>
    <n v="1"/>
  </r>
  <r>
    <n v="15569909"/>
    <d v="2025-04-11T00:00:00"/>
    <d v="1899-12-30T16:17:00"/>
    <x v="1"/>
    <s v="PUSHPAK AUTOMOBILE(13135)"/>
    <n v="13135"/>
    <s v="Reference"/>
    <s v="Existing Customer"/>
    <m/>
    <s v="Pulsar"/>
    <s v="N150"/>
    <s v="SD Single Seat"/>
    <s v="Pulsar N150 SD Single Seat EBONY BLACK(MET)"/>
    <s v="00JR30X3"/>
    <s v="Invoiced"/>
    <s v="Yes"/>
    <m/>
    <m/>
    <m/>
    <m/>
    <m/>
    <s v="Yes"/>
    <s v="No"/>
    <s v="Yes"/>
    <d v="2025-04-11T16:19:00"/>
    <n v="1"/>
  </r>
  <r>
    <n v="15428172"/>
    <d v="2025-04-05T00:00:00"/>
    <d v="1899-12-30T21:49:00"/>
    <x v="3"/>
    <s v="NAMDHARI BAJAJ PRIVATE LIMITED"/>
    <n v="11963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380988"/>
    <d v="2025-04-03T00:00:00"/>
    <d v="1899-12-30T15:45:00"/>
    <x v="2"/>
    <s v="PARIS AUTOMOBILES"/>
    <n v="10280"/>
    <s v="Call Center"/>
    <m/>
    <s v="STANDARD"/>
    <s v="Freedom"/>
    <s v="125 NG04"/>
    <s v="Disc Led"/>
    <s v="Freedom 125 NG04 Disc Led GLOSSY CARIBBEAN BLUE"/>
    <s v="00JH272Z"/>
    <s v="Open"/>
    <s v="No"/>
    <m/>
    <m/>
    <m/>
    <m/>
    <m/>
    <s v="No"/>
    <s v="No"/>
    <s v="No"/>
    <m/>
    <n v="0"/>
  </r>
  <r>
    <n v="15693631"/>
    <d v="2025-04-17T00:00:00"/>
    <d v="1899-12-30T13:14:00"/>
    <x v="3"/>
    <s v="KHIVRAJ ELIXIR PVT LTD-MARATHAHALLI KTM"/>
    <s v="I14192"/>
    <s v="Bikewale_Aggregators"/>
    <s v="CPS_Lead_Aggregators"/>
    <s v="WARM"/>
    <s v="KTM"/>
    <s v="373cc"/>
    <s v="KTM"/>
    <s v="KTM 373cc KTM WHITE"/>
    <s v="00JG67AS"/>
    <s v="Open"/>
    <s v="No"/>
    <m/>
    <m/>
    <m/>
    <m/>
    <m/>
    <s v="No"/>
    <s v="No"/>
    <s v="No"/>
    <m/>
    <n v="0"/>
  </r>
  <r>
    <n v="15671469"/>
    <d v="2025-04-16T00:00:00"/>
    <d v="1899-12-30T14:43:00"/>
    <x v="2"/>
    <s v="KTM BANNERGHATTA ROAD"/>
    <s v="U12354"/>
    <m/>
    <m/>
    <s v="WARM"/>
    <s v="KTM"/>
    <s v="DUKE 200 OLD"/>
    <m/>
    <s v="KTM DUKE 200 OLD  CERAMIC WHITE"/>
    <s v="00JP4244"/>
    <s v="Open"/>
    <s v="No"/>
    <s v="Showroom Visit Planned"/>
    <m/>
    <m/>
    <m/>
    <m/>
    <s v="No"/>
    <s v="No"/>
    <s v="No"/>
    <m/>
    <n v="0"/>
  </r>
  <r>
    <n v="15608368"/>
    <d v="2025-04-13T00:00:00"/>
    <d v="1899-12-30T19:33:00"/>
    <x v="5"/>
    <s v="M S ENTERPRISE(12901)"/>
    <n v="12901"/>
    <s v="Dealer Activity"/>
    <s v="Exchange Camp"/>
    <s v="HOT"/>
    <s v="Pulsar"/>
    <s v="NS125"/>
    <s v="Disc (OBD-2)"/>
    <s v="Pulsar NS125 Disc (OBD-2) FIERY ORANGE"/>
    <s v="00JF3517"/>
    <s v="Open"/>
    <s v="Yes"/>
    <s v="Not Decided"/>
    <m/>
    <m/>
    <m/>
    <m/>
    <s v="No"/>
    <s v="Yes"/>
    <s v="Yes"/>
    <m/>
    <n v="0"/>
  </r>
  <r>
    <n v="15352648"/>
    <d v="2025-04-02T00:00:00"/>
    <d v="1899-12-30T11:10:00"/>
    <x v="1"/>
    <s v="SOCIETY MOTORS (10679)"/>
    <n v="10679"/>
    <m/>
    <m/>
    <m/>
    <s v="Pulsar"/>
    <n v="125"/>
    <s v="Carbon Fibre Split Seat UG"/>
    <s v="Pulsar 125 Carbon Fibre Split Seat UG EBONY BLK RED DKL"/>
    <s v="00DH564D"/>
    <s v="Invoiced"/>
    <s v="Yes"/>
    <m/>
    <m/>
    <m/>
    <m/>
    <m/>
    <s v="Yes"/>
    <s v="Yes"/>
    <s v="Yes"/>
    <d v="2025-04-02T11:14:00"/>
    <n v="1"/>
  </r>
  <r>
    <n v="15346907"/>
    <d v="2025-04-01T00:00:00"/>
    <d v="1899-12-30T20:48:00"/>
    <x v="2"/>
    <s v="PRABHA AUTOMOBILES(13174)"/>
    <n v="13174"/>
    <s v="Television"/>
    <m/>
    <s v="STANDARD"/>
    <s v="CT"/>
    <s v="110X"/>
    <s v="ES"/>
    <s v="CT 110X ES FLAME RED DECAL RED"/>
    <s v="00DY043F"/>
    <s v="Invoiced"/>
    <s v="Yes"/>
    <m/>
    <m/>
    <m/>
    <m/>
    <m/>
    <s v="No"/>
    <s v="No"/>
    <s v="Yes"/>
    <d v="2025-04-01T20:49:00"/>
    <n v="1"/>
  </r>
  <r>
    <n v="15335293"/>
    <d v="2025-04-01T00:00:00"/>
    <d v="1899-12-30T11:35:00"/>
    <x v="1"/>
    <s v="VKG BAJAJ(11046)"/>
    <n v="11046"/>
    <s v="Reference"/>
    <s v="Existing Customer"/>
    <s v="STANDARD"/>
    <s v="Freedom"/>
    <s v="125 NG04"/>
    <s v="Drum Led"/>
    <s v="Freedom 125 NG04 Drum Led GLOSS PEWTER GREY"/>
    <s v="00JH3032"/>
    <s v="Open"/>
    <s v="Yes"/>
    <s v="Planning to Book"/>
    <m/>
    <m/>
    <m/>
    <m/>
    <s v="Yes"/>
    <s v="Yes"/>
    <s v="Yes"/>
    <m/>
    <n v="0"/>
  </r>
  <r>
    <n v="15710478"/>
    <d v="2025-04-18T00:00:00"/>
    <d v="1899-12-30T10:14:00"/>
    <x v="1"/>
    <s v="M S Enterprise"/>
    <s v="A13225"/>
    <m/>
    <m/>
    <s v="WARM"/>
    <s v="CT"/>
    <s v="110X"/>
    <s v="ES (OBD-2)"/>
    <s v="CT 110X ES (OBD-2)"/>
    <s v="00DY08"/>
    <s v="Open"/>
    <s v="Yes"/>
    <s v="Call Later"/>
    <m/>
    <m/>
    <m/>
    <m/>
    <s v="Yes"/>
    <s v="Yes"/>
    <s v="Yes"/>
    <m/>
    <n v="0"/>
  </r>
  <r>
    <n v="15393563"/>
    <d v="2025-04-04T00:00:00"/>
    <d v="1899-12-30T11:27:00"/>
    <x v="2"/>
    <s v="DADA MOTOR ENTERPRISES LLP(13184)"/>
    <n v="13184"/>
    <m/>
    <m/>
    <s v="STANDARD"/>
    <s v="Platina"/>
    <n v="100"/>
    <s v="KS"/>
    <s v="Platina 100 KS"/>
    <s v="00PF38"/>
    <s v="Open"/>
    <s v="No"/>
    <m/>
    <m/>
    <m/>
    <m/>
    <m/>
    <s v="No"/>
    <s v="No"/>
    <s v="No"/>
    <m/>
    <n v="0"/>
  </r>
  <r>
    <n v="15460182"/>
    <d v="2025-04-07T00:00:00"/>
    <d v="1899-12-30T17:04:00"/>
    <x v="2"/>
    <s v="SILIGURI AUTO WORK PVT. LTD. BURDWAN ROAD"/>
    <s v="A10335"/>
    <m/>
    <m/>
    <s v="HOT"/>
    <s v="Pulsar"/>
    <s v="N160"/>
    <s v="UG"/>
    <s v="Pulsar N160 UG"/>
    <s v="00JR21"/>
    <s v="Closed"/>
    <s v="Yes"/>
    <s v="Incorrect Enquiry"/>
    <m/>
    <m/>
    <m/>
    <m/>
    <s v="No"/>
    <s v="No"/>
    <s v="Yes"/>
    <m/>
    <n v="0"/>
  </r>
  <r>
    <n v="15500366"/>
    <d v="2025-04-09T00:00:00"/>
    <d v="1899-12-30T14:29:00"/>
    <x v="3"/>
    <s v="JAYSHREE TRADERS(10449)"/>
    <n v="10449"/>
    <s v="91wheels_Aggregators"/>
    <s v="CPS_Lead_Aggregators"/>
    <s v="HOT"/>
    <s v="Pulsar"/>
    <s v="NS125"/>
    <s v="Disc (Pre-OBD)"/>
    <s v="Pulsar NS125 Disc (Pre-OBD) GLOSS PEWTER GREY"/>
    <s v="00JF2832"/>
    <s v="Open"/>
    <s v="Yes"/>
    <s v="Call Later"/>
    <m/>
    <m/>
    <m/>
    <m/>
    <s v="No"/>
    <s v="Yes"/>
    <s v="Yes"/>
    <m/>
    <n v="0"/>
  </r>
  <r>
    <n v="15641818"/>
    <d v="2025-04-15T00:00:00"/>
    <d v="1899-12-30T10:52:00"/>
    <x v="1"/>
    <s v="KUSHAL AUTO PVT. LTD.(10177)"/>
    <n v="10177"/>
    <s v="Television"/>
    <m/>
    <s v="STANDARD"/>
    <s v="Avenger"/>
    <n v="160"/>
    <s v="Street"/>
    <s v="Avenger 160 Street SPICY RED"/>
    <s v="00PD349D"/>
    <s v="Booked"/>
    <s v="Yes"/>
    <s v="Not Decided"/>
    <m/>
    <m/>
    <m/>
    <m/>
    <s v="Yes"/>
    <s v="No"/>
    <s v="Yes"/>
    <d v="2025-04-15T10:54:00"/>
    <n v="0"/>
  </r>
  <r>
    <n v="15350127"/>
    <d v="2025-04-02T00:00:00"/>
    <d v="1899-12-30T08:42:00"/>
    <x v="3"/>
    <s v="SHREE BALAJI MOTOR CORPORATION(10317)"/>
    <n v="10317"/>
    <s v="Bikedekho_Aggregators"/>
    <s v="CPS_Lead_Aggregators"/>
    <s v="STANDARD"/>
    <s v="Pulsar"/>
    <s v="NS125"/>
    <s v="Disc (OBD-2)"/>
    <s v="Pulsar NS125 Disc (OBD-2) TD BURNT RED + SA"/>
    <s v="00JF35C4"/>
    <s v="Open"/>
    <s v="No"/>
    <m/>
    <m/>
    <m/>
    <m/>
    <m/>
    <s v="No"/>
    <s v="No"/>
    <s v="No"/>
    <m/>
    <n v="0"/>
  </r>
  <r>
    <n v="15430193"/>
    <d v="2025-04-06T00:00:00"/>
    <d v="1899-12-30T01:41:00"/>
    <x v="3"/>
    <s v="MSB AUTOMOTIVE PVT LTD(12711)"/>
    <n v="12711"/>
    <s v="Bikewale_Aggregators"/>
    <s v="CPS_Lead_Aggregators"/>
    <s v="WARM"/>
    <s v="Pulsar"/>
    <s v="N125"/>
    <s v="Disc ISG"/>
    <s v="Pulsar N125 Disc ISG Ebony Black + Purple Fury"/>
    <s v="00JZ51DA"/>
    <s v="Open"/>
    <s v="No"/>
    <s v="Showroom Visit Planned"/>
    <m/>
    <m/>
    <m/>
    <m/>
    <s v="No"/>
    <s v="No"/>
    <s v="No"/>
    <m/>
    <n v="0"/>
  </r>
  <r>
    <n v="15403823"/>
    <d v="2025-04-04T00:00:00"/>
    <d v="1899-12-30T17:14:00"/>
    <x v="3"/>
    <s v="P L AUTOMOBILES PRIVATE LIMITED(12645)"/>
    <n v="12645"/>
    <s v="91wheels_Aggregators"/>
    <s v="CPS_Lead_Aggregators"/>
    <s v="WARM"/>
    <s v="Freedom"/>
    <s v="125 NG04"/>
    <s v="Drum Led"/>
    <s v="Freedom 125 NG04 Drum Led GLOSSY CARIBBEAN BLUE"/>
    <s v="00JH302Z"/>
    <s v="Open"/>
    <s v="No"/>
    <s v="Showroom Visit Planned"/>
    <m/>
    <m/>
    <m/>
    <m/>
    <s v="No"/>
    <s v="No"/>
    <s v="No"/>
    <m/>
    <n v="0"/>
  </r>
  <r>
    <n v="15617133"/>
    <d v="2025-04-14T00:00:00"/>
    <d v="1899-12-30T10:46:00"/>
    <x v="6"/>
    <m/>
    <n v="12553"/>
    <s v="Facebook"/>
    <s v="P125DC_july"/>
    <s v="HOT"/>
    <s v="Pulsar"/>
    <n v="125"/>
    <s v="Carbon Fibre Split Seat UG"/>
    <s v="Pulsar 125 Carbon Fibre Split Seat UG EBONY BLK RED DKL"/>
    <s v="00DH564D"/>
    <s v="Open"/>
    <s v="No"/>
    <s v="Showroom Visit Planned"/>
    <m/>
    <m/>
    <m/>
    <m/>
    <s v="No"/>
    <s v="No"/>
    <s v="No"/>
    <m/>
    <n v="0"/>
  </r>
  <r>
    <n v="15491784"/>
    <d v="2025-04-09T00:00:00"/>
    <d v="1899-12-30T09:44:00"/>
    <x v="3"/>
    <s v="SHYAM AUTOCORPS(13062)"/>
    <n v="13062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442626"/>
    <d v="2025-04-06T00:00:00"/>
    <d v="1899-12-30T20:54:00"/>
    <x v="3"/>
    <s v="SHIVAM BIKE UDHNA"/>
    <s v="B11920"/>
    <s v="91wheels_Aggregators"/>
    <s v="CPS_Lead_Aggregators"/>
    <s v="WARM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610271"/>
    <d v="2025-04-16T00:00:00"/>
    <d v="1899-12-30T12:41:00"/>
    <x v="3"/>
    <s v="SINGH AUTO LINK PVT.LTD.(10314)"/>
    <n v="10314"/>
    <s v="Bikewale_Aggregators"/>
    <s v="CPS_Lead_Aggregators"/>
    <s v="STANDARD"/>
    <s v="Freedom"/>
    <s v="125 NG04"/>
    <s v="Disc Led"/>
    <s v="Freedom 125 NG04 Disc Led GLOSSY CARIBBEAN BLUE"/>
    <s v="00JH272Z"/>
    <s v="Open"/>
    <s v="No"/>
    <m/>
    <m/>
    <m/>
    <m/>
    <m/>
    <s v="No"/>
    <s v="No"/>
    <s v="No"/>
    <m/>
    <n v="0"/>
  </r>
  <r>
    <n v="15365994"/>
    <d v="2025-04-04T00:00:00"/>
    <d v="1899-12-30T11:38:00"/>
    <x v="3"/>
    <s v="Sojatia Auto Pvt.Ltd."/>
    <s v="A10374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s v="Showroom Visit Planned"/>
    <m/>
    <m/>
    <m/>
    <m/>
    <s v="No"/>
    <s v="No"/>
    <s v="No"/>
    <m/>
    <n v="0"/>
  </r>
  <r>
    <n v="15599201"/>
    <d v="2025-04-13T00:00:00"/>
    <d v="1899-12-30T10:05:00"/>
    <x v="3"/>
    <s v="JAMUNA AUTO (10164)"/>
    <n v="10164"/>
    <s v="Bikewale_Aggregators"/>
    <s v="CPS_Lead_Aggregators"/>
    <s v="WARM"/>
    <s v="Pulsar"/>
    <s v="NS200"/>
    <s v="Twin Disc ABS (JL18)"/>
    <s v="Pulsar NS200 Twin Disc ABS (JL18) BRIGHT YELLOW &amp; MATTE PEWTER GREY"/>
    <s v="00JL188N"/>
    <s v="Open"/>
    <s v="No"/>
    <m/>
    <m/>
    <m/>
    <m/>
    <m/>
    <s v="No"/>
    <s v="No"/>
    <s v="No"/>
    <m/>
    <n v="0"/>
  </r>
  <r>
    <n v="15681802"/>
    <d v="2025-04-16T00:00:00"/>
    <d v="1899-12-30T18:40:00"/>
    <x v="2"/>
    <s v="AKC Bajaj"/>
    <s v="A10033"/>
    <m/>
    <m/>
    <s v="STANDARD"/>
    <s v="Platina"/>
    <n v="100"/>
    <s v="ES Drum"/>
    <s v="Platina 100 ES Drum EB BLK WITH METTALIC RED DECAL"/>
    <s v="00PF33F4"/>
    <s v="Invoiced"/>
    <s v="Yes"/>
    <m/>
    <m/>
    <m/>
    <m/>
    <m/>
    <s v="No"/>
    <s v="No"/>
    <s v="No"/>
    <d v="2025-04-16T18:41:00"/>
    <n v="1"/>
  </r>
  <r>
    <n v="15667693"/>
    <d v="2025-04-16T00:00:00"/>
    <d v="1899-12-30T13:03:00"/>
    <x v="3"/>
    <s v="SRIJAI AUTOS PRIVATE LIMITED(10491)"/>
    <n v="10491"/>
    <s v="Bikedekho_Aggregators"/>
    <s v="CPS_Lead_Aggregators"/>
    <s v="WARM"/>
    <s v="Avenger"/>
    <n v="220"/>
    <s v="Cruise"/>
    <s v="Avenger 220 Cruise UG AUBURN BLACK"/>
    <s v="00PD289K"/>
    <s v="Open"/>
    <s v="No"/>
    <s v="Call Later"/>
    <m/>
    <m/>
    <m/>
    <m/>
    <s v="No"/>
    <s v="No"/>
    <s v="No"/>
    <m/>
    <n v="0"/>
  </r>
  <r>
    <n v="15474732"/>
    <d v="2025-04-08T00:00:00"/>
    <d v="1899-12-30T12:44:00"/>
    <x v="5"/>
    <s v="Balamuruga Motors G11843 - Alanganallur"/>
    <s v="G11843"/>
    <m/>
    <m/>
    <s v="HOT"/>
    <s v="Freedom"/>
    <s v="125 NG04"/>
    <s v="Drum Led"/>
    <s v="Freedom 125 NG04 Drum Led GLOSSY CARIBBEAN BLUE"/>
    <s v="00JH302Z"/>
    <s v="Closed"/>
    <s v="Yes"/>
    <s v="Plan Dropped"/>
    <m/>
    <m/>
    <m/>
    <m/>
    <s v="Yes"/>
    <s v="No"/>
    <s v="Yes"/>
    <m/>
    <n v="0"/>
  </r>
  <r>
    <n v="15745665"/>
    <d v="2025-04-19T00:00:00"/>
    <d v="1899-12-30T21:40:00"/>
    <x v="3"/>
    <s v="BAJAPAYEE AUTOMOBILES PVT LTD (13125)"/>
    <n v="13125"/>
    <s v="Bikedekho_Aggregators"/>
    <s v="CPS_Lead_Aggregators"/>
    <s v="STANDARD"/>
    <s v="Pulsar"/>
    <s v="NS160"/>
    <s v="Twin Disc ABS"/>
    <s v="Pulsar NS160 Twin Disc ABS GLOSS PEWTER GREY"/>
    <s v="00JF2532"/>
    <s v="Open"/>
    <s v="No"/>
    <m/>
    <m/>
    <m/>
    <m/>
    <m/>
    <s v="No"/>
    <s v="No"/>
    <s v="No"/>
    <m/>
    <n v="0"/>
  </r>
  <r>
    <n v="15536707"/>
    <d v="2025-04-10T00:00:00"/>
    <d v="1899-12-30T09:45:00"/>
    <x v="3"/>
    <s v="UDAY AUTOSALES PVT.LTD.(11457)RAJATALAB"/>
    <s v="B11457"/>
    <s v="Bikewale_Aggregators"/>
    <s v="CPS_Lead_Aggregators"/>
    <s v="STANDARD"/>
    <s v="Pulsar"/>
    <s v="N160"/>
    <s v="Dual channel ABS"/>
    <s v="Pulsar N160 Dual channel ABS Brooklyn Black"/>
    <s v="00JR159V"/>
    <s v="Open"/>
    <s v="No"/>
    <s v="Call Later"/>
    <m/>
    <m/>
    <m/>
    <m/>
    <s v="No"/>
    <s v="No"/>
    <s v="No"/>
    <m/>
    <n v="0"/>
  </r>
  <r>
    <n v="15665620"/>
    <d v="2025-04-16T00:00:00"/>
    <d v="1899-12-30T12:10:00"/>
    <x v="2"/>
    <s v="LOVELY AUTOS(D10206 )JALANDHAR"/>
    <n v="10206"/>
    <m/>
    <m/>
    <m/>
    <s v="Platina"/>
    <n v="100"/>
    <s v="ES Drum"/>
    <s v="Platina 100 ES Drum Ebony Black with Silver Grey Decal"/>
    <s v="00PF336U"/>
    <s v="Invoiced"/>
    <s v="Yes"/>
    <m/>
    <m/>
    <m/>
    <m/>
    <m/>
    <s v="No"/>
    <s v="No"/>
    <s v="No"/>
    <d v="2025-04-16T12:10:00"/>
    <n v="1"/>
  </r>
  <r>
    <n v="15409024"/>
    <d v="2025-04-04T00:00:00"/>
    <d v="1899-12-30T23:10:00"/>
    <x v="3"/>
    <s v="DEHRADUN AUTOMOTORS PRIVATE LIMITED(13531)"/>
    <n v="13531"/>
    <s v="Bikedekho_Aggregators"/>
    <s v="CPS_Lead_Aggregators"/>
    <s v="STANDARD"/>
    <s v="Triumph"/>
    <s v="SPEED 400"/>
    <s v="Triumph"/>
    <s v="Triumph SPEED 400-Carnival Red"/>
    <s v="00TA04BE"/>
    <s v="Closed"/>
    <s v="No"/>
    <s v="Plan Dropped"/>
    <m/>
    <m/>
    <m/>
    <m/>
    <s v="No"/>
    <s v="No"/>
    <s v="No"/>
    <m/>
    <n v="0"/>
  </r>
  <r>
    <n v="15420064"/>
    <d v="2025-04-05T00:00:00"/>
    <d v="1899-12-30T14:51:00"/>
    <x v="3"/>
    <s v="SWARNAMBIGAI BAJAJ(11492)"/>
    <n v="11492"/>
    <s v="Bikewale_Aggregators"/>
    <s v="CPS_Lead_Aggregators"/>
    <s v="STANDARD"/>
    <s v="Pulsar"/>
    <s v="N125"/>
    <s v="Disc ISG"/>
    <s v="Pulsar N125 Disc ISG Ebony Black + Purple Fury"/>
    <s v="00JZ51DA"/>
    <s v="Open"/>
    <s v="No"/>
    <s v="Call Later"/>
    <m/>
    <m/>
    <m/>
    <m/>
    <s v="No"/>
    <s v="No"/>
    <s v="No"/>
    <m/>
    <n v="0"/>
  </r>
  <r>
    <n v="15345900"/>
    <d v="2025-04-01T00:00:00"/>
    <d v="1899-12-30T19:26:00"/>
    <x v="3"/>
    <s v="SAYAR MOTORS(10311)"/>
    <n v="10311"/>
    <s v="Bikewale_Aggregators"/>
    <s v="CPS_Lead_Aggregators"/>
    <s v="HOT"/>
    <s v="Pulsar"/>
    <n v="150"/>
    <s v="SD Single Seat"/>
    <s v="Pulsar 150 SD Single Seat EBONY BLK RED DKL"/>
    <s v="00DH274D"/>
    <s v="Open"/>
    <s v="No"/>
    <s v="Call Later"/>
    <m/>
    <m/>
    <m/>
    <m/>
    <s v="No"/>
    <s v="No"/>
    <s v="No"/>
    <m/>
    <n v="0"/>
  </r>
  <r>
    <n v="15338597"/>
    <d v="2025-04-01T00:00:00"/>
    <d v="1899-12-30T13:40:00"/>
    <x v="3"/>
    <s v="AKC BAJAJ (12662)"/>
    <n v="12662"/>
    <s v="Bikewale_Aggregators"/>
    <s v="CPS_Lead_Aggregators"/>
    <m/>
    <s v="Husqvarna"/>
    <s v="VITPILEN 250"/>
    <s v="HUSQVARNA"/>
    <s v="Husqvarna VITPILEN 250 HUSQVARNA CERAMIC WHITE MATT"/>
    <s v="00JU4091"/>
    <s v="Closed"/>
    <s v="No"/>
    <s v="Incorrect Enquiry"/>
    <m/>
    <m/>
    <m/>
    <m/>
    <s v="No"/>
    <s v="No"/>
    <s v="No"/>
    <m/>
    <n v="0"/>
  </r>
  <r>
    <n v="15602735"/>
    <d v="2025-04-13T00:00:00"/>
    <d v="1899-12-30T13:11:00"/>
    <x v="1"/>
    <s v="SHIV BHAWANI AUTOMOBILES(12722)"/>
    <n v="12722"/>
    <m/>
    <m/>
    <s v="HOT"/>
    <s v="Pulsar"/>
    <n v="125"/>
    <s v="Carbon Fibre Single Seat UG"/>
    <s v="Pulsar 125 Carbon Fibre Single Seat UG EBONY BLK RED DKL"/>
    <s v="00DH574D"/>
    <s v="Invoiced"/>
    <s v="Yes"/>
    <m/>
    <m/>
    <m/>
    <m/>
    <m/>
    <s v="Yes"/>
    <s v="No"/>
    <s v="Yes"/>
    <d v="2025-04-13T13:12:00"/>
    <n v="1"/>
  </r>
  <r>
    <n v="15478582"/>
    <d v="2025-04-08T00:00:00"/>
    <d v="1899-12-30T14:11:00"/>
    <x v="2"/>
    <s v="OSL BAJAJ EM BYPASS SHOWROOM"/>
    <s v="D11132"/>
    <s v="Call Center"/>
    <m/>
    <s v="HOT"/>
    <s v="Dominar"/>
    <n v="250"/>
    <s v="Dual channel ABS (OBD-2)"/>
    <s v="Dominar 250 Dual channel ABS (OBD-2) Canyon Red"/>
    <s v="00JF368X"/>
    <s v="Closed"/>
    <s v="No"/>
    <s v="Plan Dropped"/>
    <m/>
    <m/>
    <m/>
    <m/>
    <s v="No"/>
    <s v="No"/>
    <s v="No"/>
    <m/>
    <n v="0"/>
  </r>
  <r>
    <n v="15678644"/>
    <d v="2025-04-16T00:00:00"/>
    <d v="1899-12-30T17:39:00"/>
    <x v="6"/>
    <m/>
    <n v="13164"/>
    <s v="Facebook"/>
    <s v="pulsar_ns125_April"/>
    <s v="STANDARD"/>
    <s v="Pulsar"/>
    <s v="NS125"/>
    <s v="UG"/>
    <s v="Pulsar NS125 UG FIERY ORANGE"/>
    <s v="00JF4417"/>
    <s v="Open"/>
    <s v="No"/>
    <m/>
    <m/>
    <m/>
    <m/>
    <m/>
    <s v="No"/>
    <s v="No"/>
    <s v="No"/>
    <m/>
    <n v="0"/>
  </r>
  <r>
    <n v="15462257"/>
    <d v="2025-04-07T00:00:00"/>
    <d v="1899-12-30T18:12:00"/>
    <x v="1"/>
    <s v="SOCIETY MOTORS LTD.(10319)"/>
    <n v="10319"/>
    <m/>
    <m/>
    <s v="WARM"/>
    <s v="Pulsar"/>
    <n v="125"/>
    <s v="Carbon Fibre Single Seat UG"/>
    <s v="Pulsar 125 Carbon Fibre Single Seat UG EBONY BLK RED DKL"/>
    <s v="00DH574D"/>
    <s v="Invoiced"/>
    <s v="Yes"/>
    <s v="Planning to Book"/>
    <m/>
    <m/>
    <m/>
    <m/>
    <s v="Yes"/>
    <s v="Yes"/>
    <s v="Yes"/>
    <d v="2025-04-07T18:16:00"/>
    <n v="1"/>
  </r>
  <r>
    <n v="15411008"/>
    <d v="2025-04-05T00:00:00"/>
    <d v="1899-12-30T08:03:00"/>
    <x v="2"/>
    <s v="SAI SERVICE PVT. LTD.(10935)"/>
    <n v="10935"/>
    <m/>
    <m/>
    <m/>
    <s v="Pulsar"/>
    <s v="TD UG (OBD2B)"/>
    <n v="150"/>
    <s v="Pulsar TD UG (OBD2B) 150"/>
    <s v="00DH63"/>
    <s v="Closed"/>
    <s v="Yes"/>
    <s v="Plan Dropped"/>
    <m/>
    <m/>
    <m/>
    <m/>
    <s v="No"/>
    <s v="Yes"/>
    <s v="Yes"/>
    <m/>
    <n v="0"/>
  </r>
  <r>
    <n v="15515506"/>
    <d v="2025-04-09T00:00:00"/>
    <d v="1899-12-30T16:22:00"/>
    <x v="6"/>
    <m/>
    <n v="10422"/>
    <s v="Instagram"/>
    <s v="P125_CF March"/>
    <s v="HOT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442174"/>
    <d v="2025-04-06T00:00:00"/>
    <d v="1899-12-30T20:13:00"/>
    <x v="3"/>
    <s v="PARAM AUTOMOBILES(13042)"/>
    <n v="13042"/>
    <s v="91wheels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370572"/>
    <d v="2025-04-03T00:00:00"/>
    <d v="1899-12-30T09:27:00"/>
    <x v="3"/>
    <s v="NANDAN BAJAJ(12867)"/>
    <n v="12867"/>
    <s v="Bikedekho_Aggregators"/>
    <s v="CPS_Lead_Aggregators"/>
    <m/>
    <s v="Pulsar"/>
    <s v="RS200"/>
    <s v="Dual channel ABS"/>
    <s v="Pulsar RS200 Dual channel ABS GLOSS PEWTER GREY"/>
    <s v="00DT1432"/>
    <s v="Closed"/>
    <s v="No"/>
    <s v="Plan Dropped"/>
    <m/>
    <m/>
    <m/>
    <m/>
    <s v="No"/>
    <s v="No"/>
    <s v="No"/>
    <m/>
    <n v="0"/>
  </r>
  <r>
    <n v="15705815"/>
    <d v="2025-04-21T00:00:00"/>
    <d v="1899-12-30T13:17:00"/>
    <x v="3"/>
    <s v="Abhishek Bajaj @ Sasaram"/>
    <n v="14138"/>
    <s v="91wheels_Aggregators"/>
    <s v="CPS_Lead_Aggregators"/>
    <s v="WARM"/>
    <s v="Pulsar"/>
    <n v="150"/>
    <s v="SD Single Seat"/>
    <s v="Pulsar 150 SD Single Seat BLACK CHROME"/>
    <s v="00DH273W"/>
    <s v="Closed"/>
    <s v="No"/>
    <s v="Incorrect Enquiry"/>
    <m/>
    <m/>
    <m/>
    <m/>
    <s v="No"/>
    <s v="No"/>
    <s v="No"/>
    <m/>
    <n v="0"/>
  </r>
  <r>
    <n v="15420662"/>
    <d v="2025-04-05T00:00:00"/>
    <d v="1899-12-30T15:00:00"/>
    <x v="5"/>
    <s v="SHIV AUTO AGENCY(13164)"/>
    <n v="13164"/>
    <s v="Reference"/>
    <s v="Existing Customer"/>
    <m/>
    <s v="Platina"/>
    <n v="110"/>
    <s v="ES Drum  (OBD-2)"/>
    <s v="Platina 110 ES Drum  (OBD-2) BLK GLOS PEW GRA"/>
    <s v="00JK3548"/>
    <s v="Invoiced"/>
    <s v="Yes"/>
    <m/>
    <m/>
    <m/>
    <m/>
    <m/>
    <s v="No"/>
    <s v="No"/>
    <s v="Yes"/>
    <d v="2025-04-05T15:02:00"/>
    <n v="1"/>
  </r>
  <r>
    <n v="15613863"/>
    <d v="2025-04-14T00:00:00"/>
    <d v="1899-12-30T09:32:00"/>
    <x v="5"/>
    <s v="MCV Bajaj - Gokawaram"/>
    <s v="E12624"/>
    <m/>
    <m/>
    <m/>
    <s v="Pulsar"/>
    <n v="125"/>
    <s v="Neon Disc Single seat"/>
    <s v="Pulsar 125 Neon Disc Single seat SPARKLING METALLIC BLACK BLUE"/>
    <s v="00DH40F1"/>
    <s v="Invoiced"/>
    <s v="Yes"/>
    <m/>
    <m/>
    <m/>
    <m/>
    <m/>
    <s v="No"/>
    <s v="No"/>
    <s v="No"/>
    <d v="2025-04-14T09:33:00"/>
    <n v="1"/>
  </r>
  <r>
    <n v="15461721"/>
    <d v="2025-04-07T00:00:00"/>
    <d v="1899-12-30T17:58:00"/>
    <x v="1"/>
    <s v="MAHESH SALES CORPORATION(10858)"/>
    <n v="10858"/>
    <s v="Reference"/>
    <s v="Existing Customer"/>
    <s v="STANDARD"/>
    <s v="Pulsar"/>
    <s v="NS125"/>
    <s v="ABS"/>
    <s v="Pulsar NS125 ABS GLOSS PEWTER GREY"/>
    <s v="00JF5632"/>
    <s v="Closed"/>
    <s v="Yes"/>
    <s v="Plan Dropped"/>
    <m/>
    <m/>
    <m/>
    <m/>
    <s v="Yes"/>
    <s v="No"/>
    <s v="No"/>
    <m/>
    <n v="0"/>
  </r>
  <r>
    <n v="15642686"/>
    <d v="2025-04-15T00:00:00"/>
    <d v="1899-12-30T11:20:00"/>
    <x v="5"/>
    <s v="MCV Bajaj - Kadiyam"/>
    <s v="G12624"/>
    <m/>
    <m/>
    <s v="STANDARD"/>
    <s v="Pulsar"/>
    <n v="125"/>
    <s v="Neon Disc Single seat"/>
    <s v="Pulsar 125 Neon Disc Single seat"/>
    <s v="00DH40"/>
    <s v="Open"/>
    <s v="No"/>
    <m/>
    <m/>
    <m/>
    <m/>
    <m/>
    <s v="No"/>
    <s v="No"/>
    <s v="No"/>
    <m/>
    <n v="0"/>
  </r>
  <r>
    <n v="15598528"/>
    <d v="2025-04-13T00:00:00"/>
    <d v="1899-12-30T08:53:00"/>
    <x v="3"/>
    <s v="AUTO WHEELERS(10066)"/>
    <n v="10066"/>
    <s v="91wheels_Aggregators"/>
    <s v="CPS_Lead_Aggregators"/>
    <m/>
    <s v="Pulsar"/>
    <s v="NS200"/>
    <s v="Twin Disc ABS (JL18)"/>
    <s v="Pulsar NS200 Twin Disc ABS (JL18) BRIGHT YELLOW &amp; MATTE PEWTER GREY"/>
    <s v="00JL188N"/>
    <s v="Closed"/>
    <s v="No"/>
    <s v="Incorrect Enquiry"/>
    <m/>
    <m/>
    <m/>
    <m/>
    <s v="No"/>
    <s v="No"/>
    <s v="No"/>
    <m/>
    <n v="0"/>
  </r>
  <r>
    <n v="15601631"/>
    <d v="2025-04-13T00:00:00"/>
    <d v="1899-12-30T12:14:00"/>
    <x v="1"/>
    <s v="SHAMAN MOTORS PRIVATE LIMITED (13538)"/>
    <n v="13538"/>
    <m/>
    <m/>
    <s v="STANDARD"/>
    <s v="Triumph"/>
    <s v="SCRAMBLER 400 X"/>
    <m/>
    <s v="Triumph SCRAMBLER 400 X "/>
    <s v="00TA02X3"/>
    <s v="Booked"/>
    <s v="Yes"/>
    <s v="Call Later"/>
    <m/>
    <m/>
    <m/>
    <m/>
    <s v="Yes"/>
    <s v="No"/>
    <s v="No"/>
    <m/>
    <n v="0"/>
  </r>
  <r>
    <n v="15442610"/>
    <d v="2025-04-06T00:00:00"/>
    <d v="1899-12-30T20:53:00"/>
    <x v="3"/>
    <s v="PANCHKULA GOLDWHEELS PVT LTD (12869)"/>
    <n v="12869"/>
    <s v="91wheels_Aggregators"/>
    <s v="CPS_Lead_Aggregators"/>
    <s v="WARM"/>
    <s v="Pulsar"/>
    <s v="RS200"/>
    <s v="Dual channel ABS"/>
    <s v="Pulsar RS200 Dual channel ABS METALLIC BLACK (+Pewter Grey)"/>
    <s v="00DT148E"/>
    <s v="Open"/>
    <s v="No"/>
    <m/>
    <m/>
    <m/>
    <m/>
    <m/>
    <s v="No"/>
    <s v="No"/>
    <s v="No"/>
    <m/>
    <n v="0"/>
  </r>
  <r>
    <n v="15524330"/>
    <d v="2025-04-09T00:00:00"/>
    <d v="1899-12-30T14:52:00"/>
    <x v="3"/>
    <s v="Om Advance Automobiles Pvt Ltd-Gwalior"/>
    <s v="C13120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s v="RNR"/>
    <m/>
    <m/>
    <m/>
    <m/>
    <s v="No"/>
    <s v="No"/>
    <s v="No"/>
    <m/>
    <n v="0"/>
  </r>
  <r>
    <n v="15661595"/>
    <d v="2025-04-16T00:00:00"/>
    <d v="1899-12-30T10:33:00"/>
    <x v="0"/>
    <s v="Sai Services Pvt. Ltd.(12390)"/>
    <n v="12390"/>
    <s v="Hyperlocal_Lead_Gen"/>
    <s v="Facebook"/>
    <s v="STANDARD"/>
    <s v="KTM"/>
    <s v="250 cc"/>
    <s v="KTM"/>
    <s v="KTM 250 cc KTM "/>
    <s v="00JP1E"/>
    <s v="Open"/>
    <s v="No"/>
    <s v="Call Later"/>
    <m/>
    <m/>
    <m/>
    <m/>
    <s v="No"/>
    <s v="No"/>
    <s v="No"/>
    <m/>
    <n v="0"/>
  </r>
  <r>
    <n v="15599293"/>
    <d v="2025-04-13T00:00:00"/>
    <d v="1899-12-30T10:13:00"/>
    <x v="3"/>
    <s v="SAI GAYATRI AUTOMOBILES - RAJAM"/>
    <s v="B10490"/>
    <s v="91wheels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577023"/>
    <d v="2025-04-11T00:00:00"/>
    <d v="1899-12-30T22:54:00"/>
    <x v="3"/>
    <s v="Vaishali Auto Enterprises Pvt Ltd-Dak Bunglo"/>
    <s v="A11881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m/>
    <m/>
    <m/>
    <m/>
    <m/>
    <s v="No"/>
    <s v="No"/>
    <s v="No"/>
    <m/>
    <n v="0"/>
  </r>
  <r>
    <n v="15627708"/>
    <d v="2025-04-14T00:00:00"/>
    <d v="1899-12-30T14:57:00"/>
    <x v="1"/>
    <s v="ADITYA AUTO (12925)"/>
    <n v="12925"/>
    <m/>
    <m/>
    <s v="WARM"/>
    <s v="Pulsar"/>
    <s v="RS200"/>
    <s v="UG"/>
    <s v="Pulsar RS200 UG Brooklyn Black"/>
    <s v="00DT229V"/>
    <s v="Closed"/>
    <s v="Yes"/>
    <s v="Plan Dropped"/>
    <m/>
    <m/>
    <m/>
    <m/>
    <s v="Yes"/>
    <s v="Yes"/>
    <s v="Yes"/>
    <m/>
    <n v="0"/>
  </r>
  <r>
    <n v="15738301"/>
    <d v="2025-04-19T00:00:00"/>
    <d v="1899-12-30T14:42:00"/>
    <x v="6"/>
    <s v="Avadi"/>
    <s v="E12414"/>
    <m/>
    <m/>
    <s v="WARM"/>
    <s v="KTM"/>
    <s v="DUKE 250"/>
    <m/>
    <s v="KTM  DUKE 250  EBONY BLACK(MET)"/>
    <s v="00JP88"/>
    <s v="Open"/>
    <s v="Yes"/>
    <s v="Showroom Visit Planned"/>
    <m/>
    <m/>
    <m/>
    <m/>
    <s v="No"/>
    <s v="No"/>
    <s v="Yes"/>
    <m/>
    <n v="0"/>
  </r>
  <r>
    <n v="15503346"/>
    <d v="2025-04-09T00:00:00"/>
    <d v="1899-12-30T16:13:00"/>
    <x v="6"/>
    <m/>
    <n v="10692"/>
    <s v="Instagram"/>
    <s v="Ns125 Feb"/>
    <s v="WARM"/>
    <s v="Pulsar"/>
    <s v="NS125"/>
    <s v="UG"/>
    <s v="Pulsar NS125 UG FIERY ORANGE"/>
    <s v="00JF4417"/>
    <s v="Open"/>
    <s v="No"/>
    <m/>
    <m/>
    <m/>
    <m/>
    <m/>
    <s v="No"/>
    <s v="No"/>
    <s v="No"/>
    <m/>
    <n v="0"/>
  </r>
  <r>
    <n v="15496833"/>
    <d v="2025-04-09T00:00:00"/>
    <d v="1899-12-30T12:29:00"/>
    <x v="2"/>
    <s v="VARUN MOTORS PRIVATE LIMITED-TANUKU"/>
    <s v="A13250"/>
    <s v="Reference"/>
    <s v="Existing Customer"/>
    <m/>
    <s v="Pulsar"/>
    <n v="150"/>
    <s v="TD UG"/>
    <s v="Pulsar 150 TD UG EBONY BLACK(MET)"/>
    <s v="00DH61X3"/>
    <s v="Invoiced"/>
    <s v="Yes"/>
    <m/>
    <m/>
    <m/>
    <m/>
    <m/>
    <s v="Yes"/>
    <s v="No"/>
    <s v="Yes"/>
    <d v="2025-04-09T12:31:00"/>
    <n v="1"/>
  </r>
  <r>
    <n v="15719248"/>
    <d v="2025-04-18T00:00:00"/>
    <d v="1899-12-30T14:55:00"/>
    <x v="6"/>
    <s v="GREEN AUTOMOBILES PVT LTD(13055)"/>
    <n v="13055"/>
    <m/>
    <m/>
    <m/>
    <s v="Pulsar"/>
    <s v="N160"/>
    <s v="Dual Channel ABS(Digital)"/>
    <s v="Pulsar N160 Dual Channel ABS(Digital)"/>
    <s v="00JR37"/>
    <s v="Open"/>
    <s v="No"/>
    <s v="Call Later"/>
    <m/>
    <m/>
    <m/>
    <m/>
    <s v="No"/>
    <s v="No"/>
    <s v="No"/>
    <m/>
    <n v="0"/>
  </r>
  <r>
    <n v="15362438"/>
    <d v="2025-04-02T00:00:00"/>
    <d v="1899-12-30T16:36:00"/>
    <x v="0"/>
    <s v="KTM Vashi"/>
    <s v="BRN01Vashi"/>
    <s v="Hyperlocal_Lead_Gen"/>
    <s v="Facebook"/>
    <s v="STANDARD"/>
    <s v="KTM"/>
    <s v="249.07 cc"/>
    <m/>
    <s v="KTM  249.07 cc  EBONY BLACK(MET)"/>
    <s v="00JP88X3"/>
    <s v="Invoiced"/>
    <s v="Yes"/>
    <m/>
    <m/>
    <m/>
    <m/>
    <m/>
    <s v="Yes"/>
    <s v="No"/>
    <s v="No"/>
    <d v="2025-04-11T17:51:00"/>
    <n v="1"/>
  </r>
  <r>
    <n v="15647441"/>
    <d v="2025-04-15T00:00:00"/>
    <d v="1899-12-30T13:35:00"/>
    <x v="1"/>
    <s v="UNNATI MOTORS(13014)"/>
    <n v="13014"/>
    <m/>
    <m/>
    <m/>
    <s v="Pulsar"/>
    <n v="125"/>
    <s v="Carbon Fibre Split Seat UG"/>
    <s v="Pulsar 125 Carbon Fibre Split Seat UG EBONY BLK RED DKL"/>
    <s v="00DH564D"/>
    <s v="Invoiced"/>
    <s v="Yes"/>
    <m/>
    <m/>
    <m/>
    <m/>
    <m/>
    <s v="Yes"/>
    <s v="Yes"/>
    <s v="Yes"/>
    <d v="2025-04-15T13:37:00"/>
    <n v="1"/>
  </r>
  <r>
    <n v="15742862"/>
    <d v="2025-04-19T00:00:00"/>
    <d v="1899-12-30T17:53:00"/>
    <x v="1"/>
    <s v="SOCIETY MOTORS LTD.(10319)"/>
    <n v="10319"/>
    <m/>
    <m/>
    <m/>
    <s v="Pulsar"/>
    <n v="125"/>
    <s v="Neon Disc Single seat (OBD-2)"/>
    <s v="Pulsar 125 Neon Disc Single seat (OBD-2) EBONY BLK SOLAR RED"/>
    <s v="00DH50C2"/>
    <s v="Invoiced"/>
    <s v="Yes"/>
    <m/>
    <m/>
    <m/>
    <m/>
    <m/>
    <s v="Yes"/>
    <s v="Yes"/>
    <s v="Yes"/>
    <d v="2025-04-19T17:56:00"/>
    <n v="1"/>
  </r>
  <r>
    <n v="15415729"/>
    <d v="2025-04-05T00:00:00"/>
    <d v="1899-12-30T12:15:00"/>
    <x v="1"/>
    <s v="SUSEE VEHICLE DEALERS PVT LTD-Melapalayam"/>
    <s v="B10721"/>
    <m/>
    <m/>
    <s v="STANDARD"/>
    <s v="Platina"/>
    <n v="100"/>
    <s v="ES"/>
    <s v="Platina  100 ES COCKTAIL WINE RED"/>
    <s v="00PF202V"/>
    <s v="Invoiced"/>
    <s v="Yes"/>
    <s v="Planning to Book"/>
    <m/>
    <m/>
    <m/>
    <m/>
    <s v="Yes"/>
    <s v="No"/>
    <s v="No"/>
    <d v="2025-04-12T09:19:00"/>
    <n v="1"/>
  </r>
  <r>
    <n v="15452371"/>
    <d v="2025-04-07T00:00:00"/>
    <d v="1899-12-30T13:32:00"/>
    <x v="1"/>
    <s v="LINGAM AUTOMOBILES(13442)"/>
    <n v="13442"/>
    <s v="Reference"/>
    <s v="Existing Customer"/>
    <s v="STANDARD"/>
    <s v="Pulsar"/>
    <s v="NS200"/>
    <s v="Dual channel ABS (OBD-2)"/>
    <s v="Pulsar NS200 Dual channel ABS (OBD-2) EBONY BLK SATIN"/>
    <s v="00JL22AL"/>
    <s v="Open"/>
    <s v="Yes"/>
    <s v="Call Later"/>
    <m/>
    <m/>
    <m/>
    <m/>
    <s v="Yes"/>
    <s v="Yes"/>
    <s v="Yes"/>
    <m/>
    <n v="0"/>
  </r>
  <r>
    <n v="15472035"/>
    <d v="2025-04-08T00:00:00"/>
    <d v="1899-12-30T11:36:00"/>
    <x v="4"/>
    <s v="VARUN MOTORS PRIVATE LIMITED - MURALI NAGAR"/>
    <s v="K13246"/>
    <s v="Freedom_LeadGen_D2C"/>
    <s v="Search_Google"/>
    <m/>
    <s v="Freedom"/>
    <s v="125 NG04"/>
    <s v="Disc Led"/>
    <s v="Freedom 125 NG04 Disc Led COCKTAIL WINE RED"/>
    <s v="00JH272V"/>
    <s v="Closed"/>
    <s v="No"/>
    <s v="Plan Dropped"/>
    <m/>
    <m/>
    <m/>
    <m/>
    <s v="No"/>
    <s v="No"/>
    <s v="No"/>
    <m/>
    <n v="0"/>
  </r>
  <r>
    <n v="15631929"/>
    <d v="2025-04-14T00:00:00"/>
    <d v="1899-12-30T17:32:00"/>
    <x v="4"/>
    <s v="Ananthapur Triumph"/>
    <s v="A14123"/>
    <s v="Chatbot"/>
    <s v="WAComms"/>
    <s v="HOT"/>
    <s v="Triumph"/>
    <s v="SCRAMBLER 400 X"/>
    <s v="Triumph"/>
    <s v="Triumph SCRAMBLER 400 X Triumph "/>
    <s v="00TA02"/>
    <s v="Open"/>
    <s v="No"/>
    <s v="Call Later"/>
    <m/>
    <m/>
    <m/>
    <m/>
    <s v="No"/>
    <s v="No"/>
    <s v="No"/>
    <m/>
    <n v="0"/>
  </r>
  <r>
    <n v="15368367"/>
    <d v="2025-04-02T00:00:00"/>
    <d v="1899-12-30T22:27:00"/>
    <x v="4"/>
    <s v="KHANDELWAL AUTOMOTIVE PVT LTD(11664)"/>
    <n v="11664"/>
    <s v="Chatbot"/>
    <s v="WAComms"/>
    <s v="STANDARD"/>
    <s v="Pulsar"/>
    <s v="N150"/>
    <s v="Twin Disc"/>
    <s v="Pulsar N150 Twin Disc"/>
    <s v="00JR3195"/>
    <s v="Closed"/>
    <s v="No"/>
    <s v="Plan Dropped"/>
    <m/>
    <m/>
    <m/>
    <m/>
    <s v="No"/>
    <s v="No"/>
    <s v="No"/>
    <m/>
    <n v="0"/>
  </r>
  <r>
    <n v="15592605"/>
    <d v="2025-04-12T00:00:00"/>
    <d v="1899-12-30T18:04:00"/>
    <x v="5"/>
    <s v="RAGHAVENDRA MOTORS PVT LTD.(10665)"/>
    <n v="10665"/>
    <m/>
    <m/>
    <s v="STANDARD"/>
    <s v="Pulsar"/>
    <s v="NS125"/>
    <s v="UG (Wider)"/>
    <s v="Pulsar NS125 UG (Wider)"/>
    <s v="00JF51"/>
    <s v="Open"/>
    <s v="Yes"/>
    <s v="Not Decided"/>
    <m/>
    <m/>
    <m/>
    <m/>
    <s v="Yes"/>
    <s v="No"/>
    <s v="No"/>
    <m/>
    <n v="0"/>
  </r>
  <r>
    <n v="15406959"/>
    <d v="2025-04-04T00:00:00"/>
    <d v="1899-12-30T19:51:00"/>
    <x v="3"/>
    <s v="PLANET WHEELS PVT LTD(10519)"/>
    <n v="10519"/>
    <s v="Bikewale_Aggregators"/>
    <s v="CPS_Lead_Aggregators"/>
    <s v="HOT"/>
    <s v="Pulsar"/>
    <s v="RS200"/>
    <s v="Dual channel ABS"/>
    <s v="Pulsar RS200 Dual channel ABS METALLIC BLACK (+Pewter Grey)"/>
    <s v="00DT148E"/>
    <s v="Closed"/>
    <s v="No"/>
    <s v="Plan Dropped"/>
    <m/>
    <m/>
    <m/>
    <m/>
    <s v="No"/>
    <s v="No"/>
    <s v="No"/>
    <m/>
    <n v="0"/>
  </r>
  <r>
    <n v="15474937"/>
    <d v="2025-04-08T00:00:00"/>
    <d v="1899-12-30T12:50:00"/>
    <x v="1"/>
    <s v="UPPAL AGENCIES(12093)"/>
    <n v="12093"/>
    <s v="Television"/>
    <m/>
    <m/>
    <s v="Pulsar"/>
    <n v="125"/>
    <s v="Carbon Fibre Split Seat UG"/>
    <s v="Pulsar  125 Carbon Fibre Split Seat UG EBONY BLK RED DKL"/>
    <s v="00DH564D"/>
    <s v="Invoiced"/>
    <s v="Yes"/>
    <m/>
    <m/>
    <m/>
    <m/>
    <m/>
    <s v="No"/>
    <s v="No"/>
    <s v="No"/>
    <d v="2025-04-08T12:51:00"/>
    <n v="1"/>
  </r>
  <r>
    <n v="15577334"/>
    <d v="2025-04-11T00:00:00"/>
    <d v="1899-12-30T23:22:00"/>
    <x v="0"/>
    <s v="STAG TRADING PVT LTD(12082)"/>
    <n v="12082"/>
    <s v="Hyperlocal_Lead_Gen"/>
    <s v="Facebook"/>
    <s v="HOT"/>
    <s v="KTM"/>
    <s v="249.07 cc"/>
    <s v="KTM"/>
    <s v="KTM 249.07 cc KTM "/>
    <s v="00JP88"/>
    <s v="Closed"/>
    <s v="No"/>
    <s v="Plan Dropped"/>
    <m/>
    <m/>
    <m/>
    <m/>
    <s v="No"/>
    <s v="No"/>
    <s v="No"/>
    <m/>
    <n v="0"/>
  </r>
  <r>
    <n v="15680193"/>
    <d v="2025-04-16T00:00:00"/>
    <d v="1899-12-30T18:00:00"/>
    <x v="3"/>
    <s v="VANDANA AUTO(10401)"/>
    <n v="10401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m/>
    <m/>
    <s v="No"/>
    <s v="No"/>
    <s v="No"/>
    <m/>
    <n v="0"/>
  </r>
  <r>
    <n v="15687902"/>
    <d v="2025-04-17T00:00:00"/>
    <d v="1899-12-30T08:38:00"/>
    <x v="3"/>
    <s v="ASHOK TRADERS(12881)"/>
    <n v="12881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m/>
    <m/>
    <s v="No"/>
    <s v="No"/>
    <s v="No"/>
    <m/>
    <n v="0"/>
  </r>
  <r>
    <n v="15703154"/>
    <d v="2025-04-17T00:00:00"/>
    <d v="1899-12-30T17:57:00"/>
    <x v="6"/>
    <m/>
    <n v="10692"/>
    <s v="Instagram"/>
    <s v="Freedom_April'25"/>
    <s v="WARM"/>
    <s v="Freedom"/>
    <s v="125 NG04"/>
    <s v="Disc Led"/>
    <s v="Freedom 125 NG04 Disc Led Racing Red"/>
    <s v="00JH279C"/>
    <s v="Open"/>
    <s v="No"/>
    <m/>
    <m/>
    <m/>
    <m/>
    <m/>
    <s v="No"/>
    <s v="No"/>
    <s v="No"/>
    <m/>
    <n v="0"/>
  </r>
  <r>
    <n v="15438465"/>
    <d v="2025-04-06T00:00:00"/>
    <d v="1899-12-30T15:29:00"/>
    <x v="2"/>
    <s v="BAGGA LINK SERVICE PVT LTD - MAHIPALPUR"/>
    <s v="S12389"/>
    <m/>
    <m/>
    <m/>
    <s v="KTM"/>
    <s v="Duke 250 (Gen 2)"/>
    <m/>
    <s v="KTM Duke 250 (Gen 2)  EBONY BLACK(MET)"/>
    <s v="00JP96X3"/>
    <s v="Invoiced"/>
    <s v="Yes"/>
    <s v="Showroom Visit Planned"/>
    <m/>
    <m/>
    <m/>
    <m/>
    <s v="Yes"/>
    <s v="No"/>
    <s v="No"/>
    <d v="2025-04-06T15:31:00"/>
    <n v="1"/>
  </r>
  <r>
    <n v="15330689"/>
    <d v="2025-04-01T00:00:00"/>
    <d v="1899-12-30T10:34:00"/>
    <x v="3"/>
    <s v="SHANKAR BAJAJ(10675)"/>
    <n v="10675"/>
    <s v="Bikewale_Aggregators"/>
    <s v="CPS_Lead_Aggregators"/>
    <s v="WARM"/>
    <s v="Pulsar"/>
    <s v="N125"/>
    <s v="Disc ISG"/>
    <s v="Pulsar N125 Disc ISG Ebony Black + Purple Fury"/>
    <s v="00JZ51DA"/>
    <s v="Open"/>
    <s v="No"/>
    <s v="Call Later"/>
    <m/>
    <m/>
    <m/>
    <m/>
    <s v="No"/>
    <s v="No"/>
    <s v="No"/>
    <m/>
    <n v="0"/>
  </r>
  <r>
    <n v="15446331"/>
    <d v="2025-04-07T00:00:00"/>
    <d v="1899-12-30T08:33:00"/>
    <x v="0"/>
    <s v="PAGARIYA AUTO CENTRE LLP (14152)"/>
    <n v="14152"/>
    <s v="Hyperlocal_Lead_Gen"/>
    <s v="Facebook"/>
    <s v="HOT"/>
    <s v="Triumph"/>
    <s v="Speed T4"/>
    <s v="Triumph"/>
    <s v="Triumph Speed T4 Triumph "/>
    <s v="00TA15"/>
    <s v="Closed"/>
    <s v="No"/>
    <s v="Plan Dropped"/>
    <m/>
    <m/>
    <m/>
    <m/>
    <s v="No"/>
    <s v="No"/>
    <s v="No"/>
    <m/>
    <n v="0"/>
  </r>
  <r>
    <n v="15585148"/>
    <d v="2025-04-12T00:00:00"/>
    <d v="1899-12-30T13:07:00"/>
    <x v="6"/>
    <s v="SRI VINAYAKA MOBIKES PVT LTD-LB NAGAR"/>
    <s v="B10382"/>
    <m/>
    <m/>
    <s v="HOT"/>
    <s v="Pulsar"/>
    <s v="NS125"/>
    <s v="ABS"/>
    <s v="Pulsar NS125 ABS GLOSS PEWTER GREY"/>
    <s v="00JF56"/>
    <s v="Open"/>
    <s v="Yes"/>
    <s v="Showroom Visit Planned"/>
    <m/>
    <m/>
    <m/>
    <m/>
    <s v="No"/>
    <s v="No"/>
    <s v="No"/>
    <d v="2025-04-12T13:08:00"/>
    <n v="0"/>
  </r>
  <r>
    <n v="15660144"/>
    <d v="2025-04-16T00:00:00"/>
    <d v="1899-12-30T08:46:00"/>
    <x v="0"/>
    <s v="AUTO WORLD(12027)"/>
    <n v="12027"/>
    <s v="Hyperlocal_Lead_Gen"/>
    <s v="Facebook"/>
    <s v="STANDARD"/>
    <s v="KTM"/>
    <s v="200 cc"/>
    <s v="KTM"/>
    <s v="KTM 200 cc KTM "/>
    <s v="00JP1C"/>
    <s v="Open"/>
    <s v="No"/>
    <s v="Call Later"/>
    <m/>
    <m/>
    <m/>
    <m/>
    <s v="No"/>
    <s v="No"/>
    <s v="No"/>
    <m/>
    <n v="0"/>
  </r>
  <r>
    <n v="15456304"/>
    <d v="2025-04-07T00:00:00"/>
    <d v="1899-12-30T14:54:00"/>
    <x v="2"/>
    <s v="Sales &amp; Service Automotive Pvt. Ltd.(12369)"/>
    <n v="12369"/>
    <m/>
    <m/>
    <m/>
    <s v="KTM"/>
    <s v="DUKE 250"/>
    <m/>
    <s v="KTM DUKE 250  CERAMIC WHITE"/>
    <s v="00JP8844"/>
    <s v="Invoiced"/>
    <s v="Yes"/>
    <m/>
    <m/>
    <m/>
    <m/>
    <m/>
    <s v="No"/>
    <s v="No"/>
    <s v="No"/>
    <d v="2025-04-07T14:56:00"/>
    <n v="1"/>
  </r>
  <r>
    <n v="15567726"/>
    <d v="2025-04-11T00:00:00"/>
    <d v="1899-12-30T15:02:00"/>
    <x v="1"/>
    <s v="YCS BAJAJ      (A UNIT OF LALA KASHI NATH SETH JEWELLERS PVT. LTD.(13140))"/>
    <n v="13140"/>
    <s v="Reference"/>
    <s v="Existing Customer"/>
    <m/>
    <s v="Pulsar"/>
    <s v="NS125"/>
    <s v="UG (Wider)"/>
    <s v="Pulsar NS125 UG (Wider) GLOSS PEWTER GREY"/>
    <s v="00JF5132"/>
    <s v="Invoiced"/>
    <s v="Yes"/>
    <m/>
    <m/>
    <m/>
    <m/>
    <m/>
    <s v="Yes"/>
    <s v="No"/>
    <s v="Yes"/>
    <d v="2025-04-11T15:10:00"/>
    <n v="1"/>
  </r>
  <r>
    <n v="15589594"/>
    <d v="2025-04-12T00:00:00"/>
    <d v="1899-12-30T16:04:00"/>
    <x v="4"/>
    <s v="VANDANA AUTO(10401)"/>
    <n v="10401"/>
    <s v="Finance"/>
    <s v="Website"/>
    <s v="WARM"/>
    <s v="Platina"/>
    <n v="100"/>
    <s v="ES Alloy"/>
    <s v="Platina 100 ES Alloy CARNIVAL RED"/>
    <s v="00PF37BE"/>
    <s v="Open"/>
    <s v="No"/>
    <m/>
    <m/>
    <m/>
    <m/>
    <m/>
    <s v="No"/>
    <s v="No"/>
    <s v="No"/>
    <m/>
    <n v="0"/>
  </r>
  <r>
    <n v="15530801"/>
    <d v="2025-04-09T00:00:00"/>
    <d v="1899-12-30T18:22:00"/>
    <x v="3"/>
    <s v="BHAVYA AUTOMOBILES (12553)"/>
    <n v="12553"/>
    <s v="91wheels_Aggregators"/>
    <s v="CPS_Lead_Aggregators"/>
    <s v="STANDARD"/>
    <s v="Pulsar"/>
    <n v="150"/>
    <s v="TD Split Seat"/>
    <s v="Pulsar 150 TD Split Seat BLACK DECAL BLUE"/>
    <s v="00DH283B"/>
    <s v="Closed"/>
    <s v="No"/>
    <s v="Plan Dropped"/>
    <m/>
    <m/>
    <m/>
    <m/>
    <s v="No"/>
    <s v="No"/>
    <s v="No"/>
    <m/>
    <n v="0"/>
  </r>
  <r>
    <n v="15552706"/>
    <d v="2025-04-10T00:00:00"/>
    <d v="1899-12-30T18:42:00"/>
    <x v="2"/>
    <s v="Athen Automobiles - Marthandam"/>
    <s v="A12138"/>
    <m/>
    <m/>
    <s v="WARM"/>
    <s v="Pulsar"/>
    <s v="NS200"/>
    <s v="Dual Channel ABS (UG)"/>
    <s v="Pulsar NS200 Dual Channel ABS (UG) EBONY BLK SATIN"/>
    <s v="00JL24AL"/>
    <s v="Open"/>
    <s v="Yes"/>
    <s v="Call Later"/>
    <m/>
    <m/>
    <m/>
    <m/>
    <s v="No"/>
    <s v="No"/>
    <s v="Yes"/>
    <m/>
    <n v="0"/>
  </r>
  <r>
    <n v="15383520"/>
    <d v="2025-04-03T00:00:00"/>
    <d v="1899-12-30T17:22:00"/>
    <x v="3"/>
    <s v="RAJYOG BAJAJ(10287)"/>
    <n v="10287"/>
    <s v="Bikedekho_Aggregators"/>
    <s v="CPS_Lead_Aggregators"/>
    <s v="HOT"/>
    <s v="Pulsar"/>
    <s v="NS125"/>
    <s v="Disc (OBD-2)"/>
    <s v="Pulsar NS125 Disc (OBD-2) TD BURNT RED + SA"/>
    <s v="00JF35C4"/>
    <s v="Closed"/>
    <s v="No"/>
    <s v="Incorrect Enquiry"/>
    <m/>
    <m/>
    <m/>
    <m/>
    <s v="No"/>
    <s v="No"/>
    <s v="No"/>
    <m/>
    <n v="0"/>
  </r>
  <r>
    <n v="15483656"/>
    <d v="2025-04-08T00:00:00"/>
    <d v="1899-12-30T16:56:00"/>
    <x v="6"/>
    <s v="AMRITSAR TRIUMPH"/>
    <s v="A13594"/>
    <m/>
    <m/>
    <s v="WARM"/>
    <s v="Triumph"/>
    <s v="SCRAMBLER 400 X"/>
    <m/>
    <s v="Triumph SCRAMBLER 400 X "/>
    <s v="00TA0242"/>
    <s v="Closed"/>
    <s v="No"/>
    <s v="Plan Dropped"/>
    <m/>
    <m/>
    <m/>
    <m/>
    <s v="No"/>
    <s v="No"/>
    <s v="No"/>
    <m/>
    <n v="0"/>
  </r>
  <r>
    <n v="15556286"/>
    <d v="2025-04-11T00:00:00"/>
    <d v="1899-12-30T00:23:00"/>
    <x v="3"/>
    <s v="SILIGURI AUTO WORKS PVT. LTD. JALPAIGURI"/>
    <s v="B10335"/>
    <s v="Bikewale_Aggregators"/>
    <s v="CPS_Lead_Aggregators"/>
    <s v="HOT"/>
    <s v="Pulsar"/>
    <n v="150"/>
    <s v="SD Single Seat"/>
    <s v="Pulsar 150 SD Single Seat EBONY BLK RED DKL"/>
    <s v="00DH274D"/>
    <s v="Closed"/>
    <s v="No"/>
    <s v="Plan Dropped"/>
    <m/>
    <m/>
    <m/>
    <m/>
    <s v="No"/>
    <s v="No"/>
    <s v="No"/>
    <m/>
    <n v="0"/>
  </r>
  <r>
    <n v="15433305"/>
    <d v="2025-04-06T00:00:00"/>
    <d v="1899-12-30T11:23:00"/>
    <x v="4"/>
    <s v="J M Bajaj @ Ashok Nagar"/>
    <s v="A13239"/>
    <s v="Freedom_LeadGen_D2C"/>
    <s v="Display_FB"/>
    <m/>
    <s v="Freedom"/>
    <s v="125 NG04"/>
    <s v="Disc Led"/>
    <s v="Freedom 125 NG04 Disc Led - BLUE DECAL LIGHT BLUE"/>
    <s v="00JH273E"/>
    <s v="Closed"/>
    <s v="No"/>
    <s v="RNR - Close"/>
    <m/>
    <m/>
    <m/>
    <m/>
    <s v="No"/>
    <s v="No"/>
    <s v="No"/>
    <m/>
    <n v="0"/>
  </r>
  <r>
    <n v="15451616"/>
    <d v="2025-04-07T00:00:00"/>
    <d v="1899-12-30T13:28:00"/>
    <x v="5"/>
    <s v="NANDI BAJAJ-KOILAKUNTLA"/>
    <s v="A10914"/>
    <m/>
    <m/>
    <m/>
    <s v="CT"/>
    <s v="110X"/>
    <s v="ES (OBD-2)"/>
    <s v="CT 110X ES (OBD-2) Ebony Black with Silver Grey Decal"/>
    <s v="00DY086U"/>
    <s v="Invoiced"/>
    <s v="Yes"/>
    <m/>
    <m/>
    <m/>
    <m/>
    <m/>
    <s v="No"/>
    <s v="Yes"/>
    <s v="Yes"/>
    <d v="2025-04-07T13:23:00"/>
    <n v="1"/>
  </r>
  <r>
    <n v="15408538"/>
    <d v="2025-04-04T00:00:00"/>
    <d v="1899-12-30T22:24:00"/>
    <x v="3"/>
    <s v="TIRUPATI AUTO AGENCY-DIPKA"/>
    <s v="C10377"/>
    <s v="Bikewale_Aggregators"/>
    <s v="CPS_Lead_Aggregators"/>
    <s v="WARM"/>
    <s v="Pulsar"/>
    <s v="NS160"/>
    <s v="Twin Disc ABS"/>
    <s v="Pulsar NS160 Twin Disc ABS Glossy Pewter Grey + Satin Black"/>
    <s v="00JF258W"/>
    <s v="Open"/>
    <s v="No"/>
    <m/>
    <m/>
    <m/>
    <m/>
    <m/>
    <s v="No"/>
    <s v="No"/>
    <s v="No"/>
    <m/>
    <n v="0"/>
  </r>
  <r>
    <n v="15639091"/>
    <d v="2025-04-15T00:00:00"/>
    <d v="1899-12-30T05:56:00"/>
    <x v="3"/>
    <s v="SREE RAM MOTORS(12788)"/>
    <n v="12788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729551"/>
    <d v="2025-04-19T00:00:00"/>
    <d v="1899-12-30T08:07:00"/>
    <x v="0"/>
    <s v="ANJUSHREE AUTOMOBILES (12933)"/>
    <n v="12933"/>
    <s v="Hyperlocal_Lead_Gen"/>
    <s v="Facebook"/>
    <s v="STANDARD"/>
    <s v="KTM"/>
    <m/>
    <s v="KTM"/>
    <s v="KTM null KTM "/>
    <s v="00JP1D"/>
    <s v="Open"/>
    <s v="No"/>
    <s v="Call Later"/>
    <m/>
    <m/>
    <m/>
    <m/>
    <s v="No"/>
    <s v="No"/>
    <s v="No"/>
    <m/>
    <n v="0"/>
  </r>
  <r>
    <n v="15380202"/>
    <d v="2025-04-03T00:00:00"/>
    <d v="1899-12-30T15:16:00"/>
    <x v="5"/>
    <s v="SHREE BAJAJ(13148)"/>
    <n v="13148"/>
    <m/>
    <m/>
    <m/>
    <s v="Pulsar"/>
    <n v="125"/>
    <s v="Carbon Fibre Single Seat UG"/>
    <s v="Pulsar 125 Carbon Fibre Single Seat UG EBONY BLK BLUE DKL"/>
    <s v="00DH574C"/>
    <s v="Open"/>
    <s v="No"/>
    <m/>
    <m/>
    <m/>
    <m/>
    <m/>
    <s v="No"/>
    <s v="No"/>
    <s v="No"/>
    <m/>
    <n v="0"/>
  </r>
  <r>
    <n v="15594142"/>
    <d v="2025-04-12T00:00:00"/>
    <d v="1899-12-30T19:41:00"/>
    <x v="0"/>
    <s v="GEETHA AUTO AGENCY- 12159"/>
    <n v="12159"/>
    <s v="Hyperlocal_Lead_Gen"/>
    <s v="Facebook"/>
    <s v="WARM"/>
    <s v="KTM"/>
    <s v="DUKE 200"/>
    <s v="KTM"/>
    <s v="KTM DUKE 200 KTM "/>
    <s v="00JP1C"/>
    <s v="Open"/>
    <s v="No"/>
    <s v="Showroom Visit Planned"/>
    <m/>
    <m/>
    <m/>
    <m/>
    <s v="No"/>
    <s v="No"/>
    <s v="No"/>
    <m/>
    <n v="0"/>
  </r>
  <r>
    <n v="15349353"/>
    <d v="2025-04-02T00:00:00"/>
    <d v="1899-12-30T05:10:00"/>
    <x v="3"/>
    <s v="HARI AUTO PVT LTD (13343)"/>
    <n v="13343"/>
    <s v="Bikewale_Aggregators"/>
    <s v="CPS_Lead_Aggregators"/>
    <s v="WARM"/>
    <s v="Pulsar"/>
    <n v="150"/>
    <s v="SD Single Seat"/>
    <s v="Pulsar 150 SD Single Seat EBONY BLK RED DKL"/>
    <s v="00DH274D"/>
    <s v="Closed"/>
    <s v="No"/>
    <s v="Plan Dropped"/>
    <m/>
    <m/>
    <m/>
    <m/>
    <s v="No"/>
    <s v="No"/>
    <s v="No"/>
    <m/>
    <n v="0"/>
  </r>
  <r>
    <n v="15564361"/>
    <d v="2025-04-12T00:00:00"/>
    <d v="1899-12-30T13:57:00"/>
    <x v="3"/>
    <s v="Saanvi Bajaj @ Udupi"/>
    <n v="12950"/>
    <s v="Bikedekho_Aggregators"/>
    <s v="CPS_Lead_Aggregators"/>
    <s v="HOT"/>
    <s v="Avenger"/>
    <s v="Street (OBD2B)"/>
    <n v="160"/>
    <s v="AVENGER 160 STREET-COCKTAIL WINE RED"/>
    <s v="00PD392V"/>
    <s v="Open"/>
    <s v="No"/>
    <s v="Not Decided"/>
    <m/>
    <m/>
    <m/>
    <m/>
    <s v="No"/>
    <s v="No"/>
    <s v="No"/>
    <m/>
    <n v="0"/>
  </r>
  <r>
    <n v="15367718"/>
    <d v="2025-04-02T00:00:00"/>
    <d v="1899-12-30T21:22:00"/>
    <x v="3"/>
    <s v="Pagariya Auto Centre (E10268)"/>
    <s v="E10268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383279"/>
    <d v="2025-04-03T00:00:00"/>
    <d v="1899-12-30T17:19:00"/>
    <x v="3"/>
    <s v="MAYUR AUTO PVT.LTD.(10210)"/>
    <n v="10210"/>
    <s v="91wheels_Aggregators"/>
    <s v="CPS_Lead_Aggregators"/>
    <s v="HOT"/>
    <s v="Pulsar"/>
    <s v="NS200"/>
    <s v="Twin Disc ABS (JL18)"/>
    <s v="Pulsar NS200 Twin Disc ABS (JL18) BRIGHT YELLOW &amp; MATTE PEWTER GREY"/>
    <s v="00JL188N"/>
    <s v="Closed"/>
    <s v="No"/>
    <s v="Plan Dropped"/>
    <m/>
    <m/>
    <m/>
    <m/>
    <s v="No"/>
    <s v="No"/>
    <s v="No"/>
    <m/>
    <n v="0"/>
  </r>
  <r>
    <n v="15591043"/>
    <d v="2025-04-12T00:00:00"/>
    <d v="1899-12-30T16:59:00"/>
    <x v="5"/>
    <s v="AAKASH AUTOMOBILES PRIVATE LIMITED(13600)"/>
    <n v="13600"/>
    <m/>
    <m/>
    <s v="WARM"/>
    <s v="KTM"/>
    <s v="DUKE 200"/>
    <m/>
    <s v="KTM DUKE 200  "/>
    <s v="00JP1C"/>
    <s v="Open"/>
    <s v="Yes"/>
    <s v="Call Later"/>
    <m/>
    <m/>
    <m/>
    <m/>
    <s v="Yes"/>
    <s v="No"/>
    <s v="No"/>
    <m/>
    <n v="0"/>
  </r>
  <r>
    <n v="15501988"/>
    <d v="2025-04-09T00:00:00"/>
    <d v="1899-12-30T15:34:00"/>
    <x v="6"/>
    <m/>
    <n v="13126"/>
    <s v="Instagram"/>
    <s v="P125_Feb"/>
    <s v="HOT"/>
    <s v="Pulsar"/>
    <n v="125"/>
    <s v="Carbon Fibre Split Seat UG"/>
    <s v="Pulsar 125 Carbon Fibre Split Seat UG EBONY BLK RED DKL"/>
    <s v="00DH564D"/>
    <s v="Open"/>
    <s v="No"/>
    <s v="Call Later"/>
    <m/>
    <m/>
    <m/>
    <m/>
    <s v="No"/>
    <s v="No"/>
    <s v="No"/>
    <m/>
    <n v="0"/>
  </r>
  <r>
    <n v="15618046"/>
    <d v="2025-04-14T00:00:00"/>
    <d v="1899-12-30T10:34:00"/>
    <x v="6"/>
    <m/>
    <n v="11691"/>
    <s v="Facebook"/>
    <s v="P125DC_july"/>
    <m/>
    <s v="Pulsar"/>
    <n v="125"/>
    <s v="Neon Disc Single seat (OBD-2)"/>
    <s v="Pulsar 125 Neon Disc Single seat (OBD-2) EBONY BLK BLUE DKL"/>
    <s v="00DH504C"/>
    <s v="Closed"/>
    <s v="No"/>
    <s v="Plan Dropped"/>
    <m/>
    <m/>
    <m/>
    <m/>
    <s v="No"/>
    <s v="No"/>
    <s v="No"/>
    <m/>
    <n v="0"/>
  </r>
  <r>
    <n v="15617128"/>
    <d v="2025-04-14T00:00:00"/>
    <d v="1899-12-30T10:45:00"/>
    <x v="6"/>
    <m/>
    <n v="12579"/>
    <s v="Instagram"/>
    <s v="P125DC_july"/>
    <m/>
    <s v="Pulsar"/>
    <n v="125"/>
    <s v="Carbon Fibre Split Seat UG"/>
    <s v="Pulsar 125 Carbon Fibre Split Seat UG EBONY BLK RED DKL"/>
    <s v="00DH564D"/>
    <s v="Closed"/>
    <s v="No"/>
    <s v="Plan Dropped"/>
    <m/>
    <m/>
    <m/>
    <m/>
    <s v="No"/>
    <s v="No"/>
    <s v="No"/>
    <m/>
    <n v="0"/>
  </r>
  <r>
    <n v="15468928"/>
    <d v="2025-04-08T00:00:00"/>
    <d v="1899-12-30T09:02:00"/>
    <x v="3"/>
    <s v="Sudershan AutomobileIndore_Bhopal RoadNew bus stand Sehore (M.P) (466001)"/>
    <n v="10835"/>
    <s v="91wheels_Aggregators"/>
    <s v="CPS_Lead_Aggregators"/>
    <m/>
    <s v="Pulsar"/>
    <s v="NS160"/>
    <s v="Twin Disc ABS"/>
    <s v="Pulsar NS160 Twin Disc ABS Glossy Pewter Grey + Satin Black"/>
    <s v="00JF258W"/>
    <s v="Closed"/>
    <s v="No"/>
    <s v="Plan Dropped"/>
    <m/>
    <m/>
    <m/>
    <m/>
    <s v="No"/>
    <s v="No"/>
    <s v="No"/>
    <m/>
    <n v="0"/>
  </r>
  <r>
    <n v="15606995"/>
    <d v="2025-04-13T00:00:00"/>
    <d v="1899-12-30T17:41:00"/>
    <x v="2"/>
    <s v="VARUN MOTORS PRIVATE LIMITED-TIRUPATI TRIUMPH"/>
    <s v="F13590"/>
    <m/>
    <m/>
    <s v="WARM"/>
    <s v="Triumph"/>
    <s v="SCRAMBLER 400 X"/>
    <m/>
    <s v="Triumph  SCRAMBLER 400 X  PEARL METALLIC WHITE"/>
    <s v="00TA0242"/>
    <s v="Invoiced"/>
    <s v="Yes"/>
    <s v="Call Later"/>
    <m/>
    <m/>
    <m/>
    <m/>
    <s v="Yes"/>
    <s v="No"/>
    <s v="No"/>
    <d v="2025-04-15T18:13:00"/>
    <n v="1"/>
  </r>
  <r>
    <n v="15465235"/>
    <d v="2025-04-07T00:00:00"/>
    <d v="1899-12-30T20:17:00"/>
    <x v="3"/>
    <s v="VARAHI MOTORS(12532)-TENALI"/>
    <n v="12532"/>
    <s v="Bikewale_Aggregators"/>
    <s v="CPS_Lead_Aggregators"/>
    <s v="HOT"/>
    <s v="Pulsar"/>
    <s v="NS160"/>
    <s v="Twin Disc ABS"/>
    <s v="Pulsar NS160 Twin Disc ABS Glossy Pewter Grey + Satin Black"/>
    <s v="00JF258W"/>
    <s v="Open"/>
    <s v="No"/>
    <s v="Call Later"/>
    <m/>
    <m/>
    <m/>
    <m/>
    <s v="No"/>
    <s v="No"/>
    <s v="No"/>
    <m/>
    <n v="0"/>
  </r>
  <r>
    <n v="15705446"/>
    <d v="2025-04-17T00:00:00"/>
    <d v="1899-12-30T19:46:00"/>
    <x v="3"/>
    <s v="BAGGA LINK SERVICE PVT LTD.(10047)"/>
    <n v="10047"/>
    <s v="91wheels_Aggregators"/>
    <s v="CPS_Lead_Aggregators"/>
    <s v="HOT"/>
    <s v="Pulsar"/>
    <n v="150"/>
    <s v="TD Split Seat"/>
    <s v="Pulsar 150 TD Split Seat BLACK DECAL BLUE"/>
    <s v="00DH283B"/>
    <s v="Open"/>
    <s v="No"/>
    <s v="Call Later"/>
    <m/>
    <m/>
    <m/>
    <m/>
    <s v="No"/>
    <s v="No"/>
    <s v="No"/>
    <m/>
    <n v="0"/>
  </r>
  <r>
    <n v="15491812"/>
    <d v="2025-04-09T00:00:00"/>
    <d v="1899-12-30T09:38:00"/>
    <x v="3"/>
    <s v="SHRI BANKEY BIHARI SALES(13064)"/>
    <n v="13064"/>
    <s v="Bikedekho_Aggregators"/>
    <s v="CPS_Lead_Aggregators"/>
    <s v="WARM"/>
    <s v="Pulsar"/>
    <s v="NS160"/>
    <s v="Twin Disc ABS"/>
    <s v="Pulsar NS160 Twin Disc ABS GLOSS PEWTER GREY"/>
    <s v="00JF2532"/>
    <s v="Open"/>
    <s v="No"/>
    <m/>
    <m/>
    <m/>
    <m/>
    <m/>
    <s v="No"/>
    <s v="No"/>
    <s v="No"/>
    <m/>
    <n v="0"/>
  </r>
  <r>
    <n v="15729286"/>
    <d v="2025-04-19T00:00:00"/>
    <d v="1899-12-30T06:25:00"/>
    <x v="3"/>
    <s v="M L MOTORS(13047)"/>
    <n v="13047"/>
    <s v="Bikedekho_Aggregators"/>
    <s v="CPS_Lead_Aggregators"/>
    <m/>
    <s v="Dominar"/>
    <n v="400"/>
    <s v="Dual channel ABS"/>
    <s v="Dominar 400 Dual channel ABS CHARCOAL BLACK"/>
    <s v="00JF29A8"/>
    <s v="Closed"/>
    <s v="No"/>
    <s v="Incorrect Enquiry"/>
    <m/>
    <m/>
    <m/>
    <m/>
    <s v="No"/>
    <s v="No"/>
    <s v="No"/>
    <m/>
    <n v="0"/>
  </r>
  <r>
    <n v="15457031"/>
    <d v="2025-04-07T00:00:00"/>
    <d v="1899-12-30T15:19:00"/>
    <x v="1"/>
    <s v="Riya Autotech Private limited"/>
    <s v="A13537"/>
    <m/>
    <m/>
    <s v="WARM"/>
    <s v="Triumph"/>
    <s v="Speed 400 UG"/>
    <m/>
    <s v="Triumph Speed 400 UG "/>
    <s v="00TA40"/>
    <s v="Open"/>
    <s v="Yes"/>
    <s v="Call Later"/>
    <m/>
    <m/>
    <m/>
    <m/>
    <s v="Yes"/>
    <s v="No"/>
    <s v="No"/>
    <m/>
    <n v="0"/>
  </r>
  <r>
    <n v="15284718"/>
    <d v="2025-04-06T00:00:00"/>
    <d v="1899-12-30T12:52:00"/>
    <x v="3"/>
    <m/>
    <n v="12692"/>
    <s v="Bikewale_Aggregators"/>
    <s v="CPS_Lead_Aggregators"/>
    <s v="STANDARD"/>
    <s v="Pulsar"/>
    <n v="150"/>
    <s v="SD Single Seat"/>
    <s v="Pulsar  150 SD Single Seat EBONY BLK RED DKL"/>
    <s v="00DH274D"/>
    <s v="Invoiced"/>
    <s v="Yes"/>
    <m/>
    <m/>
    <m/>
    <m/>
    <m/>
    <s v="Yes"/>
    <s v="Yes"/>
    <s v="Yes"/>
    <d v="2025-04-06T13:04:00"/>
    <n v="1"/>
  </r>
  <r>
    <n v="15637071"/>
    <d v="2025-04-14T00:00:00"/>
    <d v="1899-12-30T22:13:00"/>
    <x v="3"/>
    <s v="RUSHI AUTOMOBILES(11690)"/>
    <n v="11690"/>
    <s v="Bikewale_Aggregators"/>
    <s v="CPS_Lead_Aggregators"/>
    <s v="HOT"/>
    <s v="Dominar"/>
    <n v="250"/>
    <s v="Dual channel ABS"/>
    <s v="Dominar 250 Dual channel ABS CHARCOAL BLACK"/>
    <s v="00JF26A8"/>
    <s v="Closed"/>
    <s v="No"/>
    <s v="Plan Dropped"/>
    <m/>
    <m/>
    <m/>
    <m/>
    <s v="No"/>
    <s v="No"/>
    <s v="No"/>
    <m/>
    <n v="0"/>
  </r>
  <r>
    <n v="15392790"/>
    <d v="2025-04-08T00:00:00"/>
    <d v="1899-12-30T17:29:00"/>
    <x v="3"/>
    <s v="SANTOSH MOTORS(10650)"/>
    <n v="10650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m/>
    <m/>
    <m/>
    <m/>
    <m/>
    <s v="No"/>
    <s v="No"/>
    <s v="No"/>
    <m/>
    <n v="0"/>
  </r>
  <r>
    <n v="15675770"/>
    <d v="2025-04-16T00:00:00"/>
    <d v="1899-12-30T16:50:00"/>
    <x v="6"/>
    <m/>
    <n v="12766"/>
    <s v="Facebook"/>
    <s v="P125DC_july"/>
    <s v="HOT"/>
    <s v="Pulsar"/>
    <n v="125"/>
    <s v="Neon Disc Single seat (OBD-2)"/>
    <s v="Pulsar 125 Neon Disc Single seat (OBD-2) EBONY BLK BLUE DKL"/>
    <s v="00DH504C"/>
    <s v="Open"/>
    <s v="No"/>
    <s v="Showroom Visit Planned"/>
    <m/>
    <m/>
    <m/>
    <m/>
    <s v="No"/>
    <s v="No"/>
    <s v="No"/>
    <m/>
    <n v="0"/>
  </r>
  <r>
    <n v="15548226"/>
    <d v="2025-04-10T00:00:00"/>
    <d v="1899-12-30T16:00:00"/>
    <x v="1"/>
    <s v="HIMALAYA BAJAJ(10753)"/>
    <n v="10753"/>
    <m/>
    <m/>
    <s v="WARM"/>
    <s v="Pulsar"/>
    <s v="NS125"/>
    <s v="ABS"/>
    <s v="Pulsar  NS125 ABS FIERY ORANGE"/>
    <s v="00JF5617"/>
    <s v="Closed"/>
    <s v="Yes"/>
    <s v="Plan Dropped"/>
    <m/>
    <m/>
    <m/>
    <m/>
    <s v="No"/>
    <s v="No"/>
    <s v="Yes"/>
    <d v="2025-04-10T16:35:00"/>
    <n v="0"/>
  </r>
  <r>
    <n v="15527418"/>
    <d v="2025-04-09T00:00:00"/>
    <d v="1899-12-30T16:10:00"/>
    <x v="1"/>
    <s v="KHIVRAJ ELIXIR PVT LTD-HOSKOTE KTM"/>
    <s v="D14192"/>
    <m/>
    <m/>
    <s v="HOT"/>
    <s v="KTM"/>
    <s v="DUKE 200"/>
    <m/>
    <s v="KTM DUKE 200  ELECTRONIC ORANGE"/>
    <s v="00JP1C1T"/>
    <s v="Open"/>
    <s v="Yes"/>
    <s v="Call Later"/>
    <m/>
    <m/>
    <m/>
    <m/>
    <s v="Yes"/>
    <s v="No"/>
    <s v="Yes"/>
    <m/>
    <n v="0"/>
  </r>
  <r>
    <n v="15623786"/>
    <d v="2025-04-14T00:00:00"/>
    <d v="1899-12-30T12:51:00"/>
    <x v="1"/>
    <s v="MAHADEV MOTORS (12663)"/>
    <n v="12663"/>
    <m/>
    <m/>
    <m/>
    <s v="Pulsar"/>
    <n v="125"/>
    <s v="Carbon Fibre Single Seat UG"/>
    <s v="Pulsar 125 Carbon Fibre Single Seat UG EBONY BLK SILVER DKL"/>
    <s v="00DH574E"/>
    <s v="Invoiced"/>
    <s v="Yes"/>
    <m/>
    <m/>
    <m/>
    <m/>
    <m/>
    <s v="Yes"/>
    <s v="Yes"/>
    <s v="Yes"/>
    <d v="2025-04-14T12:59:00"/>
    <n v="1"/>
  </r>
  <r>
    <n v="15336272"/>
    <d v="2025-04-01T00:00:00"/>
    <d v="1899-12-30T12:23:00"/>
    <x v="3"/>
    <s v="Sulur"/>
    <s v="C11412"/>
    <s v="Bikewale_Aggregators"/>
    <s v="CPS_Lead_Aggregators"/>
    <s v="STANDARD"/>
    <s v="Pulsar"/>
    <n v="220"/>
    <s v="Single channel ABS (OBD-2)"/>
    <s v="Pulsar 220 Single channel ABS (OBD-2) SPARKLING METALLIC BLACK BLUE"/>
    <s v="00DK11F1"/>
    <s v="Open"/>
    <s v="No"/>
    <s v="Call Later"/>
    <m/>
    <m/>
    <m/>
    <m/>
    <s v="No"/>
    <s v="No"/>
    <s v="No"/>
    <m/>
    <n v="0"/>
  </r>
  <r>
    <n v="15342552"/>
    <d v="2025-04-01T00:00:00"/>
    <d v="1899-12-30T16:18:00"/>
    <x v="5"/>
    <s v="JAI AUTOMOBILES(10591)"/>
    <n v="10591"/>
    <m/>
    <m/>
    <s v="STANDARD"/>
    <s v="Platina"/>
    <n v="110"/>
    <s v="ES Drum  (OBD-2)"/>
    <s v="Platina 110 ES Drum  (OBD-2) BLK GLOS PEW GRA"/>
    <s v="00JK3548"/>
    <s v="Open"/>
    <s v="Yes"/>
    <s v="Call Later"/>
    <m/>
    <m/>
    <m/>
    <m/>
    <s v="No"/>
    <s v="Yes"/>
    <s v="Yes"/>
    <m/>
    <n v="0"/>
  </r>
  <r>
    <n v="15447347"/>
    <d v="2025-04-07T00:00:00"/>
    <d v="1899-12-30T13:38:00"/>
    <x v="3"/>
    <s v="BARCLAY AUTOMOBILES(13178)"/>
    <n v="13178"/>
    <s v="91wheels_Aggregators"/>
    <s v="CPS_Lead_Aggregators"/>
    <s v="WARM"/>
    <s v="Pulsar"/>
    <n v="150"/>
    <s v="SD Single Seat (OBD-2)"/>
    <s v="PULSAR 150 DTSI ABS - BRIGHT YELLOW"/>
    <s v="00DH426T"/>
    <s v="Open"/>
    <s v="No"/>
    <s v="Showroom Visit Planned"/>
    <m/>
    <m/>
    <m/>
    <m/>
    <s v="No"/>
    <s v="No"/>
    <s v="No"/>
    <m/>
    <n v="0"/>
  </r>
  <r>
    <n v="15431181"/>
    <d v="2025-04-06T00:00:00"/>
    <d v="1899-12-30T08:14:00"/>
    <x v="3"/>
    <s v="KRISHNAMANI MOTORS(12956)"/>
    <n v="12956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452056"/>
    <d v="2025-04-07T00:00:00"/>
    <d v="1899-12-30T13:30:00"/>
    <x v="2"/>
    <s v="DADA MOTOR ENTERPRISES LLP(13186)"/>
    <n v="13186"/>
    <m/>
    <m/>
    <m/>
    <s v="Platina"/>
    <s v="ES Drum (OBD2B)"/>
    <n v="100"/>
    <s v="Platina  ES Drum (OBD2B) 100 EBONY BLK SILVER DKL"/>
    <s v="00JK394E"/>
    <s v="Open"/>
    <s v="Yes"/>
    <m/>
    <m/>
    <m/>
    <m/>
    <m/>
    <s v="No"/>
    <s v="No"/>
    <s v="Yes"/>
    <d v="2025-04-07T13:26:00"/>
    <n v="0"/>
  </r>
  <r>
    <n v="15742918"/>
    <d v="2025-04-19T00:00:00"/>
    <d v="1899-12-30T18:08:00"/>
    <x v="3"/>
    <s v="ASHOK AUTOTECH INDIA PVT LTD(13109)- BULDHANA"/>
    <n v="13109"/>
    <s v="Bikewale_Aggregators"/>
    <s v="CPS_Lead_Aggregators"/>
    <s v="STANDARD"/>
    <s v="Pulsar"/>
    <n v="150"/>
    <s v="SD Single Seat"/>
    <s v="Pulsar 150 SD Single Seat EBONY BLK RED DKL"/>
    <s v="00DH274D"/>
    <s v="Open"/>
    <s v="No"/>
    <m/>
    <m/>
    <m/>
    <m/>
    <m/>
    <s v="No"/>
    <s v="No"/>
    <s v="No"/>
    <m/>
    <n v="0"/>
  </r>
  <r>
    <n v="15531080"/>
    <d v="2025-04-09T00:00:00"/>
    <d v="1899-12-30T18:21:00"/>
    <x v="2"/>
    <s v="DADA MOTOR ENTERPRISES LLP(13594)"/>
    <n v="13594"/>
    <m/>
    <m/>
    <s v="WARM"/>
    <s v="Triumph"/>
    <s v="Speed T4"/>
    <m/>
    <s v="Triumph Speed T4 "/>
    <s v="00TA15BD"/>
    <s v="Open"/>
    <s v="No"/>
    <s v="Not Decided"/>
    <m/>
    <m/>
    <m/>
    <m/>
    <s v="No"/>
    <s v="No"/>
    <s v="No"/>
    <m/>
    <n v="0"/>
  </r>
  <r>
    <n v="15696598"/>
    <d v="2025-04-17T00:00:00"/>
    <d v="1899-12-30T14:20:00"/>
    <x v="1"/>
    <s v="MADHUR MOTORS(13271)"/>
    <n v="13271"/>
    <m/>
    <m/>
    <m/>
    <s v="Pulsar"/>
    <n v="150"/>
    <s v="Neon Single Disc ABS(DH35)"/>
    <s v="Pulsar 150 Neon Single Disc ABS(DH35) EBONY BLK SILVER DKL"/>
    <s v="00DH354E"/>
    <s v="Invoiced"/>
    <s v="Yes"/>
    <m/>
    <m/>
    <m/>
    <m/>
    <m/>
    <s v="Yes"/>
    <s v="No"/>
    <s v="Yes"/>
    <d v="2025-04-17T16:25:00"/>
    <n v="1"/>
  </r>
  <r>
    <n v="15362435"/>
    <d v="2025-04-02T00:00:00"/>
    <d v="1899-12-30T16:30:00"/>
    <x v="2"/>
    <s v="RK MOTORS - RAMNAD"/>
    <s v="A12401"/>
    <m/>
    <m/>
    <s v="WARM"/>
    <s v="KTM"/>
    <s v="DUKE 250"/>
    <m/>
    <s v="KTM  DUKE 250  EBONY BLACK(MET)"/>
    <s v="00JP88X3"/>
    <s v="Invoiced"/>
    <s v="Yes"/>
    <s v="Call Later"/>
    <m/>
    <m/>
    <m/>
    <m/>
    <s v="Yes"/>
    <s v="No"/>
    <s v="No"/>
    <d v="2025-04-07T12:18:00"/>
    <n v="1"/>
  </r>
  <r>
    <n v="15442119"/>
    <d v="2025-04-06T00:00:00"/>
    <d v="1899-12-30T20:05:00"/>
    <x v="3"/>
    <s v="GITA PRADEEP SAH AUTOMOBILES(13244)"/>
    <n v="13244"/>
    <s v="Bikedekho_Aggregators"/>
    <s v="CPS_Lead_Aggregators"/>
    <s v="WARM"/>
    <s v="Pulsar"/>
    <s v="NS125"/>
    <s v="Disc (OBD-2)"/>
    <s v="Pulsar NS125 Disc (OBD-2) TD BURNT RED + SA"/>
    <s v="00JF35C4"/>
    <s v="Open"/>
    <s v="No"/>
    <s v="Call Later"/>
    <m/>
    <m/>
    <m/>
    <m/>
    <s v="No"/>
    <s v="No"/>
    <s v="No"/>
    <m/>
    <n v="0"/>
  </r>
  <r>
    <n v="15622818"/>
    <d v="2025-04-14T00:00:00"/>
    <d v="1899-12-30T12:26:00"/>
    <x v="6"/>
    <s v="SRI VINAYAKA MOBIKES PVT LTD-LB NAGAR"/>
    <s v="B10382"/>
    <m/>
    <m/>
    <s v="HOT"/>
    <s v="Pulsar"/>
    <n v="150"/>
    <s v="TD UG"/>
    <s v="Pulsar 150 TD UG EBONY BLK BLUE DKL"/>
    <s v="00DH614C"/>
    <s v="Booked"/>
    <s v="Yes"/>
    <s v="Showroom Visit Planned"/>
    <m/>
    <m/>
    <m/>
    <m/>
    <s v="No"/>
    <s v="No"/>
    <s v="No"/>
    <d v="2025-04-14T12:27:00"/>
    <n v="0"/>
  </r>
  <r>
    <n v="15395927"/>
    <d v="2025-04-04T00:00:00"/>
    <d v="1899-12-30T12:30:00"/>
    <x v="2"/>
    <s v="POPULAR MOTOR CORPORATION (14164)"/>
    <n v="14164"/>
    <m/>
    <m/>
    <m/>
    <s v="Triumph"/>
    <s v="Speed 400 UG"/>
    <m/>
    <s v="Triumph Speed 400 UG "/>
    <s v="00TA4042"/>
    <s v="Invoiced"/>
    <s v="Yes"/>
    <m/>
    <m/>
    <m/>
    <m/>
    <m/>
    <s v="No"/>
    <s v="No"/>
    <s v="No"/>
    <d v="2025-04-04T12:31:00"/>
    <n v="1"/>
  </r>
  <r>
    <n v="15527049"/>
    <d v="2025-04-09T00:00:00"/>
    <d v="1899-12-30T15:58:00"/>
    <x v="1"/>
    <s v="PAGARIYA AUTO CENTRE(10268) - HO"/>
    <n v="10268"/>
    <s v="Web"/>
    <m/>
    <s v="HOT"/>
    <s v="Pulsar"/>
    <n v="220"/>
    <s v="UG"/>
    <s v="Pulsar 220 UG EBONY BLK RED DKL"/>
    <s v="00DK124D"/>
    <s v="Invoiced"/>
    <s v="Yes"/>
    <m/>
    <m/>
    <m/>
    <m/>
    <m/>
    <s v="Yes"/>
    <s v="No"/>
    <s v="No"/>
    <d v="2025-04-09T15:59:00"/>
    <n v="1"/>
  </r>
  <r>
    <n v="15735661"/>
    <d v="2025-04-19T00:00:00"/>
    <d v="1899-12-30T12:54:00"/>
    <x v="5"/>
    <s v="RAJA  MOTORS(10145)"/>
    <n v="10145"/>
    <s v="Dealer Activity"/>
    <s v="Exchange Camp"/>
    <m/>
    <s v="Pulsar"/>
    <n v="125"/>
    <s v="Neon Disc Single seat (Pre-OBD)"/>
    <s v="Pulsar 125 Neon Disc Single seat (Pre-OBD) E Black with Platinum Silver Decal"/>
    <s v="00DH326L"/>
    <s v="Invoiced"/>
    <s v="Yes"/>
    <s v="RNR"/>
    <m/>
    <m/>
    <m/>
    <m/>
    <s v="No"/>
    <s v="Yes"/>
    <s v="Yes"/>
    <d v="2025-04-19T12:59:00"/>
    <n v="1"/>
  </r>
  <r>
    <n v="15738731"/>
    <d v="2025-04-19T00:00:00"/>
    <d v="1899-12-30T15:02:00"/>
    <x v="1"/>
    <s v="R. K. MOTORS(10997)"/>
    <n v="10997"/>
    <m/>
    <m/>
    <m/>
    <s v="Pulsar"/>
    <s v="CF Split Seat (OBD2B)"/>
    <n v="125"/>
    <s v="Pulsar CF Split Seat (OBD2B) 125 EBONY BLK RED DKL"/>
    <s v="00DH584D"/>
    <s v="Invoiced"/>
    <s v="Yes"/>
    <m/>
    <m/>
    <m/>
    <m/>
    <m/>
    <s v="Yes"/>
    <s v="No"/>
    <s v="Yes"/>
    <d v="2025-04-19T15:03:00"/>
    <n v="1"/>
  </r>
  <r>
    <n v="15632053"/>
    <d v="2025-04-14T00:00:00"/>
    <d v="1899-12-30T17:31:00"/>
    <x v="2"/>
    <s v="Triumph Ajmer Road"/>
    <s v="A13527"/>
    <m/>
    <m/>
    <m/>
    <s v="Triumph"/>
    <s v="Speed 400 UG"/>
    <m/>
    <s v="Triumph Speed 400 UG "/>
    <s v="00TA40"/>
    <s v="Open"/>
    <s v="No"/>
    <s v="Call Later"/>
    <m/>
    <m/>
    <m/>
    <m/>
    <s v="No"/>
    <s v="No"/>
    <s v="No"/>
    <m/>
    <n v="0"/>
  </r>
  <r>
    <n v="15588075"/>
    <d v="2025-04-12T00:00:00"/>
    <d v="1899-12-30T14:56:00"/>
    <x v="5"/>
    <s v="RAJA MOTORS(10289)"/>
    <n v="10289"/>
    <s v="Reference"/>
    <s v="Existing Customer"/>
    <m/>
    <s v="Platina"/>
    <n v="100"/>
    <s v="ES"/>
    <s v="Platina 100 ES Ebony Black with Silver Grey Decal"/>
    <s v="00PF206U"/>
    <s v="Invoiced"/>
    <s v="Yes"/>
    <m/>
    <m/>
    <m/>
    <m/>
    <m/>
    <s v="No"/>
    <s v="No"/>
    <s v="Yes"/>
    <d v="2025-04-12T14:58:00"/>
    <n v="1"/>
  </r>
  <r>
    <n v="15448530"/>
    <d v="2025-04-07T00:00:00"/>
    <d v="1899-12-30T13:40:00"/>
    <x v="0"/>
    <s v="VARUN MOTORS PRIVATE LIMITED(13261)"/>
    <n v="13261"/>
    <s v="Hyperlocal_Lead_Gen"/>
    <s v="Facebook"/>
    <s v="STANDARD"/>
    <s v="KTM"/>
    <s v="249.07 cc"/>
    <m/>
    <s v="KTM 249.07 cc KTM "/>
    <s v="00JP88"/>
    <s v="Closed"/>
    <s v="No"/>
    <s v="Incorrect Enquiry"/>
    <m/>
    <m/>
    <m/>
    <m/>
    <s v="No"/>
    <s v="No"/>
    <s v="No"/>
    <m/>
    <n v="0"/>
  </r>
  <r>
    <n v="15439320"/>
    <d v="2025-04-06T00:00:00"/>
    <d v="1899-12-30T16:19:00"/>
    <x v="1"/>
    <s v="Frontier AS  Bajaj - Lakhnadon"/>
    <s v="B11268"/>
    <m/>
    <m/>
    <s v="STANDARD"/>
    <s v="Platina"/>
    <n v="100"/>
    <s v="ES"/>
    <s v="Platina 100 ES COCKTAIL WINE RED"/>
    <s v="00PF202V"/>
    <s v="Closed"/>
    <s v="Yes"/>
    <s v="Plan Dropped"/>
    <s v="Price"/>
    <m/>
    <m/>
    <s v="Honda"/>
    <s v="No"/>
    <s v="No"/>
    <s v="No"/>
    <m/>
    <n v="0"/>
  </r>
  <r>
    <n v="15700548"/>
    <d v="2025-04-17T00:00:00"/>
    <d v="1899-12-30T16:49:00"/>
    <x v="3"/>
    <s v="MAA MALTI AUTOMOBILE (13496)"/>
    <n v="13496"/>
    <s v="Bikedekho_Aggregators"/>
    <s v="CPS_Lead_Aggregators"/>
    <s v="STANDARD"/>
    <s v="Pulsar"/>
    <n v="220"/>
    <s v="Single channel ABS (OBD-2)"/>
    <s v="Pulsar 220 Single channel ABS (OBD-2) SPARKLING METALLIC BLACK BLUE"/>
    <s v="00DK11F1"/>
    <s v="Open"/>
    <s v="No"/>
    <m/>
    <m/>
    <m/>
    <m/>
    <m/>
    <s v="No"/>
    <s v="No"/>
    <s v="No"/>
    <m/>
    <n v="0"/>
  </r>
  <r>
    <n v="15456857"/>
    <d v="2025-04-07T00:00:00"/>
    <d v="1899-12-30T15:27:00"/>
    <x v="3"/>
    <s v="GLOBAL TRADE PARK PRIVATE LIMITED (13497) (NARELA)"/>
    <n v="13497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RNR - Close"/>
    <m/>
    <m/>
    <m/>
    <m/>
    <s v="No"/>
    <s v="No"/>
    <s v="No"/>
    <m/>
    <n v="0"/>
  </r>
  <r>
    <n v="15489749"/>
    <d v="2025-04-09T00:00:00"/>
    <d v="1899-12-30T00:40:00"/>
    <x v="3"/>
    <s v="CRYSTAL TRADELINKS(12466)"/>
    <n v="12466"/>
    <s v="Bikewale_Aggregators"/>
    <s v="CPS_Lead_Aggregators"/>
    <s v="WARM"/>
    <s v="KTM"/>
    <s v="Duke 250 (Gen 2)"/>
    <s v="KTM"/>
    <s v="KTM Duke 250 (Gen 2) KTM DARK GALVANO MATT"/>
    <s v="00JP9681"/>
    <s v="Open"/>
    <s v="No"/>
    <m/>
    <m/>
    <m/>
    <m/>
    <m/>
    <s v="No"/>
    <s v="No"/>
    <s v="No"/>
    <m/>
    <n v="0"/>
  </r>
  <r>
    <n v="15721134"/>
    <d v="2025-04-18T00:00:00"/>
    <d v="1899-12-30T16:13:00"/>
    <x v="3"/>
    <s v="AUTO WORLD(12027)"/>
    <n v="12027"/>
    <s v="Bikedekho_Aggregators"/>
    <s v="CPS_Lead_Aggregators"/>
    <m/>
    <s v="KTM"/>
    <s v="DUKE 200 OLD"/>
    <s v="KTM"/>
    <s v="KTM DUKE 200 OLD KTM ELECTRONIC ORANGE"/>
    <s v="00JP421T"/>
    <s v="Closed"/>
    <s v="No"/>
    <s v="Plan Dropped"/>
    <m/>
    <m/>
    <m/>
    <m/>
    <s v="No"/>
    <s v="No"/>
    <s v="No"/>
    <m/>
    <n v="0"/>
  </r>
  <r>
    <n v="15627475"/>
    <d v="2025-04-14T00:00:00"/>
    <d v="1899-12-30T14:49:00"/>
    <x v="1"/>
    <s v="DURGESHWARI MOTORS(11362)"/>
    <n v="11362"/>
    <m/>
    <m/>
    <s v="STANDARD"/>
    <s v="Pulsar"/>
    <n v="125"/>
    <s v="Neon Disc Single seat (OBD-2)"/>
    <s v="Pulsar  125 Neon Disc Single seat (OBD-2) EBONY BLK SOLAR RED"/>
    <s v="00DH50C2"/>
    <s v="Invoiced"/>
    <s v="Yes"/>
    <s v="Planning to Book"/>
    <m/>
    <m/>
    <m/>
    <m/>
    <s v="No"/>
    <s v="No"/>
    <s v="No"/>
    <d v="2025-04-18T12:30:00"/>
    <n v="1"/>
  </r>
  <r>
    <n v="15700547"/>
    <d v="2025-04-17T00:00:00"/>
    <d v="1899-12-30T16:41:00"/>
    <x v="2"/>
    <s v="SARATHY MOTORS KTR (B11207)"/>
    <s v="B11207"/>
    <m/>
    <m/>
    <s v="STANDARD"/>
    <s v="Freedom"/>
    <s v="125 NG04"/>
    <s v="Disc Led"/>
    <s v="Freedom 125 NG04 Disc Led"/>
    <s v="00JH27"/>
    <s v="Open"/>
    <s v="Yes"/>
    <m/>
    <m/>
    <m/>
    <m/>
    <m/>
    <s v="Yes"/>
    <s v="No"/>
    <s v="No"/>
    <m/>
    <n v="0"/>
  </r>
  <r>
    <n v="15505435"/>
    <d v="2025-04-09T00:00:00"/>
    <d v="1899-12-30T16:17:00"/>
    <x v="6"/>
    <m/>
    <n v="14139"/>
    <s v="Instagram"/>
    <s v="Ns125 Feb"/>
    <s v="WARM"/>
    <s v="Pulsar"/>
    <s v="NS125"/>
    <s v="UG"/>
    <s v="Pulsar NS125 UG FIERY ORANGE"/>
    <s v="00JF4417"/>
    <s v="Open"/>
    <s v="No"/>
    <m/>
    <m/>
    <m/>
    <m/>
    <m/>
    <s v="No"/>
    <s v="No"/>
    <s v="No"/>
    <m/>
    <n v="0"/>
  </r>
  <r>
    <n v="15439414"/>
    <d v="2025-04-06T00:00:00"/>
    <d v="1899-12-30T16:26:00"/>
    <x v="1"/>
    <s v="VIDYA AUTOLINKS PRIVATE LIMITED(12999)"/>
    <n v="12999"/>
    <m/>
    <m/>
    <s v="WARM"/>
    <s v="Platina"/>
    <n v="110"/>
    <s v="ES Drum"/>
    <s v="Platina 110 ES Drum COCKTAIL WINE RED"/>
    <s v="00JK242V"/>
    <s v="Invoiced"/>
    <s v="Yes"/>
    <m/>
    <m/>
    <m/>
    <m/>
    <m/>
    <s v="Yes"/>
    <s v="No"/>
    <s v="No"/>
    <d v="2025-04-06T16:28:00"/>
    <n v="1"/>
  </r>
  <r>
    <n v="15674455"/>
    <d v="2025-04-16T00:00:00"/>
    <d v="1899-12-30T16:11:00"/>
    <x v="2"/>
    <s v="SALES &amp; SERVICE AUTOMOTIVE PVT. LTD(10420)"/>
    <n v="10420"/>
    <m/>
    <m/>
    <s v="HOT"/>
    <s v="Pulsar"/>
    <s v="N160"/>
    <s v="UG"/>
    <s v="Pulsar N160 UG BROOKLYN CHRCL BLK M"/>
    <s v="00JR21VAR-113"/>
    <s v="Invoiced"/>
    <s v="Yes"/>
    <s v="Not Decided"/>
    <m/>
    <m/>
    <m/>
    <m/>
    <s v="No"/>
    <s v="No"/>
    <s v="No"/>
    <d v="2025-04-16T16:12:00"/>
    <n v="1"/>
  </r>
  <r>
    <n v="15659194"/>
    <d v="2025-04-16T00:00:00"/>
    <d v="1899-12-30T02:27:00"/>
    <x v="3"/>
    <s v="M S ENTERPRISE(12901)"/>
    <n v="12901"/>
    <s v="Bikewale_Aggregators"/>
    <s v="CPS_Lead_Aggregators"/>
    <s v="STANDARD"/>
    <s v="Pulsar"/>
    <s v="N125"/>
    <s v="Disc ISG"/>
    <s v="Pulsar N125 Disc ISG Ebony Black + Purple Fury"/>
    <s v="00JZ51DA"/>
    <s v="Open"/>
    <s v="No"/>
    <s v="Showroom Visit Planned"/>
    <m/>
    <m/>
    <m/>
    <m/>
    <s v="No"/>
    <s v="No"/>
    <s v="No"/>
    <m/>
    <n v="0"/>
  </r>
  <r>
    <n v="15745966"/>
    <d v="2025-04-19T00:00:00"/>
    <d v="1899-12-30T22:25:00"/>
    <x v="3"/>
    <s v="Retro - Himayatnagar"/>
    <s v="D13536"/>
    <s v="Bikewale_Aggregators"/>
    <s v="CPS_Lead_Aggregators"/>
    <s v="WARM"/>
    <s v="Triumph"/>
    <s v="SPEED 400"/>
    <s v="Triumph"/>
    <s v="Triumph SPEED 400-Phantom Black"/>
    <s v="00TA04BA"/>
    <s v="Open"/>
    <s v="No"/>
    <s v="Call Later"/>
    <m/>
    <m/>
    <m/>
    <m/>
    <s v="No"/>
    <s v="No"/>
    <s v="No"/>
    <m/>
    <n v="0"/>
  </r>
  <r>
    <n v="15651252"/>
    <d v="2025-04-15T00:00:00"/>
    <d v="1899-12-30T16:13:00"/>
    <x v="3"/>
    <s v="Das Auto Agency(12406)"/>
    <n v="12406"/>
    <s v="Bikedekho_Aggregators"/>
    <s v="CPS_Lead_Aggregators"/>
    <s v="HOT"/>
    <s v="KTM"/>
    <s v="Duke 250 (Gen 2)"/>
    <s v="KTM"/>
    <s v="KTM Duke 250 (Gen 2) KTM DARK GALVANO MATT"/>
    <s v="00JP9681"/>
    <s v="Closed"/>
    <s v="No"/>
    <s v="Plan Dropped"/>
    <m/>
    <m/>
    <m/>
    <m/>
    <s v="No"/>
    <s v="No"/>
    <s v="No"/>
    <m/>
    <n v="0"/>
  </r>
  <r>
    <n v="15628995"/>
    <d v="2025-04-14T00:00:00"/>
    <d v="1899-12-30T15:56:00"/>
    <x v="3"/>
    <s v="JAMUNA AUTO (10164)"/>
    <n v="10164"/>
    <s v="Bikewale_Aggregators"/>
    <s v="CPS_Lead_Aggregators"/>
    <s v="STANDARD"/>
    <s v="Freedom"/>
    <s v="125 NG04"/>
    <s v="Disc Led"/>
    <s v="Freedom 125 NG04 Disc Led GLOSSY CARIBBEAN BLUE"/>
    <s v="00JH272Z"/>
    <s v="Open"/>
    <s v="No"/>
    <m/>
    <m/>
    <m/>
    <m/>
    <m/>
    <s v="No"/>
    <s v="No"/>
    <s v="No"/>
    <m/>
    <n v="0"/>
  </r>
  <r>
    <n v="15639681"/>
    <d v="2025-04-15T00:00:00"/>
    <d v="1899-12-30T08:43:00"/>
    <x v="3"/>
    <s v="SAMRAT MOTORS (12939)"/>
    <n v="12939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Showroom Visit Planned"/>
    <m/>
    <m/>
    <m/>
    <m/>
    <s v="No"/>
    <s v="No"/>
    <s v="No"/>
    <m/>
    <n v="0"/>
  </r>
  <r>
    <n v="15721065"/>
    <d v="2025-04-18T00:00:00"/>
    <d v="1899-12-30T16:02:00"/>
    <x v="1"/>
    <s v="E-CITY KTM."/>
    <s v="T12382"/>
    <m/>
    <m/>
    <s v="HOT"/>
    <s v="KTM"/>
    <s v="DUKE 250"/>
    <m/>
    <s v="KTM DUKE 250  EBONY BLACK(MET)"/>
    <s v="00JP88X3"/>
    <s v="Booked"/>
    <s v="Yes"/>
    <s v="Call Later"/>
    <m/>
    <m/>
    <m/>
    <m/>
    <s v="Yes"/>
    <s v="No"/>
    <s v="No"/>
    <d v="2025-04-18T16:04:00"/>
    <n v="0"/>
  </r>
  <r>
    <n v="15593722"/>
    <d v="2025-04-12T00:00:00"/>
    <d v="1899-12-30T19:08:00"/>
    <x v="3"/>
    <s v="SHANKAR BAJAJ(10675)"/>
    <n v="10675"/>
    <s v="Bikedekho_Aggregators"/>
    <s v="CPS_Lead_Aggregators"/>
    <s v="HOT"/>
    <s v="Pulsar"/>
    <s v="NS160"/>
    <s v="Twin Disc ABS"/>
    <s v="Pulsar NS160 Twin Disc ABS GLOSS PEWTER GREY"/>
    <s v="00JF2532"/>
    <s v="Open"/>
    <s v="No"/>
    <s v="Call Later"/>
    <m/>
    <m/>
    <m/>
    <m/>
    <s v="No"/>
    <s v="No"/>
    <s v="No"/>
    <m/>
    <n v="0"/>
  </r>
  <r>
    <n v="15356160"/>
    <d v="2025-04-02T00:00:00"/>
    <d v="1899-12-30T12:55:00"/>
    <x v="1"/>
    <s v="UDAY AUTOSALES PVT LTD(11457) SIGRA"/>
    <s v="A11457"/>
    <m/>
    <m/>
    <s v="WARM"/>
    <s v="Pulsar"/>
    <n v="125"/>
    <s v="Carbon Fibre Single Seat UG"/>
    <s v="Pulsar 125 Carbon Fibre Single Seat UG"/>
    <s v="00DH57"/>
    <s v="Open"/>
    <s v="Yes"/>
    <s v="RNR - Schedule Follow-up"/>
    <m/>
    <m/>
    <m/>
    <m/>
    <s v="No"/>
    <s v="No"/>
    <s v="No"/>
    <m/>
    <n v="0"/>
  </r>
  <r>
    <n v="15415114"/>
    <d v="2025-04-05T00:00:00"/>
    <d v="1899-12-30T11:57:00"/>
    <x v="2"/>
    <s v="SAI BAJAJ AUTOZ (12580)"/>
    <n v="12580"/>
    <m/>
    <m/>
    <m/>
    <s v="Pulsar"/>
    <n v="125"/>
    <s v="Carbon Fibre Split Seat UG"/>
    <s v="Pulsar 125 Carbon Fibre Split Seat UG EBONY BLK RED DKL"/>
    <s v="00DH564D"/>
    <s v="Invoiced"/>
    <s v="Yes"/>
    <m/>
    <m/>
    <m/>
    <m/>
    <m/>
    <s v="No"/>
    <s v="No"/>
    <s v="No"/>
    <d v="2025-04-05T11:58:00"/>
    <n v="1"/>
  </r>
  <r>
    <n v="15601300"/>
    <d v="2025-04-13T00:00:00"/>
    <d v="1899-12-30T14:57:00"/>
    <x v="3"/>
    <s v="S. S. AUTO TRADER LLP Santipur Branch"/>
    <s v="A12854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s v="RNR"/>
    <m/>
    <m/>
    <m/>
    <m/>
    <s v="No"/>
    <s v="No"/>
    <s v="No"/>
    <m/>
    <n v="0"/>
  </r>
  <r>
    <n v="15345710"/>
    <d v="2025-04-01T00:00:00"/>
    <d v="1899-12-30T19:00:00"/>
    <x v="2"/>
    <s v="BAGGA LINK SERVICE PVT LTD.(10047)"/>
    <n v="10047"/>
    <m/>
    <m/>
    <s v="STANDARD"/>
    <s v="Pulsar"/>
    <s v="NS125"/>
    <s v="UG ABS"/>
    <s v="Pulsar NS125 UG ABS FIERY ORANGE"/>
    <s v="00JF5717"/>
    <s v="Invoiced"/>
    <s v="Yes"/>
    <m/>
    <m/>
    <m/>
    <m/>
    <m/>
    <s v="No"/>
    <s v="No"/>
    <s v="Yes"/>
    <d v="2025-04-01T19:01:00"/>
    <n v="1"/>
  </r>
  <r>
    <n v="15434969"/>
    <d v="2025-04-06T00:00:00"/>
    <d v="1899-12-30T12:29:00"/>
    <x v="1"/>
    <s v="SHREYANSH AUTOMOBILES(12721)"/>
    <n v="12721"/>
    <m/>
    <m/>
    <m/>
    <s v="Pulsar"/>
    <s v="NS160"/>
    <s v="Dual Channel ABS (UG)"/>
    <s v="Pulsar NS160 Dual Channel ABS (UG) PEWTER GREY BLUE"/>
    <s v="00JF43BJ"/>
    <s v="Invoiced"/>
    <s v="Yes"/>
    <m/>
    <m/>
    <m/>
    <m/>
    <m/>
    <s v="Yes"/>
    <s v="Yes"/>
    <s v="Yes"/>
    <d v="2025-04-06T12:31:00"/>
    <n v="1"/>
  </r>
  <r>
    <n v="15666400"/>
    <d v="2025-04-16T00:00:00"/>
    <d v="1899-12-30T12:26:00"/>
    <x v="1"/>
    <s v="PANDURANG AUTOMOTIVES(11267)"/>
    <n v="11267"/>
    <s v="Reference"/>
    <s v="Existing Customer"/>
    <s v="WARM"/>
    <s v="Platina"/>
    <s v="ES Drum (OBD2B)"/>
    <n v="100"/>
    <s v="Platina ES Drum (OBD2B) 100 EBONY BLK SILVER DKL"/>
    <s v="00JK394E"/>
    <s v="Closed"/>
    <s v="Yes"/>
    <s v="Plan Dropped"/>
    <m/>
    <m/>
    <m/>
    <m/>
    <s v="Yes"/>
    <s v="Yes"/>
    <s v="Yes"/>
    <m/>
    <n v="0"/>
  </r>
  <r>
    <n v="15536083"/>
    <d v="2025-04-10T00:00:00"/>
    <d v="1899-12-30T04:21:00"/>
    <x v="3"/>
    <s v="PRABHA AUTOMOBILES(13174)"/>
    <n v="13174"/>
    <s v="91wheels_Aggregators"/>
    <s v="CPS_Lead_Aggregators"/>
    <m/>
    <s v="Pulsar"/>
    <s v="RS200"/>
    <s v="Dual channel ABS"/>
    <s v="Pulsar RS200 Dual channel ABS METALLIC BLACK (+Pewter Grey)"/>
    <s v="00DT148E"/>
    <s v="Closed"/>
    <s v="No"/>
    <s v="Plan Dropped"/>
    <m/>
    <m/>
    <m/>
    <m/>
    <s v="No"/>
    <s v="No"/>
    <s v="No"/>
    <m/>
    <n v="0"/>
  </r>
  <r>
    <n v="15472596"/>
    <d v="2025-04-08T00:00:00"/>
    <d v="1899-12-30T11:46:00"/>
    <x v="2"/>
    <s v="BHUMI AUTOMOBILES(12712)"/>
    <n v="12712"/>
    <s v="Reference"/>
    <s v="Existing Customer"/>
    <s v="HOT"/>
    <s v="KTM"/>
    <s v="ADVENTURE 390 X"/>
    <m/>
    <s v="KTM ADVENTURE 390 X  BLACK"/>
    <s v="00JG727B"/>
    <s v="Open"/>
    <s v="No"/>
    <s v="Showroom Visit Planned"/>
    <m/>
    <m/>
    <m/>
    <m/>
    <s v="No"/>
    <s v="No"/>
    <s v="No"/>
    <m/>
    <n v="0"/>
  </r>
  <r>
    <n v="15389820"/>
    <d v="2025-04-04T00:00:00"/>
    <d v="1899-12-30T05:36:00"/>
    <x v="3"/>
    <s v="BAJAJ WHEELS PVT LTD(11798)"/>
    <n v="11798"/>
    <s v="Bikewale_Aggregators"/>
    <s v="CPS_Lead_Aggregators"/>
    <s v="WARM"/>
    <s v="Pulsar"/>
    <n v="220"/>
    <s v="Single channel ABS (OBD-2)"/>
    <s v="Pulsar 220 Single channel ABS (OBD-2) SPARKLING METALLIC BLACK BLUE"/>
    <s v="00DK11F1"/>
    <s v="Open"/>
    <s v="No"/>
    <s v="Showroom Visit Planned"/>
    <m/>
    <m/>
    <m/>
    <m/>
    <s v="No"/>
    <s v="No"/>
    <s v="No"/>
    <m/>
    <n v="0"/>
  </r>
  <r>
    <n v="15689526"/>
    <d v="2025-04-17T00:00:00"/>
    <d v="1899-12-30T10:43:00"/>
    <x v="3"/>
    <s v="BHARAT AGENCIES(10042)"/>
    <n v="10042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467607"/>
    <d v="2025-04-08T00:00:00"/>
    <d v="1899-12-30T01:21:00"/>
    <x v="3"/>
    <s v="SURAJ AUTOMOBILE (12291)"/>
    <n v="12291"/>
    <s v="Bikedekho_Aggregators"/>
    <s v="CPS_Lead_Aggregators"/>
    <s v="WARM"/>
    <s v="KTM"/>
    <s v="Duke 390 (Gen 2)"/>
    <s v="KTM"/>
    <s v="KTM Duke 390 (Gen 2) KTM LIQUID METAL MATT"/>
    <s v="00JP408S"/>
    <s v="Closed"/>
    <s v="No"/>
    <s v="Plan Dropped"/>
    <m/>
    <m/>
    <m/>
    <m/>
    <s v="No"/>
    <s v="No"/>
    <s v="No"/>
    <m/>
    <n v="0"/>
  </r>
  <r>
    <n v="15550576"/>
    <d v="2025-04-10T00:00:00"/>
    <d v="1899-12-30T17:14:00"/>
    <x v="5"/>
    <s v="D.N.V. AGENCY(10115)"/>
    <n v="10115"/>
    <m/>
    <m/>
    <s v="STANDARD"/>
    <s v="Pulsar"/>
    <s v="N160"/>
    <s v="Single channel ABS"/>
    <s v="Pulsar N160 Single channel ABS GLOSSY RACING RED"/>
    <s v="00JR0695"/>
    <s v="Open"/>
    <s v="Yes"/>
    <s v="Call Later"/>
    <m/>
    <m/>
    <m/>
    <m/>
    <s v="No"/>
    <s v="Yes"/>
    <s v="Yes"/>
    <m/>
    <n v="0"/>
  </r>
  <r>
    <n v="15536837"/>
    <d v="2025-04-10T00:00:00"/>
    <d v="1899-12-30T08:55:00"/>
    <x v="3"/>
    <s v="Newwave Automotive Pvt Ltd"/>
    <s v="C13666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s v="Call Later"/>
    <m/>
    <m/>
    <m/>
    <m/>
    <s v="No"/>
    <s v="No"/>
    <s v="No"/>
    <m/>
    <n v="0"/>
  </r>
  <r>
    <n v="15378038"/>
    <d v="2025-04-03T00:00:00"/>
    <d v="1899-12-30T14:01:00"/>
    <x v="3"/>
    <s v="SHIVAM BAJAJ-WAGHODIA"/>
    <s v="D11151"/>
    <s v="Bikedekho_Aggregators"/>
    <s v="CPS_Lead_Aggregators"/>
    <m/>
    <s v="Pulsar"/>
    <s v="NS125"/>
    <s v="Disc (OBD-2)"/>
    <s v="Pulsar NS125 Disc (OBD-2) TD BURNT RED + SA"/>
    <s v="00JF35C4"/>
    <s v="Closed"/>
    <s v="No"/>
    <s v="Plan Dropped"/>
    <m/>
    <m/>
    <m/>
    <m/>
    <s v="No"/>
    <s v="No"/>
    <s v="No"/>
    <m/>
    <n v="0"/>
  </r>
  <r>
    <n v="15740769"/>
    <d v="2025-04-19T00:00:00"/>
    <d v="1899-12-30T16:32:00"/>
    <x v="4"/>
    <s v="GUPTA AUTO SALES"/>
    <s v="A11366"/>
    <s v="PulsarNS_Awareness_Launch"/>
    <s v="Display_Google"/>
    <s v="HOT"/>
    <s v="Platina"/>
    <n v="110"/>
    <s v="ES Drum  (OBD-2)"/>
    <s v="Platina 110 ES Drum  (OBD-2) EBONY BLK BLUE DKL"/>
    <s v="00JK354C"/>
    <s v="Open"/>
    <s v="No"/>
    <m/>
    <m/>
    <m/>
    <m/>
    <m/>
    <s v="No"/>
    <s v="No"/>
    <s v="No"/>
    <m/>
    <n v="0"/>
  </r>
  <r>
    <n v="15462937"/>
    <d v="2025-04-07T00:00:00"/>
    <d v="1899-12-30T18:38:00"/>
    <x v="3"/>
    <s v="R. J. AUTOMOBILES PVT LTD(13243)"/>
    <n v="13243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606768"/>
    <d v="2025-04-13T00:00:00"/>
    <d v="1899-12-30T17:38:00"/>
    <x v="3"/>
    <s v="SHIVA AUTOMOBILES - AUTO DIVN"/>
    <s v="A10344"/>
    <s v="91wheels_Aggregators"/>
    <s v="CPS_Lead_Aggregators"/>
    <s v="HOT"/>
    <s v="Pulsar"/>
    <n v="150"/>
    <s v="TD Split Seat"/>
    <s v="Pulsar 150 TD Split Seat BLACK DECAL BLUE"/>
    <s v="00DH283B"/>
    <s v="Closed"/>
    <s v="No"/>
    <s v="Plan Dropped"/>
    <m/>
    <m/>
    <m/>
    <m/>
    <s v="No"/>
    <s v="No"/>
    <s v="No"/>
    <m/>
    <n v="0"/>
  </r>
  <r>
    <n v="15338403"/>
    <d v="2025-04-01T00:00:00"/>
    <d v="1899-12-30T13:28:00"/>
    <x v="3"/>
    <s v="LAXMI MOTORS(12730)"/>
    <n v="12730"/>
    <s v="Bikedekho_Aggregators"/>
    <s v="CPS_Lead_Aggregators"/>
    <s v="WARM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379727"/>
    <d v="2025-04-03T00:00:00"/>
    <d v="1899-12-30T15:11:00"/>
    <x v="3"/>
    <s v="WHITE FIELD KTM"/>
    <s v="V12354"/>
    <s v="Bikewale_Aggregators"/>
    <s v="CPS_Lead_Aggregators"/>
    <s v="WARM"/>
    <s v="KTM"/>
    <s v="DUKE 200 OLD"/>
    <s v="KTM"/>
    <s v="KTM DUKE 200 OLD KTM SILVER METALLIC MATT"/>
    <s v="00JP42A9"/>
    <s v="Open"/>
    <s v="No"/>
    <s v="Call Later"/>
    <m/>
    <m/>
    <m/>
    <m/>
    <s v="No"/>
    <s v="No"/>
    <s v="No"/>
    <m/>
    <n v="0"/>
  </r>
  <r>
    <n v="15422273"/>
    <d v="2025-04-05T00:00:00"/>
    <d v="1899-12-30T16:19:00"/>
    <x v="3"/>
    <s v="ROYAL AUTOMOBILES(11524)"/>
    <n v="11524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m/>
    <m/>
    <m/>
    <m/>
    <m/>
    <s v="No"/>
    <s v="No"/>
    <s v="No"/>
    <m/>
    <n v="0"/>
  </r>
  <r>
    <n v="15377407"/>
    <d v="2025-04-03T00:00:00"/>
    <d v="1899-12-30T13:31:00"/>
    <x v="5"/>
    <s v="SUSEE AUTO KOVILPATTI"/>
    <s v="A10320"/>
    <s v="Dealer Activity"/>
    <s v="Exchange Camp"/>
    <s v="WARM"/>
    <s v="Pulsar"/>
    <n v="150"/>
    <s v="SD UG"/>
    <s v="Pulsar 150 SD UG EBONY BLK BLUE DKL"/>
    <s v="00DH604C"/>
    <s v="Closed"/>
    <s v="Yes"/>
    <s v="Plan Dropped"/>
    <m/>
    <m/>
    <m/>
    <m/>
    <s v="Yes"/>
    <s v="No"/>
    <s v="Yes"/>
    <m/>
    <n v="0"/>
  </r>
  <r>
    <n v="15729411"/>
    <d v="2025-04-19T00:00:00"/>
    <d v="1899-12-30T07:29:00"/>
    <x v="3"/>
    <s v="MALINISRI MOTORS(10790)"/>
    <n v="10790"/>
    <s v="Bikewale_Aggregators"/>
    <s v="CPS_Lead_Aggregators"/>
    <m/>
    <s v="Avenger"/>
    <n v="160"/>
    <s v="Street"/>
    <s v="Avenger 160 Street SPICY RED"/>
    <s v="00PD349D"/>
    <s v="Closed"/>
    <s v="No"/>
    <s v="Incorrect Enquiry"/>
    <m/>
    <m/>
    <m/>
    <m/>
    <s v="No"/>
    <s v="No"/>
    <s v="No"/>
    <m/>
    <n v="0"/>
  </r>
  <r>
    <n v="15738708"/>
    <d v="2025-04-19T00:00:00"/>
    <d v="1899-12-30T15:01:00"/>
    <x v="2"/>
    <s v="Keerthi Residency Road"/>
    <n v="13533"/>
    <m/>
    <m/>
    <m/>
    <s v="Triumph"/>
    <s v="Speed T4"/>
    <m/>
    <s v="Triumph Speed T4 "/>
    <s v="00TA15"/>
    <s v="Open"/>
    <s v="Yes"/>
    <m/>
    <m/>
    <m/>
    <m/>
    <m/>
    <s v="Yes"/>
    <s v="No"/>
    <s v="No"/>
    <m/>
    <n v="0"/>
  </r>
  <r>
    <n v="15591289"/>
    <d v="2025-04-12T00:00:00"/>
    <d v="1899-12-30T17:09:00"/>
    <x v="2"/>
    <s v="NAMDHARI BAJAJ PRIVATE LIMITED"/>
    <n v="11963"/>
    <s v="Call Center"/>
    <m/>
    <s v="WARM"/>
    <s v="Freedom"/>
    <s v="125 NG04"/>
    <s v="Drum Led"/>
    <s v="Freedom 125 NG04 Drum Led PEARL METALLIC WHITE"/>
    <s v="00JH3042"/>
    <s v="Open"/>
    <s v="No"/>
    <m/>
    <m/>
    <m/>
    <m/>
    <m/>
    <s v="No"/>
    <s v="No"/>
    <s v="No"/>
    <m/>
    <n v="0"/>
  </r>
  <r>
    <n v="15436505"/>
    <d v="2025-04-06T00:00:00"/>
    <d v="1899-12-30T13:57:00"/>
    <x v="3"/>
    <s v="SARATHY MOTORS BHR (C11207)"/>
    <s v="C11207"/>
    <s v="Bikewale_Aggregators"/>
    <s v="CPS_Lead_Aggregators"/>
    <s v="HOT"/>
    <s v="Pulsar"/>
    <n v="150"/>
    <s v="TD Split Seat"/>
    <m/>
    <s v="00DH28"/>
    <s v="Open"/>
    <s v="No"/>
    <s v="Call Later"/>
    <m/>
    <m/>
    <m/>
    <m/>
    <s v="No"/>
    <s v="No"/>
    <s v="No"/>
    <m/>
    <n v="0"/>
  </r>
  <r>
    <n v="15572097"/>
    <d v="2025-04-11T00:00:00"/>
    <d v="1899-12-30T17:28:00"/>
    <x v="5"/>
    <s v="U S Automotives"/>
    <s v="B12525"/>
    <m/>
    <m/>
    <s v="HOT"/>
    <s v="Pulsar"/>
    <n v="125"/>
    <s v="Neon Disc Single seat"/>
    <s v="Pulsar 125 Neon Disc Single seat"/>
    <s v="00DH40"/>
    <s v="Closed"/>
    <s v="Yes"/>
    <s v="Plan Dropped"/>
    <m/>
    <m/>
    <m/>
    <m/>
    <s v="No"/>
    <s v="No"/>
    <s v="Yes"/>
    <m/>
    <n v="0"/>
  </r>
  <r>
    <n v="15737797"/>
    <d v="2025-04-19T00:00:00"/>
    <d v="1899-12-30T14:19:00"/>
    <x v="1"/>
    <s v="PRATHAM MOTOCORP LLP(13223)"/>
    <n v="13223"/>
    <s v="Reference"/>
    <s v="Existing Customer"/>
    <s v="STANDARD"/>
    <s v="Avenger"/>
    <n v="160"/>
    <s v="Street  (OBD-2)"/>
    <s v="Avenger 160 Street  (OBD-2) EBONY BLACK(MET)"/>
    <s v="00PD36X3"/>
    <s v="Booked"/>
    <s v="Yes"/>
    <s v="Call Later"/>
    <m/>
    <m/>
    <m/>
    <m/>
    <s v="Yes"/>
    <s v="No"/>
    <s v="Yes"/>
    <d v="2025-04-19T14:21:00"/>
    <n v="0"/>
  </r>
  <r>
    <n v="15644128"/>
    <d v="2025-04-15T00:00:00"/>
    <d v="1899-12-30T19:09:00"/>
    <x v="4"/>
    <s v="SRI VINAYAKA MOBIKES PRIVATE LIMITED KKP (13592)"/>
    <n v="13592"/>
    <s v="Finance"/>
    <s v="Display_Google"/>
    <s v="WARM"/>
    <s v="Triumph"/>
    <s v="Speed T4"/>
    <s v="Triumph"/>
    <s v="Triumph Speed T4 Triumph COCKTAIL WINE RED"/>
    <s v="00TA152V"/>
    <s v="Open"/>
    <s v="No"/>
    <s v="Call Later"/>
    <m/>
    <m/>
    <m/>
    <m/>
    <s v="No"/>
    <s v="No"/>
    <s v="No"/>
    <m/>
    <n v="0"/>
  </r>
  <r>
    <n v="15621578"/>
    <d v="2025-04-14T00:00:00"/>
    <d v="1899-12-30T11:54:00"/>
    <x v="2"/>
    <s v="KALE BAJAJ(13245)"/>
    <n v="13245"/>
    <m/>
    <m/>
    <s v="HOT"/>
    <s v="Freedom"/>
    <s v="125 NG04"/>
    <s v="Disc Led"/>
    <s v="Freedom 125 NG04 Disc Led EBONY BLACK(MET)"/>
    <s v="00JH27X3"/>
    <s v="Open"/>
    <s v="Yes"/>
    <s v="Call Later"/>
    <m/>
    <m/>
    <m/>
    <m/>
    <s v="No"/>
    <s v="Yes"/>
    <s v="Yes"/>
    <m/>
    <n v="0"/>
  </r>
  <r>
    <n v="15374938"/>
    <d v="2025-04-03T00:00:00"/>
    <d v="1899-12-30T12:24:00"/>
    <x v="3"/>
    <s v="CHANNAMMA MOTORS-DHARWAD (C10862)"/>
    <s v="C1086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m/>
    <m/>
    <s v="No"/>
    <s v="No"/>
    <s v="No"/>
    <m/>
    <n v="0"/>
  </r>
  <r>
    <n v="15605335"/>
    <d v="2025-04-22T00:00:00"/>
    <d v="1899-12-30T09:18:00"/>
    <x v="3"/>
    <s v="JSB Autocars Private Limited (13586)"/>
    <n v="13586"/>
    <s v="91wheels_Aggregators"/>
    <s v="CPS_Lead_Aggregators"/>
    <s v="WARM"/>
    <s v="Pulsar"/>
    <s v="NS200"/>
    <s v="Twin Disc ABS (JL18)"/>
    <s v="Pulsar NS200 Twin Disc ABS (JL18) BRIGHT YELLOW &amp; MATTE PEWTER GREY"/>
    <s v="00JL188N"/>
    <s v="Open"/>
    <s v="No"/>
    <m/>
    <m/>
    <m/>
    <m/>
    <m/>
    <s v="No"/>
    <s v="No"/>
    <s v="No"/>
    <m/>
    <n v="0"/>
  </r>
  <r>
    <n v="15701642"/>
    <d v="2025-04-17T00:00:00"/>
    <d v="1899-12-30T17:24:00"/>
    <x v="3"/>
    <s v="KHIVRAJ ELIXIR PVT LTD E-CITY"/>
    <n v="14191"/>
    <s v="Bikewale_Aggregators"/>
    <s v="CPS_Lead_Aggregators"/>
    <s v="HOT"/>
    <s v="Triumph"/>
    <s v="Speed T4"/>
    <s v="Triumph"/>
    <s v="Speed T4-PHANTOM BLACK"/>
    <s v="00TA15BA"/>
    <s v="Open"/>
    <s v="No"/>
    <m/>
    <m/>
    <m/>
    <m/>
    <m/>
    <s v="No"/>
    <s v="No"/>
    <s v="No"/>
    <m/>
    <n v="0"/>
  </r>
  <r>
    <n v="15602288"/>
    <d v="2025-04-13T00:00:00"/>
    <d v="1899-12-30T12:57:00"/>
    <x v="3"/>
    <s v="RAJ BAJAJ(12477)"/>
    <n v="12477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s v="Incorrect Enquiry"/>
    <m/>
    <m/>
    <m/>
    <m/>
    <s v="No"/>
    <s v="No"/>
    <s v="No"/>
    <m/>
    <n v="0"/>
  </r>
  <r>
    <n v="15702692"/>
    <d v="2025-04-17T00:00:00"/>
    <d v="1899-12-30T17:50:00"/>
    <x v="2"/>
    <s v="BAGGA LINK SERVICE LTD - PITAMPURA"/>
    <s v="B10047"/>
    <m/>
    <m/>
    <s v="HOT"/>
    <s v="Pulsar"/>
    <n v="125"/>
    <s v="Carbon Fibre Disc Single Seat"/>
    <s v="Pulsar 125 Carbon Fibre Disc Single Seat SAFFIRE BLUE WHITE"/>
    <s v="00DH47E9"/>
    <s v="Open"/>
    <s v="Yes"/>
    <s v="Showroom Visit Planned"/>
    <m/>
    <m/>
    <m/>
    <m/>
    <s v="No"/>
    <s v="No"/>
    <s v="Yes"/>
    <m/>
    <n v="0"/>
  </r>
  <r>
    <n v="15640454"/>
    <d v="2025-04-15T00:00:00"/>
    <d v="1899-12-30T09:52:00"/>
    <x v="5"/>
    <s v="ANANT BAJAJ(12846)"/>
    <n v="12846"/>
    <m/>
    <m/>
    <m/>
    <s v="Pulsar"/>
    <s v="NS200"/>
    <s v="Dual Channel ABS (UG)"/>
    <s v="Pulsar NS200 Dual Channel ABS (UG)"/>
    <s v="00JL24"/>
    <s v="Closed"/>
    <s v="Yes"/>
    <s v="Plan Dropped"/>
    <m/>
    <m/>
    <m/>
    <m/>
    <s v="Yes"/>
    <s v="No"/>
    <s v="No"/>
    <m/>
    <n v="0"/>
  </r>
  <r>
    <n v="15714878"/>
    <d v="2025-04-18T00:00:00"/>
    <d v="1899-12-30T12:28:00"/>
    <x v="1"/>
    <s v="PAGARIYA AUTO CENTRE(10268) - HO"/>
    <n v="10268"/>
    <m/>
    <m/>
    <m/>
    <s v="Pulsar"/>
    <n v="150"/>
    <s v="TD UG"/>
    <s v="Pulsar 150 TD UG EBONY BLACK(MET)"/>
    <s v="00DH61X3"/>
    <s v="Invoiced"/>
    <s v="Yes"/>
    <m/>
    <m/>
    <m/>
    <m/>
    <m/>
    <s v="No"/>
    <s v="No"/>
    <s v="No"/>
    <d v="2025-04-18T12:30:00"/>
    <n v="1"/>
  </r>
  <r>
    <n v="15496909"/>
    <d v="2025-04-09T00:00:00"/>
    <d v="1899-12-30T12:31:00"/>
    <x v="1"/>
    <s v="MRITUNJAY AUTO SALES &amp; SERVICE(11447)"/>
    <n v="11447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m/>
    <m/>
    <m/>
    <m/>
    <m/>
    <s v="No"/>
    <s v="No"/>
    <s v="No"/>
    <d v="2025-04-09T12:33:00"/>
    <n v="1"/>
  </r>
  <r>
    <n v="15408089"/>
    <d v="2025-04-04T00:00:00"/>
    <d v="1899-12-30T21:31:00"/>
    <x v="0"/>
    <s v="UNIVERSAL AUTOMOTIVES PVT LTD- KTM HUSQVARNA"/>
    <s v="C12264"/>
    <s v="Hyperlocal_Lead_Gen"/>
    <s v="Facebook"/>
    <s v="HOT"/>
    <s v="KTM"/>
    <s v="DUKE 200"/>
    <s v="KTM"/>
    <s v="KTM DUKE 200 KTM "/>
    <s v="00JP1C"/>
    <s v="Closed"/>
    <s v="No"/>
    <s v="Incorrect Enquiry"/>
    <m/>
    <m/>
    <m/>
    <m/>
    <s v="No"/>
    <s v="No"/>
    <s v="No"/>
    <m/>
    <n v="0"/>
  </r>
  <r>
    <n v="15631559"/>
    <d v="2025-04-14T00:00:00"/>
    <d v="1899-12-30T17:10:00"/>
    <x v="1"/>
    <s v="GOUNDER AUTO CENTRE (12749)"/>
    <n v="12749"/>
    <m/>
    <m/>
    <m/>
    <s v="Pulsar"/>
    <n v="150"/>
    <s v="TD UG"/>
    <s v="Pulsar 150 TD UG EBONY BLK BLUE DKL"/>
    <s v="00DH614C"/>
    <s v="Invoiced"/>
    <s v="Yes"/>
    <m/>
    <m/>
    <m/>
    <m/>
    <m/>
    <s v="Yes"/>
    <s v="Yes"/>
    <s v="Yes"/>
    <d v="2025-04-14T17:16:00"/>
    <n v="1"/>
  </r>
  <r>
    <n v="15486847"/>
    <d v="2025-04-08T00:00:00"/>
    <d v="1899-12-30T19:36:00"/>
    <x v="5"/>
    <s v="AMR AUTOS(13146)"/>
    <n v="13146"/>
    <m/>
    <m/>
    <m/>
    <s v="Pulsar"/>
    <n v="125"/>
    <s v="Carbon Fibre Split Seat UG"/>
    <s v="Pulsar 125 Carbon Fibre Split Seat UG EBONY BLK SILVER DKL"/>
    <s v="00DH564E"/>
    <s v="Invoiced"/>
    <s v="Yes"/>
    <m/>
    <m/>
    <m/>
    <m/>
    <m/>
    <s v="No"/>
    <s v="No"/>
    <s v="No"/>
    <d v="2025-04-08T19:36:00"/>
    <n v="1"/>
  </r>
  <r>
    <n v="15742524"/>
    <d v="2025-04-19T00:00:00"/>
    <d v="1899-12-30T17:38:00"/>
    <x v="5"/>
    <s v="KVR BIKES-KOTTAKKAL"/>
    <s v="B11971"/>
    <m/>
    <m/>
    <m/>
    <s v="Freedom"/>
    <s v="125 NG04"/>
    <s v="Disc Led"/>
    <s v="Freedom 125 NG04 Disc Led"/>
    <s v="00JH27"/>
    <s v="Closed"/>
    <s v="No"/>
    <s v="Incorrect Enquiry"/>
    <m/>
    <m/>
    <m/>
    <m/>
    <s v="No"/>
    <s v="No"/>
    <s v="No"/>
    <m/>
    <n v="0"/>
  </r>
  <r>
    <n v="15425974"/>
    <d v="2025-04-05T00:00:00"/>
    <d v="1899-12-30T18:42:00"/>
    <x v="4"/>
    <s v="RK AUTOMART PRIVATE LIMITED(13398)"/>
    <n v="13398"/>
    <s v="Organic"/>
    <s v="Website"/>
    <s v="WARM"/>
    <s v="Pulsar"/>
    <s v="N160"/>
    <s v="Dual Channel ABS(Digital)"/>
    <s v="Pulsar N160 Dual Channel ABS(Digital) Brooklyn Black"/>
    <s v="00JR379V"/>
    <s v="Open"/>
    <s v="No"/>
    <s v="Call Later"/>
    <m/>
    <m/>
    <m/>
    <m/>
    <s v="No"/>
    <s v="No"/>
    <s v="No"/>
    <m/>
    <n v="0"/>
  </r>
  <r>
    <n v="15402708"/>
    <d v="2025-04-04T00:00:00"/>
    <d v="1899-12-30T16:25:00"/>
    <x v="1"/>
    <s v="JAIN MOTOCORP PVT LTD(13561)"/>
    <n v="13561"/>
    <m/>
    <m/>
    <s v="WARM"/>
    <s v="KTM"/>
    <s v="ADVENTURE 390 X"/>
    <m/>
    <s v="KTM ADVENTURE 390 X  "/>
    <s v="00JG72"/>
    <s v="Closed"/>
    <s v="Yes"/>
    <s v="Plan Dropped"/>
    <m/>
    <m/>
    <m/>
    <m/>
    <s v="Yes"/>
    <s v="No"/>
    <s v="No"/>
    <m/>
    <n v="0"/>
  </r>
  <r>
    <n v="15651032"/>
    <d v="2025-04-15T00:00:00"/>
    <d v="1899-12-30T16:03:00"/>
    <x v="0"/>
    <s v="MSB AUTOMOTIVE PRIVATE LIMITED (14115)"/>
    <n v="14115"/>
    <s v="Hyperlocal_Lead_Gen"/>
    <s v="Facebook"/>
    <s v="WARM"/>
    <s v="Triumph"/>
    <s v="Speed T4"/>
    <s v="Triumph"/>
    <s v="Triumph Speed T4 Triumph "/>
    <s v="00TA15"/>
    <s v="Open"/>
    <s v="No"/>
    <s v="Call Later"/>
    <m/>
    <m/>
    <m/>
    <m/>
    <s v="No"/>
    <s v="No"/>
    <s v="No"/>
    <m/>
    <n v="0"/>
  </r>
  <r>
    <n v="15655512"/>
    <d v="2025-04-15T00:00:00"/>
    <d v="1899-12-30T19:17:00"/>
    <x v="3"/>
    <s v="SURYODAY MOTORS(10473) - HO"/>
    <n v="10473"/>
    <s v="Bikewale_Aggregators"/>
    <s v="CPS_Lead_Aggregators"/>
    <s v="STANDARD"/>
    <s v="Dominar"/>
    <n v="250"/>
    <s v="Dual channel ABS"/>
    <s v="Dominar 250 Dual channel ABS CHARCOAL BLACK"/>
    <s v="00JF26A8"/>
    <s v="Open"/>
    <s v="No"/>
    <s v="RNR - Schedule Follow-up"/>
    <m/>
    <m/>
    <m/>
    <m/>
    <s v="No"/>
    <s v="No"/>
    <s v="No"/>
    <m/>
    <n v="0"/>
  </r>
  <r>
    <n v="15428916"/>
    <d v="2025-04-05T00:00:00"/>
    <d v="1899-12-30T23:01:00"/>
    <x v="3"/>
    <s v="SHASHANK AUTO MARKETING(10720)"/>
    <n v="10720"/>
    <s v="91wheels_Aggregators"/>
    <s v="CPS_Lead_Aggregators"/>
    <s v="HOT"/>
    <s v="Pulsar"/>
    <s v="NS125"/>
    <s v="Disc (Pre-OBD)"/>
    <s v="Pulsar NS125 Disc (Pre-OBD) GLOSS PEWTER GREY"/>
    <s v="00JF2832"/>
    <s v="Closed"/>
    <s v="No"/>
    <s v="Plan Dropped"/>
    <m/>
    <m/>
    <m/>
    <m/>
    <s v="No"/>
    <s v="No"/>
    <s v="No"/>
    <m/>
    <n v="0"/>
  </r>
  <r>
    <n v="15705295"/>
    <d v="2025-04-17T00:00:00"/>
    <d v="1899-12-30T19:30:00"/>
    <x v="5"/>
    <s v="Ram Auto"/>
    <s v="B10272"/>
    <m/>
    <m/>
    <m/>
    <s v="Pulsar"/>
    <s v="N160"/>
    <s v="UG"/>
    <s v="Pulsar N160 UG BROOKLYN CHRCL BLK M"/>
    <s v="00JR21VAR-113"/>
    <s v="Invoiced"/>
    <s v="Yes"/>
    <m/>
    <m/>
    <m/>
    <m/>
    <m/>
    <s v="No"/>
    <s v="Yes"/>
    <s v="Yes"/>
    <d v="2025-04-17T19:32:00"/>
    <n v="1"/>
  </r>
  <r>
    <n v="15361132"/>
    <d v="2025-04-02T00:00:00"/>
    <d v="1899-12-30T15:46:00"/>
    <x v="5"/>
    <s v="MCV MOTO CORP PRIVATE LIMITED-JAGGAMPETA"/>
    <s v="B12624"/>
    <m/>
    <m/>
    <s v="WARM"/>
    <s v="Pulsar"/>
    <n v="150"/>
    <s v="SD UG"/>
    <s v="Pulsar 150 SD UG"/>
    <s v="00DH60"/>
    <s v="Open"/>
    <s v="No"/>
    <m/>
    <m/>
    <m/>
    <m/>
    <m/>
    <s v="No"/>
    <s v="No"/>
    <s v="No"/>
    <m/>
    <n v="0"/>
  </r>
  <r>
    <n v="15375721"/>
    <d v="2025-04-03T00:00:00"/>
    <d v="1899-12-30T12:40:00"/>
    <x v="1"/>
    <s v="DURGESHWARI MOTORS(11362)"/>
    <n v="11362"/>
    <m/>
    <m/>
    <s v="STANDARD"/>
    <s v="Pulsar"/>
    <s v="N160"/>
    <s v="Single channel ABS"/>
    <s v="Pulsar N160 Single channel ABS EBONY BLK RED DKL"/>
    <s v="00JR064D"/>
    <s v="Invoiced"/>
    <s v="Yes"/>
    <m/>
    <m/>
    <m/>
    <m/>
    <m/>
    <s v="No"/>
    <s v="No"/>
    <s v="No"/>
    <d v="2025-04-03T12:41:00"/>
    <n v="1"/>
  </r>
  <r>
    <n v="15690257"/>
    <d v="2025-04-17T00:00:00"/>
    <d v="1899-12-30T11:15:00"/>
    <x v="3"/>
    <s v="J R ENTERPRISE(11781)"/>
    <n v="11781"/>
    <s v="Bikedekho_Aggregators"/>
    <s v="CPS_Lead_Aggregators"/>
    <s v="HOT"/>
    <s v="Pulsar"/>
    <s v="NS125"/>
    <s v="Disc (OBD-2)"/>
    <s v="Pulsar NS125 Disc (OBD-2) TD BURNT RED + SA"/>
    <s v="00JF35C4"/>
    <s v="Open"/>
    <s v="No"/>
    <s v="Call Later"/>
    <m/>
    <m/>
    <m/>
    <m/>
    <s v="No"/>
    <s v="No"/>
    <s v="No"/>
    <m/>
    <n v="0"/>
  </r>
  <r>
    <n v="15727387"/>
    <d v="2025-04-18T00:00:00"/>
    <d v="1899-12-30T21:53:00"/>
    <x v="3"/>
    <s v="Kalyani Bajaj MKB"/>
    <s v="B10670"/>
    <s v="Bikewale_Aggregators"/>
    <s v="CPS_Lead_Aggregators"/>
    <s v="HOT"/>
    <s v="Pulsar"/>
    <s v="N160"/>
    <s v="Dual channel ABS"/>
    <s v="Pulsar N160 Dual channel ABS Brooklyn Black"/>
    <s v="00JR159V"/>
    <s v="Open"/>
    <s v="No"/>
    <s v="Call Later"/>
    <m/>
    <m/>
    <m/>
    <m/>
    <s v="No"/>
    <s v="No"/>
    <s v="No"/>
    <m/>
    <n v="0"/>
  </r>
  <r>
    <n v="15620883"/>
    <d v="2025-04-14T00:00:00"/>
    <d v="1899-12-30T11:41:00"/>
    <x v="0"/>
    <s v="SRI VINAYAKA MOBIKES PVT LTD (SIDDIPET)"/>
    <s v="S12444"/>
    <s v="Hyperlocal_Lead_Gen"/>
    <s v="Facebook"/>
    <s v="WARM"/>
    <s v="KTM"/>
    <s v="249.07 cc"/>
    <s v="KTM"/>
    <s v="KTM 249.07 cc KTM "/>
    <s v="00JP88"/>
    <s v="Closed"/>
    <s v="No"/>
    <s v="Incorrect Enquiry"/>
    <m/>
    <m/>
    <m/>
    <m/>
    <s v="No"/>
    <s v="No"/>
    <s v="No"/>
    <m/>
    <n v="0"/>
  </r>
  <r>
    <n v="15739444"/>
    <d v="2025-04-19T00:00:00"/>
    <d v="1899-12-30T15:34:00"/>
    <x v="1"/>
    <s v="Keerthi Residency Road"/>
    <n v="13533"/>
    <m/>
    <m/>
    <s v="HOT"/>
    <s v="Triumph"/>
    <s v="Speed T4"/>
    <m/>
    <s v="Triumph Speed T4 "/>
    <s v="00TA15"/>
    <s v="Open"/>
    <s v="Yes"/>
    <m/>
    <m/>
    <m/>
    <m/>
    <m/>
    <s v="Yes"/>
    <s v="No"/>
    <s v="No"/>
    <m/>
    <n v="0"/>
  </r>
  <r>
    <n v="15484295"/>
    <d v="2025-04-08T00:00:00"/>
    <d v="1899-12-30T17:28:00"/>
    <x v="0"/>
    <s v="AUTO WORLD(12027)"/>
    <n v="12027"/>
    <s v="Hyperlocal_Lead_Gen"/>
    <s v="Facebook"/>
    <m/>
    <s v="KTM"/>
    <s v="249.07 cc"/>
    <s v="KTM"/>
    <s v="KTM 249.07 cc KTM "/>
    <s v="00JP88"/>
    <s v="Closed"/>
    <s v="No"/>
    <s v="Plan Dropped"/>
    <m/>
    <m/>
    <m/>
    <m/>
    <s v="No"/>
    <s v="No"/>
    <s v="No"/>
    <m/>
    <n v="0"/>
  </r>
  <r>
    <n v="15385207"/>
    <d v="2025-04-05T00:00:00"/>
    <d v="1899-12-30T13:42:00"/>
    <x v="3"/>
    <s v="SRI VASA AUTOS (12488)"/>
    <n v="12488"/>
    <s v="Bikewale_Aggregators"/>
    <s v="CPS_Lead_Aggregators"/>
    <s v="STANDARD"/>
    <s v="KTM"/>
    <s v="Duke 250 (Gen 2)"/>
    <m/>
    <s v="KTM Duke 250 (Gen 2) KTM DARK GALVANO MATT"/>
    <s v="00JP9681"/>
    <s v="Open"/>
    <s v="No"/>
    <s v="Call Later"/>
    <m/>
    <m/>
    <m/>
    <m/>
    <s v="No"/>
    <s v="No"/>
    <s v="No"/>
    <m/>
    <n v="0"/>
  </r>
  <r>
    <n v="15728033"/>
    <d v="2025-04-18T00:00:00"/>
    <d v="1899-12-30T23:09:00"/>
    <x v="3"/>
    <s v="NDM AUTOWHEELS LLP(12919)"/>
    <n v="12919"/>
    <s v="Bikedekho_Aggregators"/>
    <s v="CPS_Lead_Aggregators"/>
    <s v="HOT"/>
    <s v="Pulsar"/>
    <s v="NS125"/>
    <s v="Disc (OBD-2)"/>
    <s v="Pulsar NS125 Disc (OBD-2) TD BURNT RED + SA"/>
    <s v="00JF35C4"/>
    <s v="Closed"/>
    <s v="No"/>
    <s v="Plan Dropped"/>
    <m/>
    <m/>
    <m/>
    <m/>
    <s v="No"/>
    <s v="No"/>
    <s v="No"/>
    <m/>
    <n v="0"/>
  </r>
  <r>
    <n v="15451439"/>
    <d v="2025-04-07T00:00:00"/>
    <d v="1899-12-30T13:26:00"/>
    <x v="5"/>
    <s v="VARUN MOTORS PVT LTD-VISSANNAPETA"/>
    <s v="I13248"/>
    <m/>
    <m/>
    <s v="STANDARD"/>
    <s v="Platina"/>
    <s v="ES Drum (OBD2B)"/>
    <n v="100"/>
    <s v="Platina ES Drum (OBD2B) 100 EBONY BLK RED DKL"/>
    <s v="00JK394D"/>
    <s v="Open"/>
    <s v="Yes"/>
    <s v="Not Decided"/>
    <m/>
    <m/>
    <m/>
    <m/>
    <s v="No"/>
    <s v="No"/>
    <s v="Yes"/>
    <m/>
    <n v="0"/>
  </r>
  <r>
    <n v="15471923"/>
    <d v="2025-04-08T00:00:00"/>
    <d v="1899-12-30T11:27:00"/>
    <x v="5"/>
    <s v="JAILAXMI AGENCIESS"/>
    <s v="B12691"/>
    <m/>
    <m/>
    <s v="WARM"/>
    <s v="KTM"/>
    <s v="DUKE 250"/>
    <m/>
    <s v="KTM DUKE 250  CERAMIC WHITE"/>
    <s v="00JP8844"/>
    <s v="Closed"/>
    <s v="Yes"/>
    <s v="Plan Dropped"/>
    <m/>
    <m/>
    <m/>
    <m/>
    <s v="Yes"/>
    <s v="No"/>
    <s v="No"/>
    <m/>
    <n v="0"/>
  </r>
  <r>
    <n v="15352178"/>
    <d v="2025-04-02T00:00:00"/>
    <d v="1899-12-30T10:54:00"/>
    <x v="5"/>
    <s v="PRAKASH AUTOMOBILES(12724)"/>
    <n v="12724"/>
    <m/>
    <m/>
    <m/>
    <s v="Pulsar"/>
    <n v="125"/>
    <s v="Carbon Fibre Single Seat UG"/>
    <s v="Pulsar 125 Carbon Fibre Single Seat UG"/>
    <s v="00DH57"/>
    <s v="Closed"/>
    <s v="Yes"/>
    <s v="Plan Dropped"/>
    <m/>
    <m/>
    <m/>
    <m/>
    <s v="No"/>
    <s v="Yes"/>
    <s v="No"/>
    <m/>
    <n v="0"/>
  </r>
  <r>
    <n v="15452696"/>
    <d v="2025-04-07T00:00:00"/>
    <d v="1899-12-30T13:48:00"/>
    <x v="3"/>
    <s v="AKC BAJAJ(10033)"/>
    <n v="10033"/>
    <s v="91wheels_Aggregators"/>
    <s v="CPS_Lead_Aggregators"/>
    <s v="HOT"/>
    <s v="Pulsar"/>
    <s v="NS125"/>
    <s v="Disc (Pre-OBD)"/>
    <s v="Pulsar NS125 Disc (Pre-OBD) GLOSS PEWTER GREY"/>
    <s v="00JF2832"/>
    <s v="Closed"/>
    <s v="No"/>
    <s v="Incorrect Enquiry"/>
    <m/>
    <m/>
    <m/>
    <m/>
    <s v="No"/>
    <s v="No"/>
    <s v="No"/>
    <m/>
    <n v="0"/>
  </r>
  <r>
    <n v="15560848"/>
    <d v="2025-04-11T00:00:00"/>
    <d v="1899-12-30T11:31:00"/>
    <x v="6"/>
    <s v="SRIJAI AUTOS PRIVATE LIMITED(10491)"/>
    <n v="10491"/>
    <s v="Dealer Digital"/>
    <s v="Bike Wale"/>
    <m/>
    <s v="Pulsar"/>
    <s v="N250"/>
    <s v="UG"/>
    <s v="Pulsar N250 UG PEARL METALLIC WHITE"/>
    <s v="00JR2042"/>
    <s v="Invoiced"/>
    <s v="Yes"/>
    <m/>
    <m/>
    <m/>
    <m/>
    <m/>
    <s v="No"/>
    <s v="Yes"/>
    <s v="Yes"/>
    <d v="2025-04-11T11:37:00"/>
    <n v="1"/>
  </r>
  <r>
    <n v="15480714"/>
    <d v="2025-04-08T00:00:00"/>
    <d v="1899-12-30T15:12:00"/>
    <x v="6"/>
    <m/>
    <s v="G14192"/>
    <s v="Dealer Digital"/>
    <s v="Dealer Digital"/>
    <s v="WARM"/>
    <s v="KTM"/>
    <m/>
    <s v="KTM"/>
    <s v="DUKE 390-BLUE LIQUID METAL"/>
    <s v="00JP1DH3"/>
    <s v="Open"/>
    <s v="No"/>
    <s v="Call Later"/>
    <m/>
    <m/>
    <m/>
    <m/>
    <s v="No"/>
    <s v="No"/>
    <s v="No"/>
    <m/>
    <n v="0"/>
  </r>
  <r>
    <n v="15435632"/>
    <d v="2025-04-06T00:00:00"/>
    <d v="1899-12-30T13:08:00"/>
    <x v="3"/>
    <s v="UJWAL ENTERPRISES (INDIA) PVT.LTD(10396)"/>
    <n v="10396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696917"/>
    <d v="2025-04-17T00:00:00"/>
    <d v="1899-12-30T14:45:00"/>
    <x v="3"/>
    <s v="JKB N PARAVUR -A11322"/>
    <s v="A11322"/>
    <s v="Bikewale_Aggregators"/>
    <s v="CPS_Lead_Aggregators"/>
    <s v="HOT"/>
    <s v="Pulsar"/>
    <n v="150"/>
    <s v="SD Single Seat"/>
    <s v="Pulsar 150 SD Single Seat EBONY BLK RED DKL"/>
    <s v="00DH274D"/>
    <s v="Open"/>
    <s v="No"/>
    <s v="Call Later"/>
    <m/>
    <m/>
    <m/>
    <m/>
    <s v="No"/>
    <s v="No"/>
    <s v="No"/>
    <m/>
    <n v="0"/>
  </r>
  <r>
    <n v="15445734"/>
    <d v="2025-04-07T00:00:00"/>
    <d v="1899-12-30T06:52:00"/>
    <x v="0"/>
    <s v="NALLI MOTORS - ERODE"/>
    <s v="B12573"/>
    <s v="Hyperlocal_Lead_Gen"/>
    <s v="Facebook"/>
    <s v="STANDARD"/>
    <s v="KTM"/>
    <s v="DUKE 200"/>
    <s v="KTM"/>
    <s v="KTM DUKE 200 KTM "/>
    <s v="00JP1C"/>
    <s v="Open"/>
    <s v="No"/>
    <s v="Call Later"/>
    <m/>
    <m/>
    <m/>
    <m/>
    <s v="No"/>
    <s v="No"/>
    <s v="No"/>
    <m/>
    <n v="0"/>
  </r>
  <r>
    <n v="15681269"/>
    <d v="2025-04-16T00:00:00"/>
    <d v="1899-12-30T18:28:00"/>
    <x v="4"/>
    <s v="Krishna Motors-Kalyan"/>
    <s v="B13657"/>
    <s v="Organic"/>
    <s v="Website"/>
    <m/>
    <s v="Pulsar"/>
    <s v="N160"/>
    <s v="Dual Channel ABS(Digital)"/>
    <s v="Pulsar  N160 Dual Channel ABS(Digital) POLAR SKY BLUE"/>
    <s v="00JR37BN"/>
    <s v="Invoiced"/>
    <s v="Yes"/>
    <m/>
    <m/>
    <m/>
    <m/>
    <m/>
    <s v="Yes"/>
    <s v="Yes"/>
    <s v="Yes"/>
    <d v="2025-04-16T19:16:00"/>
    <n v="1"/>
  </r>
  <r>
    <n v="15497322"/>
    <d v="2025-04-09T00:00:00"/>
    <d v="1899-12-30T12:42:00"/>
    <x v="1"/>
    <s v="JAISWAL MOTORS(11415)"/>
    <n v="11415"/>
    <s v="Reference"/>
    <s v="Existing Customer"/>
    <m/>
    <s v="Pulsar"/>
    <s v="N125"/>
    <s v="Disc ISG"/>
    <s v="Pulsar N125 Disc ISG Ebony Black + Racing Red"/>
    <s v="00JZ51VAR-125"/>
    <s v="Invoiced"/>
    <s v="Yes"/>
    <m/>
    <m/>
    <m/>
    <m/>
    <m/>
    <s v="Yes"/>
    <s v="No"/>
    <s v="Yes"/>
    <d v="2025-04-09T12:46:00"/>
    <n v="1"/>
  </r>
  <r>
    <n v="15371055"/>
    <d v="2025-04-03T00:00:00"/>
    <d v="1899-12-30T10:05:00"/>
    <x v="3"/>
    <s v="SHREE KRISHNA MOTORS(12821)"/>
    <n v="1282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332848"/>
    <d v="2025-04-01T00:00:00"/>
    <d v="1899-12-30T10:28:00"/>
    <x v="0"/>
    <s v="ARASAN AUTOS"/>
    <n v="12629"/>
    <s v="Hyperlocal_Lead_Gen"/>
    <s v="Facebook"/>
    <s v="WARM"/>
    <s v="KTM"/>
    <s v="DUKE 200"/>
    <m/>
    <s v="KTM DUKE 200  ORANGE"/>
    <s v="00JP1CBP"/>
    <s v="Open"/>
    <s v="Yes"/>
    <s v="Call Later"/>
    <m/>
    <m/>
    <m/>
    <m/>
    <s v="Yes"/>
    <s v="No"/>
    <s v="No"/>
    <m/>
    <n v="0"/>
  </r>
  <r>
    <n v="15386772"/>
    <d v="2025-04-04T00:00:00"/>
    <d v="1899-12-30T18:04:00"/>
    <x v="3"/>
    <s v="J P S Bajaj @ Redma"/>
    <n v="13105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Not Decided"/>
    <m/>
    <m/>
    <m/>
    <m/>
    <s v="No"/>
    <s v="No"/>
    <s v="No"/>
    <m/>
    <n v="0"/>
  </r>
  <r>
    <n v="15722947"/>
    <d v="2025-04-18T00:00:00"/>
    <d v="1899-12-30T17:08:00"/>
    <x v="2"/>
    <s v="POPULAR MOTOR CORPORATION (BHANSHANKARI)"/>
    <s v="F10479"/>
    <m/>
    <m/>
    <m/>
    <s v="Pulsar"/>
    <s v="NS200"/>
    <s v="Dual Channel ABS (UG)"/>
    <s v="Pulsar NS200 Dual Channel ABS (UG) PEARL METALLIC WHITE &amp; SATIN BLACK"/>
    <s v="00JL248R"/>
    <s v="Invoiced"/>
    <s v="Yes"/>
    <m/>
    <m/>
    <m/>
    <m/>
    <m/>
    <s v="No"/>
    <s v="No"/>
    <s v="Yes"/>
    <d v="2025-04-18T17:09:00"/>
    <n v="1"/>
  </r>
  <r>
    <n v="15727969"/>
    <d v="2025-04-18T00:00:00"/>
    <d v="1899-12-30T22:59:00"/>
    <x v="3"/>
    <s v="RASHMI VENTURES (14154)"/>
    <n v="14154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Call Later"/>
    <m/>
    <m/>
    <m/>
    <m/>
    <s v="No"/>
    <s v="No"/>
    <s v="No"/>
    <m/>
    <n v="0"/>
  </r>
  <r>
    <n v="15446554"/>
    <d v="2025-04-07T00:00:00"/>
    <d v="1899-12-30T09:00:00"/>
    <x v="3"/>
    <s v="VARUN MOTORS PRIVATE LIMITED-TANUKU"/>
    <s v="A13250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s v="Call Later"/>
    <m/>
    <m/>
    <m/>
    <m/>
    <s v="No"/>
    <s v="No"/>
    <s v="No"/>
    <m/>
    <n v="0"/>
  </r>
  <r>
    <n v="15646890"/>
    <d v="2025-04-15T00:00:00"/>
    <d v="1899-12-30T13:21:00"/>
    <x v="0"/>
    <s v="R.K Motors-KK Nagar KTM"/>
    <s v="F12401"/>
    <s v="Hyperlocal_Lead_Gen"/>
    <s v="Facebook"/>
    <s v="HOT"/>
    <s v="KTM"/>
    <s v="DUKE 200"/>
    <s v="KTM"/>
    <s v="KTM DUKE 200 KTM "/>
    <s v="00JP1C"/>
    <s v="Open"/>
    <s v="No"/>
    <s v="Call Later"/>
    <m/>
    <m/>
    <m/>
    <m/>
    <s v="No"/>
    <s v="No"/>
    <s v="No"/>
    <m/>
    <n v="0"/>
  </r>
  <r>
    <n v="15397801"/>
    <d v="2025-04-04T00:00:00"/>
    <d v="1899-12-30T13:42:00"/>
    <x v="3"/>
    <s v="OSL AUTO PVT.LTD.(11132)"/>
    <n v="11132"/>
    <s v="Bikewale_Aggregators"/>
    <s v="CPS_Lead_Aggregators"/>
    <s v="STANDARD"/>
    <s v="Pulsar"/>
    <s v="RS200"/>
    <s v="Dual channel ABS"/>
    <s v="Pulsar RS200 Dual channel ABS METALLIC BLACK (+Pewter Grey)"/>
    <s v="00DT148E"/>
    <s v="Closed"/>
    <s v="No"/>
    <s v="Incorrect Enquiry"/>
    <m/>
    <m/>
    <m/>
    <m/>
    <s v="No"/>
    <s v="No"/>
    <s v="No"/>
    <m/>
    <n v="0"/>
  </r>
  <r>
    <n v="15735726"/>
    <d v="2025-04-19T00:00:00"/>
    <d v="1899-12-30T12:56:00"/>
    <x v="1"/>
    <s v="SHANMUGAM MOTORS SK RAMAN-GROUP(12690)"/>
    <n v="12690"/>
    <m/>
    <m/>
    <s v="HOT"/>
    <s v="KTM"/>
    <s v="ADVENTURE 390 X"/>
    <m/>
    <s v="KTM ADVENTURE 390 X  BLACK"/>
    <s v="00JG727B"/>
    <s v="Open"/>
    <s v="Yes"/>
    <s v="Call Later"/>
    <m/>
    <m/>
    <m/>
    <m/>
    <s v="Yes"/>
    <s v="No"/>
    <s v="No"/>
    <m/>
    <n v="0"/>
  </r>
  <r>
    <n v="15554007"/>
    <d v="2025-04-10T00:00:00"/>
    <d v="1899-12-30T20:29:00"/>
    <x v="3"/>
    <s v="AMG HOMES PRIVATE LIMITED (13790)"/>
    <n v="13790"/>
    <s v="91wheels_Aggregators"/>
    <s v="CPS_Lead_Aggregators"/>
    <s v="HOT"/>
    <s v="Dominar"/>
    <n v="400"/>
    <s v="Dual channel ABS (Pre-OBD)"/>
    <s v="Dominar 400 Dual channel ABS (Pre-OBD) CHARCOAL BLACK"/>
    <s v="00JF20A8"/>
    <s v="Open"/>
    <s v="No"/>
    <s v="Showroom Visit Planned"/>
    <m/>
    <m/>
    <m/>
    <m/>
    <s v="No"/>
    <s v="No"/>
    <s v="No"/>
    <m/>
    <n v="0"/>
  </r>
  <r>
    <n v="15559116"/>
    <d v="2025-04-11T00:00:00"/>
    <d v="1899-12-30T10:33:00"/>
    <x v="5"/>
    <s v="SENGUPTA BAJAJ # KASHIPUR"/>
    <s v="B12644"/>
    <m/>
    <m/>
    <s v="HOT"/>
    <s v="Pulsar"/>
    <s v="NS125"/>
    <s v="UG ABS"/>
    <s v="Pulsar NS125 UG ABS GLOSS PEWTER GREY"/>
    <s v="00JF5732"/>
    <s v="Closed"/>
    <s v="Yes"/>
    <s v="Plan Dropped"/>
    <m/>
    <m/>
    <m/>
    <m/>
    <s v="Yes"/>
    <s v="No"/>
    <s v="Yes"/>
    <m/>
    <n v="0"/>
  </r>
  <r>
    <n v="15746552"/>
    <d v="2025-04-20T00:00:00"/>
    <d v="1899-12-30T10:38:00"/>
    <x v="3"/>
    <s v="SHAKTI ENTERPRISES(10940)"/>
    <n v="10940"/>
    <s v="Bikewale_Aggregators"/>
    <s v="CPS_Lead_Aggregators"/>
    <s v="WARM"/>
    <s v="Pulsar"/>
    <n v="150"/>
    <s v="SD Single Seat"/>
    <s v="Pulsar 150 SD Single Seat EBONY BLK RED DKL"/>
    <s v="00DH274D"/>
    <s v="Closed"/>
    <s v="No"/>
    <s v="Plan Dropped"/>
    <m/>
    <m/>
    <m/>
    <m/>
    <s v="No"/>
    <s v="No"/>
    <s v="No"/>
    <m/>
    <n v="0"/>
  </r>
  <r>
    <n v="15555463"/>
    <d v="2025-04-10T00:00:00"/>
    <d v="1899-12-30T22:47:00"/>
    <x v="3"/>
    <s v="SRI VINAYAKA MOBIKES PVT LTD (FALAKNUMA)"/>
    <s v="D12444"/>
    <s v="Bikewale_Aggregators"/>
    <s v="CPS_Lead_Aggregators"/>
    <s v="HOT"/>
    <s v="KTM"/>
    <s v="DUKE 200 OLD"/>
    <s v="KTM"/>
    <s v="KTM DUKE 200 OLD KTM SILVER METALLIC MATT"/>
    <s v="00JP42A9"/>
    <s v="Open"/>
    <s v="No"/>
    <s v="Call Later"/>
    <m/>
    <m/>
    <m/>
    <m/>
    <s v="No"/>
    <s v="No"/>
    <s v="No"/>
    <m/>
    <n v="0"/>
  </r>
  <r>
    <n v="15700828"/>
    <d v="2025-04-17T00:00:00"/>
    <d v="1899-12-30T16:56:00"/>
    <x v="0"/>
    <s v="Sri Vinayaka Mobikes Pvt. Ltd (BEGUMPET KTM)"/>
    <s v="T12444"/>
    <s v="Hyperlocal_Lead_Gen"/>
    <s v="Facebook"/>
    <s v="WARM"/>
    <s v="KTM"/>
    <s v="DUKE 390"/>
    <s v="KTM"/>
    <s v="KTM DUKE 390 KTM "/>
    <s v="00JP89"/>
    <s v="Open"/>
    <s v="No"/>
    <s v="Call Later"/>
    <m/>
    <m/>
    <m/>
    <m/>
    <s v="No"/>
    <s v="No"/>
    <s v="No"/>
    <m/>
    <n v="0"/>
  </r>
  <r>
    <n v="15487954"/>
    <d v="2025-04-08T00:00:00"/>
    <d v="1899-12-30T21:16:00"/>
    <x v="5"/>
    <s v="ATHEN AUTOMOBILES(12138)"/>
    <n v="12138"/>
    <m/>
    <m/>
    <s v="STANDARD"/>
    <s v="Pulsar"/>
    <n v="125"/>
    <s v="Carbon Fibre Single Seat UG"/>
    <s v="Pulsar 125 Carbon Fibre Single Seat UG EBONY BLK RED DKL"/>
    <s v="00DH574D"/>
    <s v="Open"/>
    <s v="Yes"/>
    <s v="Call Later"/>
    <m/>
    <m/>
    <m/>
    <m/>
    <s v="No"/>
    <s v="Yes"/>
    <s v="Yes"/>
    <m/>
    <n v="0"/>
  </r>
  <r>
    <n v="15381075"/>
    <d v="2025-04-03T00:00:00"/>
    <d v="1899-12-30T15:48:00"/>
    <x v="1"/>
    <s v="MAINASHREE AUTOMOTIVE(12628)"/>
    <n v="12628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m/>
    <m/>
    <m/>
    <m/>
    <m/>
    <s v="Yes"/>
    <s v="No"/>
    <s v="No"/>
    <d v="2025-04-03T16:20:00"/>
    <n v="1"/>
  </r>
  <r>
    <n v="15696278"/>
    <d v="2025-04-17T00:00:00"/>
    <d v="1899-12-30T14:21:00"/>
    <x v="3"/>
    <s v="MANGALAM BAJAJ - DIVISION OF SCUBE AUTO"/>
    <s v="A12826"/>
    <s v="91wheels_Aggregators"/>
    <s v="CPS_Lead_Aggregators"/>
    <s v="WARM"/>
    <s v="Pulsar"/>
    <s v="RS200"/>
    <s v="Dual channel ABS"/>
    <s v="Pulsar RS200 Dual channel ABS METALLIC BLACK (+Pewter Grey)"/>
    <s v="00DT148E"/>
    <s v="Closed"/>
    <s v="No"/>
    <s v="Plan Dropped"/>
    <m/>
    <m/>
    <m/>
    <m/>
    <s v="No"/>
    <s v="No"/>
    <s v="No"/>
    <m/>
    <n v="0"/>
  </r>
  <r>
    <n v="15545459"/>
    <d v="2025-04-10T00:00:00"/>
    <d v="1899-12-30T14:29:00"/>
    <x v="3"/>
    <s v="JKH AUTOWORLD LLP (14125)"/>
    <n v="14125"/>
    <s v="91wheels_Aggregators"/>
    <s v="CPS_Lead_Aggregators"/>
    <s v="STANDARD"/>
    <s v="Dominar"/>
    <n v="250"/>
    <s v="Dual channel ABS"/>
    <s v="Dominar 250 Dual channel ABS CHARCOAL BLACK"/>
    <s v="00JF26A8"/>
    <s v="Open"/>
    <s v="No"/>
    <s v="Call Later"/>
    <m/>
    <m/>
    <m/>
    <m/>
    <s v="No"/>
    <s v="No"/>
    <s v="No"/>
    <m/>
    <n v="0"/>
  </r>
  <r>
    <n v="15661961"/>
    <d v="2025-04-16T00:00:00"/>
    <d v="1899-12-30T10:41:00"/>
    <x v="7"/>
    <s v="SHREE BALAJI AUTOMOBILES(13241)"/>
    <n v="13241"/>
    <m/>
    <m/>
    <s v="HOT"/>
    <s v="Platina"/>
    <n v="100"/>
    <s v="ES"/>
    <s v="Platina 100 ES COCKTAIL WINE RED"/>
    <s v="00PF202V"/>
    <s v="Closed"/>
    <s v="Yes"/>
    <s v="RNR"/>
    <m/>
    <m/>
    <m/>
    <m/>
    <s v="No"/>
    <s v="No"/>
    <s v="Yes"/>
    <d v="2025-04-16T10:42:00"/>
    <n v="0"/>
  </r>
  <r>
    <n v="15426488"/>
    <d v="2025-04-05T00:00:00"/>
    <d v="1899-12-30T19:14:00"/>
    <x v="4"/>
    <s v="UDAY AUTOSALES PVT LTD(11457)"/>
    <n v="11457"/>
    <s v="Organic"/>
    <s v="Website"/>
    <m/>
    <s v="Freedom"/>
    <s v="125 NG04"/>
    <s v="Disc Led"/>
    <s v="Freedom 125 NG04 Disc Led GLOSS PEWTER GREY"/>
    <s v="00JH2732"/>
    <s v="Open"/>
    <s v="No"/>
    <s v="Showroom Visit Planned"/>
    <m/>
    <m/>
    <m/>
    <m/>
    <s v="No"/>
    <s v="No"/>
    <s v="No"/>
    <m/>
    <n v="0"/>
  </r>
  <r>
    <n v="15354831"/>
    <d v="2025-04-02T00:00:00"/>
    <d v="1899-12-30T12:24:00"/>
    <x v="3"/>
    <s v="AKC BAJAJ(10033)"/>
    <n v="10033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670840"/>
    <d v="2025-04-16T00:00:00"/>
    <d v="1899-12-30T14:22:00"/>
    <x v="5"/>
    <s v="MSB AUTOMOTIVE PRIVATE LIMITED (14115)"/>
    <n v="14115"/>
    <m/>
    <m/>
    <s v="WARM"/>
    <s v="Triumph"/>
    <s v="Speed 400 UG"/>
    <m/>
    <s v="Triumph Speed 400 UG "/>
    <s v="00TA40"/>
    <s v="Open"/>
    <s v="Yes"/>
    <s v="Call Later"/>
    <m/>
    <m/>
    <m/>
    <m/>
    <s v="Yes"/>
    <s v="No"/>
    <s v="No"/>
    <m/>
    <n v="0"/>
  </r>
  <r>
    <n v="15621784"/>
    <d v="2025-04-14T00:00:00"/>
    <d v="1899-12-30T11:59:00"/>
    <x v="1"/>
    <s v="VARUN MOTORS PRIVATE LIMITED - R.C.PURAM (C13251)"/>
    <s v="C13251"/>
    <s v="Reference"/>
    <s v="Existing Customer"/>
    <m/>
    <s v="Platina"/>
    <n v="110"/>
    <s v="ES Drum  (OBD-2)"/>
    <s v="Platina  110 ES Drum  (OBD-2) EBONY BLK BLUE DKL"/>
    <s v="00JK354C"/>
    <s v="Invoiced"/>
    <s v="Yes"/>
    <s v="Planning to Book"/>
    <m/>
    <m/>
    <m/>
    <m/>
    <s v="No"/>
    <s v="No"/>
    <s v="Yes"/>
    <d v="2025-04-14T12:04:00"/>
    <n v="1"/>
  </r>
  <r>
    <n v="15441355"/>
    <d v="2025-04-06T00:00:00"/>
    <d v="1899-12-30T18:50:00"/>
    <x v="7"/>
    <s v="BAGGA LINK SERVICE LTD - BUDDH VIHAR"/>
    <s v="C10047"/>
    <m/>
    <m/>
    <m/>
    <s v="Pulsar"/>
    <n v="125"/>
    <s v="Carbon Fibre Disc Single Seat"/>
    <s v="Pulsar 125 Carbon Fibre Disc Single Seat SPARKLING METALLIC BLACK RED"/>
    <s v="00DH47F2"/>
    <s v="Invoiced"/>
    <s v="Yes"/>
    <s v="Showroom Visit Planned"/>
    <m/>
    <m/>
    <m/>
    <m/>
    <s v="No"/>
    <s v="Yes"/>
    <s v="Yes"/>
    <d v="2025-04-06T18:52:00"/>
    <n v="1"/>
  </r>
  <r>
    <n v="15575941"/>
    <d v="2025-04-13T00:00:00"/>
    <d v="1899-12-30T10:43:00"/>
    <x v="3"/>
    <s v="SATKAR AUTOMOBILES-GADARWARA"/>
    <s v="A11959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674340"/>
    <d v="2025-04-16T00:00:00"/>
    <d v="1899-12-30T16:24:00"/>
    <x v="3"/>
    <s v="WHITE FIELD KTM"/>
    <s v="V12354"/>
    <s v="91wheels_Aggregators"/>
    <s v="CPS_Lead_Aggregators"/>
    <s v="WARM"/>
    <s v="KTM"/>
    <s v="DUKE 200 OLD"/>
    <s v="KTM"/>
    <s v="KTM DUKE 200 OLD KTM ELECTRONIC ORANGE"/>
    <s v="00JP421T"/>
    <s v="Open"/>
    <s v="No"/>
    <s v="Call Later"/>
    <m/>
    <m/>
    <m/>
    <m/>
    <s v="No"/>
    <s v="No"/>
    <s v="No"/>
    <m/>
    <n v="0"/>
  </r>
  <r>
    <n v="15413955"/>
    <d v="2025-04-05T00:00:00"/>
    <d v="1899-12-30T11:30:00"/>
    <x v="3"/>
    <s v="SANGAM AUTO SALES - KANGRA"/>
    <s v="A10331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Not Decided"/>
    <m/>
    <m/>
    <m/>
    <m/>
    <s v="No"/>
    <s v="No"/>
    <s v="No"/>
    <m/>
    <n v="0"/>
  </r>
  <r>
    <n v="15389633"/>
    <d v="2025-04-04T00:00:00"/>
    <d v="1899-12-30T02:35:00"/>
    <x v="4"/>
    <s v="SOJATIA AUTO PVT.LTD.(10374)"/>
    <n v="10374"/>
    <s v="Freedom_LeadGen_D2C"/>
    <s v="Display_FB"/>
    <m/>
    <s v="Freedom"/>
    <s v="125 NG04"/>
    <s v="Disc Led"/>
    <s v="Freedom 125 NG04 Disc Led GLOSS PEWTER GREY"/>
    <s v="00JH2732"/>
    <s v="Closed"/>
    <s v="No"/>
    <s v="Incorrect Enquiry"/>
    <m/>
    <m/>
    <m/>
    <m/>
    <s v="No"/>
    <s v="No"/>
    <s v="No"/>
    <m/>
    <n v="0"/>
  </r>
  <r>
    <n v="15345589"/>
    <d v="2025-04-01T00:00:00"/>
    <d v="1899-12-30T18:56:00"/>
    <x v="4"/>
    <s v="Shourya Bajaj Shirur (F12895)"/>
    <s v="F12895"/>
    <s v="Organic"/>
    <s v="Website"/>
    <s v="STANDARD"/>
    <s v="Avenger"/>
    <n v="220"/>
    <s v="Cruise  (OBD-2)"/>
    <s v="Avenger 220 Cruise  (OBD-2) UG AUBURN BLACK"/>
    <s v="00PD359K"/>
    <s v="Open"/>
    <s v="No"/>
    <s v="RNR - Schedule Follow-up"/>
    <m/>
    <m/>
    <m/>
    <m/>
    <s v="No"/>
    <s v="No"/>
    <s v="No"/>
    <m/>
    <n v="0"/>
  </r>
  <r>
    <n v="15447961"/>
    <d v="2025-04-07T00:00:00"/>
    <d v="1899-12-30T12:02:00"/>
    <x v="2"/>
    <s v="OSL BAJAJ EM BYPASS SHOWROOM"/>
    <s v="D11132"/>
    <m/>
    <m/>
    <s v="STANDARD"/>
    <s v="Pulsar"/>
    <n v="125"/>
    <s v="Carbon Fibre Disc Single Seat"/>
    <s v="Pulsar 125 Carbon Fibre Disc Single Seat SPARKLING METALLIC BLACK RED"/>
    <s v="00DH47F2"/>
    <s v="Invoiced"/>
    <s v="Yes"/>
    <m/>
    <m/>
    <m/>
    <m/>
    <m/>
    <s v="Yes"/>
    <s v="No"/>
    <s v="Yes"/>
    <d v="2025-04-07T12:10:00"/>
    <n v="1"/>
  </r>
  <r>
    <n v="15728036"/>
    <d v="2025-04-19T00:00:00"/>
    <d v="1899-12-30T10:14:00"/>
    <x v="3"/>
    <s v="PRATHAM MOTOCORP LLP(13223)"/>
    <n v="13223"/>
    <s v="Bikewale_Aggregators"/>
    <s v="CPS_Lead_Aggregators"/>
    <s v="STANDARD"/>
    <s v="Pulsar"/>
    <s v="N125"/>
    <s v="Disc ISG"/>
    <s v="Pulsar N125 Disc ISG Ebony Black + Purple Fury"/>
    <s v="00JZ51DA"/>
    <s v="Open"/>
    <s v="No"/>
    <s v="Call Later"/>
    <m/>
    <m/>
    <m/>
    <m/>
    <s v="No"/>
    <s v="No"/>
    <s v="No"/>
    <m/>
    <n v="0"/>
  </r>
  <r>
    <n v="15590981"/>
    <d v="2025-04-12T00:00:00"/>
    <d v="1899-12-30T17:05:00"/>
    <x v="3"/>
    <s v="VARUN MOTORS PVT LTD-ONE TOWN"/>
    <s v="J13248"/>
    <s v="Bikedekho_Aggregators"/>
    <s v="CPS_Lead_Aggregators"/>
    <s v="STANDARD"/>
    <s v="Pulsar"/>
    <s v="NS200"/>
    <s v="Dual channel ABS (OBD-2)"/>
    <s v="Pulsar NS200 Dual channel ABS (OBD-2) GLOSS PEWTER GREY"/>
    <s v="00JL2232"/>
    <s v="Open"/>
    <s v="No"/>
    <s v="Showroom Visit Planned"/>
    <m/>
    <m/>
    <m/>
    <m/>
    <s v="No"/>
    <s v="No"/>
    <s v="No"/>
    <m/>
    <n v="0"/>
  </r>
  <r>
    <n v="15601368"/>
    <d v="2025-04-13T00:00:00"/>
    <d v="1899-12-30T12:13:00"/>
    <x v="3"/>
    <s v="BHARAT AUTOMOBILES (A12237)#PATIA"/>
    <s v="A12237"/>
    <s v="91wheels_Aggregators"/>
    <s v="CPS_Lead_Aggregators"/>
    <s v="HOT"/>
    <s v="Dominar"/>
    <n v="250"/>
    <s v="Dual channel ABS"/>
    <s v="Dominar 250 Dual channel ABS CHARCOAL BLACK"/>
    <s v="00JF26A8"/>
    <s v="Closed"/>
    <s v="No"/>
    <s v="Plan Dropped"/>
    <m/>
    <m/>
    <m/>
    <m/>
    <s v="No"/>
    <s v="No"/>
    <s v="No"/>
    <m/>
    <n v="0"/>
  </r>
  <r>
    <n v="15365938"/>
    <d v="2025-04-02T00:00:00"/>
    <d v="1899-12-30T19:05:00"/>
    <x v="3"/>
    <s v="SHREE MUNDRIKA AUTO(11533)"/>
    <n v="11533"/>
    <s v="Bikewale_Aggregators"/>
    <s v="CPS_Lead_Aggregators"/>
    <s v="HOT"/>
    <s v="Pulsar"/>
    <s v="N150"/>
    <s v="SD Single Seat"/>
    <s v="Pulsar N150 SD Single Seat PEARL METALLIC WHITE"/>
    <s v="00JR3042"/>
    <s v="Closed"/>
    <s v="No"/>
    <s v="Plan Dropped"/>
    <m/>
    <m/>
    <m/>
    <m/>
    <s v="No"/>
    <s v="No"/>
    <s v="No"/>
    <m/>
    <n v="0"/>
  </r>
  <r>
    <n v="15678161"/>
    <d v="2025-04-16T00:00:00"/>
    <d v="1899-12-30T17:39:00"/>
    <x v="6"/>
    <m/>
    <n v="10290"/>
    <s v="Facebook"/>
    <s v="Freedom_April"/>
    <s v="HOT"/>
    <s v="Freedom"/>
    <s v="125 NG04"/>
    <s v="Disc Led"/>
    <s v="Freedom 125 NG04 Disc Led Racing Red"/>
    <s v="00JH279C"/>
    <s v="Closed"/>
    <s v="No"/>
    <s v="RNR - Close"/>
    <m/>
    <m/>
    <m/>
    <m/>
    <s v="No"/>
    <s v="No"/>
    <s v="No"/>
    <m/>
    <n v="0"/>
  </r>
  <r>
    <n v="15626507"/>
    <d v="2025-04-14T00:00:00"/>
    <d v="1899-12-30T14:13:00"/>
    <x v="1"/>
    <s v="HIGHWAY BAJAJ"/>
    <n v="11942"/>
    <m/>
    <m/>
    <m/>
    <s v="Platina"/>
    <n v="110"/>
    <s v="ES Drum  (OBD-2)"/>
    <s v="Platina 110 ES Drum  (OBD-2) EBONY BLK RED DKL"/>
    <s v="00JK354D"/>
    <s v="Invoiced"/>
    <s v="Yes"/>
    <m/>
    <m/>
    <m/>
    <m/>
    <m/>
    <s v="Yes"/>
    <s v="No"/>
    <s v="Yes"/>
    <d v="2025-04-14T14:15:00"/>
    <n v="1"/>
  </r>
  <r>
    <n v="15484848"/>
    <d v="2025-04-08T00:00:00"/>
    <d v="1899-12-30T17:45:00"/>
    <x v="5"/>
    <s v="Metro Bajaj (12083)"/>
    <n v="12083"/>
    <m/>
    <m/>
    <s v="WARM"/>
    <s v="Pulsar"/>
    <s v="N160"/>
    <s v="UG"/>
    <s v="Pulsar N160 UG BROOKLYN CHRCL BLK M"/>
    <s v="00JR21VAR-113"/>
    <s v="Open"/>
    <s v="No"/>
    <s v="Not Decided"/>
    <m/>
    <m/>
    <m/>
    <m/>
    <s v="No"/>
    <s v="No"/>
    <s v="No"/>
    <m/>
    <n v="0"/>
  </r>
  <r>
    <n v="15698666"/>
    <d v="2025-04-17T00:00:00"/>
    <d v="1899-12-30T15:34:00"/>
    <x v="1"/>
    <s v="DANKUNI AUTOMOBILES(11443)"/>
    <n v="11443"/>
    <s v="Hoarding"/>
    <m/>
    <s v="STANDARD"/>
    <s v="Pulsar"/>
    <s v="N160"/>
    <s v="UG"/>
    <s v="Pulsar N160 UG BROOKLYN CHRCL BLK M"/>
    <s v="00JR21VAR-113"/>
    <s v="Booked"/>
    <s v="Yes"/>
    <s v="Call Later"/>
    <m/>
    <m/>
    <m/>
    <m/>
    <s v="No"/>
    <s v="Yes"/>
    <s v="Yes"/>
    <d v="2025-04-17T15:36:00"/>
    <n v="0"/>
  </r>
  <r>
    <n v="15636576"/>
    <d v="2025-04-14T00:00:00"/>
    <d v="1899-12-30T21:19:00"/>
    <x v="3"/>
    <s v="Kashmir Autoaids Pvt. Ltd. (13728)"/>
    <n v="13728"/>
    <s v="Bikedekho_Aggregators"/>
    <s v="CPS_Lead_Aggregators"/>
    <s v="STANDARD"/>
    <s v="Triumph"/>
    <s v="SPEED 400"/>
    <s v="Triumph"/>
    <s v="Triumph SPEED 400-Carnival Red"/>
    <s v="00TA04BE"/>
    <s v="Open"/>
    <s v="No"/>
    <s v="Call Later"/>
    <m/>
    <m/>
    <m/>
    <m/>
    <s v="No"/>
    <s v="No"/>
    <s v="No"/>
    <m/>
    <n v="0"/>
  </r>
  <r>
    <n v="15744648"/>
    <d v="2025-04-19T00:00:00"/>
    <d v="1899-12-30T19:47:00"/>
    <x v="3"/>
    <s v="VENKATA RAMANA AUTOMOBILES (D10403)"/>
    <n v="10403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353690"/>
    <d v="2025-04-02T00:00:00"/>
    <d v="1899-12-30T11:43:00"/>
    <x v="1"/>
    <s v="BANSARI BAJAJ"/>
    <s v="A12152"/>
    <m/>
    <m/>
    <s v="STANDARD"/>
    <s v="Avenger"/>
    <s v="Street (OBD2B)"/>
    <n v="160"/>
    <s v="Avenger Street (OBD2B) 160 EBONY BLACK(MET)"/>
    <s v="00PD39X3"/>
    <s v="Open"/>
    <s v="Yes"/>
    <s v="Need More Details"/>
    <m/>
    <m/>
    <m/>
    <m/>
    <s v="Yes"/>
    <s v="No"/>
    <s v="Yes"/>
    <m/>
    <n v="0"/>
  </r>
  <r>
    <n v="15398663"/>
    <d v="2025-04-04T00:00:00"/>
    <d v="1899-12-30T14:00:00"/>
    <x v="1"/>
    <s v="PRAYAG CHAND KHETSI DASS(10264)"/>
    <n v="10264"/>
    <m/>
    <m/>
    <m/>
    <s v="Pulsar"/>
    <s v="NS125"/>
    <s v="UG ABS"/>
    <s v="Pulsar NS125 UG ABS BEACH BLUE"/>
    <s v="00JF5718"/>
    <s v="Invoiced"/>
    <s v="Yes"/>
    <s v="Call Later"/>
    <m/>
    <m/>
    <m/>
    <m/>
    <s v="Yes"/>
    <s v="Yes"/>
    <s v="Yes"/>
    <d v="2025-04-04T14:07:00"/>
    <n v="1"/>
  </r>
  <r>
    <n v="15499814"/>
    <d v="2025-04-09T00:00:00"/>
    <d v="1899-12-30T13:56:00"/>
    <x v="1"/>
    <s v="MAITREE AUTO CARE(12715)"/>
    <n v="12715"/>
    <m/>
    <m/>
    <s v="HOT"/>
    <s v="Pulsar"/>
    <s v="NS125"/>
    <s v="UG (Wider)"/>
    <s v="Pulsar NS125 UG (Wider) GLOSS PEWTER GREY"/>
    <s v="00JF5132"/>
    <s v="Invoiced"/>
    <s v="Yes"/>
    <m/>
    <m/>
    <m/>
    <m/>
    <m/>
    <s v="Yes"/>
    <s v="No"/>
    <s v="No"/>
    <d v="2025-04-09T13:59:00"/>
    <n v="1"/>
  </r>
  <r>
    <n v="15433776"/>
    <d v="2025-04-06T00:00:00"/>
    <d v="1899-12-30T11:33:00"/>
    <x v="1"/>
    <s v="UDAY AUTOSALES PVT LTD(11457)"/>
    <n v="11457"/>
    <m/>
    <m/>
    <m/>
    <s v="Pulsar"/>
    <n v="125"/>
    <s v="Carbon Fibre Split Seat UG"/>
    <s v="Pulsar  125 Carbon Fibre Split Seat UG EBONY BLK RED DKL"/>
    <s v="00DH564D"/>
    <s v="Invoiced"/>
    <s v="Yes"/>
    <m/>
    <m/>
    <m/>
    <m/>
    <m/>
    <s v="Yes"/>
    <s v="Yes"/>
    <s v="Yes"/>
    <d v="2025-04-06T11:38:00"/>
    <n v="1"/>
  </r>
  <r>
    <n v="15527869"/>
    <d v="2025-04-09T00:00:00"/>
    <d v="1899-12-30T16:25:00"/>
    <x v="5"/>
    <s v="S.K. AUTOMOBILES(12782)"/>
    <n v="12782"/>
    <m/>
    <m/>
    <s v="HOT"/>
    <s v="Pulsar"/>
    <n v="125"/>
    <s v="Carbon Fibre Single Seat UG"/>
    <s v="Pulsar 125 Carbon Fibre Single Seat UG EBONY BLK RED DKL"/>
    <s v="00DH574D"/>
    <s v="Invoiced"/>
    <s v="Yes"/>
    <s v="Showroom Visit Planned"/>
    <m/>
    <m/>
    <m/>
    <m/>
    <s v="Yes"/>
    <s v="No"/>
    <s v="No"/>
    <d v="2025-04-09T16:27:00"/>
    <n v="1"/>
  </r>
  <r>
    <n v="15404978"/>
    <d v="2025-04-04T00:00:00"/>
    <d v="1899-12-30T17:45:00"/>
    <x v="1"/>
    <s v="LINGAM AUTOMOBILES(12802)"/>
    <n v="12802"/>
    <m/>
    <m/>
    <s v="STANDARD"/>
    <s v="Pulsar"/>
    <n v="150"/>
    <s v="TD UG"/>
    <s v="Pulsar 150 TD UG"/>
    <s v="00DH61"/>
    <s v="Open"/>
    <s v="Yes"/>
    <s v="Not Decided"/>
    <m/>
    <m/>
    <m/>
    <m/>
    <s v="Yes"/>
    <s v="Yes"/>
    <s v="No"/>
    <m/>
    <n v="0"/>
  </r>
  <r>
    <n v="15723204"/>
    <d v="2025-04-18T00:00:00"/>
    <d v="1899-12-30T17:16:00"/>
    <x v="5"/>
    <s v="AUTOVEER PRIVATE LIMITED(13266)"/>
    <n v="13266"/>
    <s v="Reference"/>
    <s v="Existing Customer"/>
    <m/>
    <s v="Platina"/>
    <n v="100"/>
    <s v="ES Alloy"/>
    <s v="Platina 100 ES Alloy Ebony Black with Silver Grey Decal"/>
    <s v="00PF376U"/>
    <s v="Invoiced"/>
    <s v="Yes"/>
    <m/>
    <m/>
    <m/>
    <m/>
    <m/>
    <s v="No"/>
    <s v="No"/>
    <s v="No"/>
    <d v="2025-04-18T17:17:00"/>
    <n v="1"/>
  </r>
  <r>
    <n v="15433162"/>
    <d v="2025-04-06T00:00:00"/>
    <d v="1899-12-30T11:00:00"/>
    <x v="2"/>
    <s v="UDAY AUTOSALES PVT LTD(11457)"/>
    <n v="11457"/>
    <s v="Call Center"/>
    <m/>
    <s v="WARM"/>
    <s v="Avenger"/>
    <n v="160"/>
    <s v="Street  (OBD-2)"/>
    <s v="Avenger 160 Street  (OBD-2) COCKTAIL WINE RED"/>
    <s v="00PD362V"/>
    <s v="Closed"/>
    <s v="Yes"/>
    <s v="Plan Dropped"/>
    <m/>
    <m/>
    <m/>
    <m/>
    <s v="No"/>
    <s v="No"/>
    <s v="Yes"/>
    <m/>
    <n v="0"/>
  </r>
  <r>
    <n v="15330629"/>
    <d v="2025-04-01T00:00:00"/>
    <d v="1899-12-30T10:40:00"/>
    <x v="3"/>
    <s v="Keerthi JP Nagar"/>
    <s v="A13533"/>
    <s v="Bikewale_Aggregators"/>
    <s v="CPS_Lead_Aggregators"/>
    <s v="HOT"/>
    <s v="Triumph"/>
    <s v="SPEED 400"/>
    <s v="Triumph"/>
    <s v="Triumph SPEED 400-Phantom Black"/>
    <s v="00TA04BA"/>
    <s v="Closed"/>
    <s v="No"/>
    <s v="Incorrect Enquiry"/>
    <m/>
    <m/>
    <m/>
    <m/>
    <s v="No"/>
    <s v="No"/>
    <s v="No"/>
    <m/>
    <n v="0"/>
  </r>
  <r>
    <n v="15491042"/>
    <d v="2025-04-09T00:00:00"/>
    <d v="1899-12-30T08:16:00"/>
    <x v="0"/>
    <s v="Das Auto Agency(12406)"/>
    <n v="12406"/>
    <s v="Hyperlocal_Lead_Gen"/>
    <s v="Facebook"/>
    <m/>
    <s v="KTM"/>
    <s v="DUKE 390"/>
    <s v="KTM"/>
    <s v="KTM DUKE 390 KTM "/>
    <s v="00JP89"/>
    <s v="Closed"/>
    <s v="No"/>
    <s v="Plan Dropped"/>
    <m/>
    <m/>
    <m/>
    <m/>
    <s v="No"/>
    <s v="No"/>
    <s v="No"/>
    <m/>
    <n v="0"/>
  </r>
  <r>
    <n v="15660858"/>
    <d v="2025-04-16T00:00:00"/>
    <d v="1899-12-30T09:48:00"/>
    <x v="5"/>
    <s v="SRIMALINI MOTOS(D13336 )  AVADI"/>
    <s v="D13336"/>
    <m/>
    <m/>
    <s v="WARM"/>
    <s v="Pulsar"/>
    <s v="NS125"/>
    <s v="UG ABS"/>
    <s v="Pulsar NS125 UG ABS BEACH BLUE"/>
    <s v="00JF5718"/>
    <s v="Closed"/>
    <s v="Yes"/>
    <s v="Plan Dropped"/>
    <m/>
    <m/>
    <m/>
    <m/>
    <s v="Yes"/>
    <s v="Yes"/>
    <s v="Yes"/>
    <m/>
    <n v="0"/>
  </r>
  <r>
    <n v="15331418"/>
    <d v="2025-04-01T00:00:00"/>
    <d v="1899-12-30T01:23:00"/>
    <x v="3"/>
    <s v="MAA SHAMBHAVI COMMERCIAL PRIVATE LIMITED (13492)"/>
    <n v="13492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s v="Call Later"/>
    <m/>
    <m/>
    <m/>
    <m/>
    <s v="No"/>
    <s v="No"/>
    <s v="No"/>
    <m/>
    <n v="0"/>
  </r>
  <r>
    <n v="15650467"/>
    <d v="2025-04-15T00:00:00"/>
    <d v="1899-12-30T15:37:00"/>
    <x v="6"/>
    <s v="JAI AUTOMOBILES(10591)"/>
    <n v="10591"/>
    <m/>
    <m/>
    <s v="HOT"/>
    <s v="Avenger"/>
    <s v="Cruise (OBD2B)"/>
    <n v="220"/>
    <s v="Avenger Cruise (OBD2B) 220 UG AUBURN BLACK"/>
    <s v="00PD38"/>
    <s v="Open"/>
    <s v="Yes"/>
    <s v="Showroom Visit Planned"/>
    <m/>
    <m/>
    <m/>
    <m/>
    <s v="No"/>
    <s v="Yes"/>
    <s v="Yes"/>
    <m/>
    <n v="0"/>
  </r>
  <r>
    <n v="15536612"/>
    <d v="2025-04-10T00:00:00"/>
    <d v="1899-12-30T08:21:00"/>
    <x v="3"/>
    <s v="PARIS AUTOMOBILES"/>
    <n v="10280"/>
    <s v="Bikewale_Aggregators"/>
    <s v="CPS_Lead_Aggregators"/>
    <s v="STANDARD"/>
    <s v="Pulsar"/>
    <s v="N160"/>
    <s v="Dual channel ABS"/>
    <s v="Pulsar N160 Dual channel ABS Brooklyn Black"/>
    <s v="00JR159V"/>
    <s v="Invoiced"/>
    <s v="Yes"/>
    <m/>
    <m/>
    <m/>
    <m/>
    <m/>
    <s v="No"/>
    <s v="No"/>
    <s v="No"/>
    <m/>
    <n v="1"/>
  </r>
  <r>
    <n v="15463772"/>
    <d v="2025-04-07T00:00:00"/>
    <d v="1899-12-30T18:57:00"/>
    <x v="1"/>
    <s v="SRI VINAYAKA MOBIKES PVT LTD (HITECH CITY)"/>
    <s v="U12444"/>
    <m/>
    <m/>
    <s v="WARM"/>
    <s v="KTM"/>
    <s v="DUKE 250"/>
    <m/>
    <s v="KTM DUKE 250  Blue Black"/>
    <s v="00JP88VAR-112"/>
    <s v="Open"/>
    <s v="Yes"/>
    <s v="Not Decided"/>
    <m/>
    <m/>
    <m/>
    <m/>
    <s v="Yes"/>
    <s v="No"/>
    <s v="No"/>
    <m/>
    <n v="0"/>
  </r>
  <r>
    <n v="15433826"/>
    <d v="2025-04-06T00:00:00"/>
    <d v="1899-12-30T11:42:00"/>
    <x v="0"/>
    <s v="COSMIC MOBIKES ( A Unit Of J G Ent (12860)"/>
    <n v="12860"/>
    <s v="Hyperlocal_Lead_Gen"/>
    <s v="Facebook"/>
    <s v="WARM"/>
    <s v="KTM"/>
    <s v="249.07 cc"/>
    <s v="KTM"/>
    <s v="KTM 249.07 cc KTM "/>
    <s v="00JP88"/>
    <s v="Closed"/>
    <s v="No"/>
    <s v="Incorrect Enquiry"/>
    <m/>
    <m/>
    <m/>
    <m/>
    <s v="No"/>
    <s v="No"/>
    <s v="No"/>
    <m/>
    <n v="0"/>
  </r>
  <r>
    <n v="15478522"/>
    <d v="2025-04-08T00:00:00"/>
    <d v="1899-12-30T14:17:00"/>
    <x v="3"/>
    <s v="SAI BAJAJ AUTOZ (12580)"/>
    <n v="12580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423155"/>
    <d v="2025-04-05T00:00:00"/>
    <d v="1899-12-30T16:41:00"/>
    <x v="4"/>
    <s v="SURYODAY MOTORS -2WL-GOREGAON"/>
    <s v="D10473"/>
    <s v="Organic"/>
    <s v="Website"/>
    <m/>
    <s v="Freedom"/>
    <s v="125 NG04"/>
    <s v="Disc Led"/>
    <s v="Freedom 125 NG04 Disc Led COCKTAIL WINE RED"/>
    <s v="00JH272V"/>
    <s v="Closed"/>
    <s v="No"/>
    <s v="Plan Dropped"/>
    <m/>
    <m/>
    <m/>
    <m/>
    <s v="No"/>
    <s v="No"/>
    <s v="No"/>
    <m/>
    <n v="0"/>
  </r>
  <r>
    <n v="15579290"/>
    <d v="2025-04-12T00:00:00"/>
    <d v="1899-12-30T08:52:00"/>
    <x v="3"/>
    <s v="SWADESHI AUTO PVT.LTD. WAZIRPUR"/>
    <s v="B10349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m/>
    <m/>
    <s v="No"/>
    <s v="No"/>
    <s v="No"/>
    <m/>
    <n v="0"/>
  </r>
  <r>
    <n v="15704471"/>
    <d v="2025-04-17T00:00:00"/>
    <d v="1899-12-30T18:43:00"/>
    <x v="5"/>
    <s v="Triumph Madurai North"/>
    <s v="G13627"/>
    <m/>
    <m/>
    <s v="WARM"/>
    <s v="Triumph"/>
    <s v="Speed T4"/>
    <m/>
    <s v="Triumph Speed T4 "/>
    <s v="00TA15"/>
    <s v="Closed"/>
    <s v="No"/>
    <s v="Plan Dropped"/>
    <m/>
    <m/>
    <m/>
    <m/>
    <s v="No"/>
    <s v="No"/>
    <s v="No"/>
    <m/>
    <n v="0"/>
  </r>
  <r>
    <n v="15446475"/>
    <d v="2025-04-07T00:00:00"/>
    <d v="1899-12-30T08:55:00"/>
    <x v="3"/>
    <s v="METAL MOTORS(13385)"/>
    <n v="13385"/>
    <s v="Bikewale_Aggregators"/>
    <s v="CPS_Lead_Aggregators"/>
    <s v="HOT"/>
    <s v="KTM"/>
    <s v="Duke 390 (Gen 2)"/>
    <s v="KTM"/>
    <s v="KTM Duke 390 (Gen 2) KTM DARK GALVANO MATT"/>
    <s v="00JP4081"/>
    <s v="Open"/>
    <s v="No"/>
    <s v="Call Later"/>
    <m/>
    <m/>
    <m/>
    <m/>
    <s v="No"/>
    <s v="No"/>
    <s v="No"/>
    <m/>
    <n v="0"/>
  </r>
  <r>
    <n v="15579879"/>
    <d v="2025-04-12T00:00:00"/>
    <d v="1899-12-30T09:42:00"/>
    <x v="5"/>
    <s v="M S Enterprise (C13225)"/>
    <s v="C13225"/>
    <m/>
    <m/>
    <s v="HOT"/>
    <s v="Pulsar"/>
    <s v="NS125"/>
    <s v="ABS"/>
    <s v="Pulsar NS125 ABS BEACH BLUE"/>
    <s v="00JF5618"/>
    <s v="Open"/>
    <s v="Yes"/>
    <m/>
    <m/>
    <m/>
    <m/>
    <m/>
    <s v="No"/>
    <s v="No"/>
    <s v="Yes"/>
    <m/>
    <n v="0"/>
  </r>
  <r>
    <n v="15354555"/>
    <d v="2025-04-02T00:00:00"/>
    <d v="1899-12-30T12:22:00"/>
    <x v="3"/>
    <s v="Global Trade Park Private Limited (A13497) (BURARI)"/>
    <s v="A13497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Call Later"/>
    <m/>
    <m/>
    <m/>
    <m/>
    <s v="No"/>
    <s v="No"/>
    <s v="No"/>
    <m/>
    <n v="0"/>
  </r>
  <r>
    <n v="15628764"/>
    <d v="2025-04-14T00:00:00"/>
    <d v="1899-12-30T15:35:00"/>
    <x v="1"/>
    <s v="TIRUPATI AUTO AGENCY(10377)"/>
    <n v="10377"/>
    <m/>
    <m/>
    <m/>
    <s v="Pulsar"/>
    <n v="125"/>
    <s v="Carbon Fibre Disc Single Seat"/>
    <s v="Pulsar 125 Carbon Fibre Disc Single Seat SPARKLING METALLIC BLACK BLUE"/>
    <s v="00DH47F1"/>
    <s v="Invoiced"/>
    <s v="Yes"/>
    <m/>
    <m/>
    <m/>
    <m/>
    <m/>
    <s v="Yes"/>
    <s v="No"/>
    <s v="Yes"/>
    <d v="2025-04-14T15:36:00"/>
    <n v="1"/>
  </r>
  <r>
    <n v="15623541"/>
    <d v="2025-04-14T00:00:00"/>
    <d v="1899-12-30T12:46:00"/>
    <x v="6"/>
    <s v="SURAJ MOTORS(13498)"/>
    <n v="13498"/>
    <m/>
    <m/>
    <s v="HOT"/>
    <s v="Pulsar"/>
    <s v="NS125"/>
    <s v="UG"/>
    <s v="Pulsar NS125 UG"/>
    <s v="00JF44"/>
    <s v="Closed"/>
    <s v="No"/>
    <s v="Plan Dropped"/>
    <m/>
    <m/>
    <m/>
    <m/>
    <s v="No"/>
    <s v="No"/>
    <s v="No"/>
    <m/>
    <n v="0"/>
  </r>
  <r>
    <n v="15396947"/>
    <d v="2025-04-04T00:00:00"/>
    <d v="1899-12-30T13:00:00"/>
    <x v="2"/>
    <s v="ANSH BAJAJJHAJJAR"/>
    <s v="A10829"/>
    <s v="Call Center"/>
    <m/>
    <m/>
    <s v="Platina"/>
    <n v="110"/>
    <s v="ES Disc (JK25)"/>
    <s v="Platina 110 ES Disc (JK25) Volcanic Red"/>
    <s v="00JK25A7"/>
    <s v="Closed"/>
    <s v="No"/>
    <s v="Plan Dropped"/>
    <m/>
    <m/>
    <m/>
    <m/>
    <s v="No"/>
    <s v="No"/>
    <s v="No"/>
    <m/>
    <n v="0"/>
  </r>
  <r>
    <n v="15401336"/>
    <d v="2025-04-04T00:00:00"/>
    <d v="1899-12-30T15:38:00"/>
    <x v="1"/>
    <s v="BAGGA LINK SERVICE LTD - BUDDH VIHAR"/>
    <s v="C10047"/>
    <m/>
    <m/>
    <m/>
    <s v="Freedom"/>
    <s v="125 NG04"/>
    <s v="Disc Led"/>
    <s v="Freedom 125 NG04 Disc Led EBONY BLACK(MET)"/>
    <s v="00JH27X3"/>
    <s v="Invoiced"/>
    <s v="Yes"/>
    <m/>
    <m/>
    <m/>
    <m/>
    <m/>
    <s v="Yes"/>
    <s v="Yes"/>
    <s v="Yes"/>
    <d v="2025-04-04T15:40:00"/>
    <n v="1"/>
  </r>
  <r>
    <n v="15743140"/>
    <d v="2025-04-19T00:00:00"/>
    <d v="1899-12-30T18:04:00"/>
    <x v="1"/>
    <s v="KHIVRAJ ELIXIR PVT LTD (14188)"/>
    <n v="14188"/>
    <m/>
    <m/>
    <s v="STANDARD"/>
    <s v="Triumph"/>
    <s v="Speed T4"/>
    <m/>
    <s v="Triumph  Speed T4  COCKTAIL WINE RED"/>
    <s v="00TA152V"/>
    <s v="Open"/>
    <s v="Yes"/>
    <m/>
    <m/>
    <m/>
    <m/>
    <m/>
    <s v="Yes"/>
    <s v="No"/>
    <s v="No"/>
    <m/>
    <n v="0"/>
  </r>
  <r>
    <n v="15490781"/>
    <d v="2025-04-09T00:00:00"/>
    <d v="1899-12-30T07:35:00"/>
    <x v="4"/>
    <s v="Aadhitheya Bikes-Ganapathy"/>
    <s v="U12985"/>
    <s v="Adv_LeadGen_D2C"/>
    <s v="Display_Google"/>
    <m/>
    <s v="KTM"/>
    <s v="RC 200"/>
    <m/>
    <s v="KTM RC 200 KTM SILVER MATT"/>
    <s v="00JY0G92"/>
    <s v="Open"/>
    <s v="Yes"/>
    <s v="Call Later"/>
    <m/>
    <m/>
    <m/>
    <m/>
    <s v="Yes"/>
    <s v="No"/>
    <s v="No"/>
    <m/>
    <n v="0"/>
  </r>
  <r>
    <n v="15571923"/>
    <d v="2025-04-11T00:00:00"/>
    <d v="1899-12-30T17:39:00"/>
    <x v="3"/>
    <s v="MRITUNJAY AUTO SALES &amp; SERVICE(11447)"/>
    <n v="11447"/>
    <s v="Bikedekho_Aggregators"/>
    <s v="CPS_Lead_Aggregators"/>
    <s v="WARM"/>
    <s v="Dominar"/>
    <n v="400"/>
    <s v="Dual channel ABS (Pre-OBD)"/>
    <s v="Dominar 400, Twin Disc Brake-Aurora Green"/>
    <s v="00JF209A"/>
    <s v="Open"/>
    <s v="No"/>
    <s v="Call Later"/>
    <m/>
    <m/>
    <m/>
    <m/>
    <s v="No"/>
    <s v="No"/>
    <s v="No"/>
    <m/>
    <n v="0"/>
  </r>
  <r>
    <n v="15616940"/>
    <d v="2025-04-14T00:00:00"/>
    <d v="1899-12-30T10:45:00"/>
    <x v="6"/>
    <m/>
    <n v="12965"/>
    <s v="Facebook"/>
    <s v="P125DC_july"/>
    <s v="STANDARD"/>
    <s v="Pulsar"/>
    <n v="125"/>
    <s v="Carbon Fibre Split Seat UG"/>
    <s v="Pulsar 125 Carbon Fibre Split Seat UG EBONY BLK RED DKL"/>
    <s v="00DH564D"/>
    <s v="Open"/>
    <s v="No"/>
    <m/>
    <m/>
    <m/>
    <m/>
    <m/>
    <s v="No"/>
    <s v="No"/>
    <s v="No"/>
    <m/>
    <n v="0"/>
  </r>
  <r>
    <n v="15738836"/>
    <d v="2025-04-19T00:00:00"/>
    <d v="1899-12-30T15:07:00"/>
    <x v="1"/>
    <s v="SriJai Autos Private Limited - Adambakkam"/>
    <s v="A10491"/>
    <m/>
    <m/>
    <s v="STANDARD"/>
    <s v="Freedom"/>
    <s v="125 NG04"/>
    <s v="Drum"/>
    <s v="Freedom 125 NG04 Drum"/>
    <s v="00JH31"/>
    <s v="Open"/>
    <s v="Yes"/>
    <s v="Not Decided"/>
    <m/>
    <m/>
    <m/>
    <m/>
    <s v="No"/>
    <s v="Yes"/>
    <s v="No"/>
    <m/>
    <n v="0"/>
  </r>
  <r>
    <n v="15569052"/>
    <d v="2025-04-11T00:00:00"/>
    <d v="1899-12-30T15:49:00"/>
    <x v="5"/>
    <s v="VARUN MOTORS PRIVATE LIMITED-NANDIGAMA"/>
    <s v="B13248"/>
    <m/>
    <m/>
    <s v="STANDARD"/>
    <s v="Pulsar"/>
    <s v="N160"/>
    <s v="TD"/>
    <s v="Pulsar N160 TD B/C HARBOR GREY"/>
    <s v="00JR50DE"/>
    <s v="Open"/>
    <s v="Yes"/>
    <s v="Call Later"/>
    <m/>
    <m/>
    <m/>
    <m/>
    <s v="Yes"/>
    <s v="No"/>
    <s v="No"/>
    <m/>
    <n v="0"/>
  </r>
  <r>
    <n v="15608203"/>
    <d v="2025-04-13T00:00:00"/>
    <d v="1899-12-30T19:29:00"/>
    <x v="3"/>
    <s v="Mangalam  Bajaj"/>
    <s v="B12826"/>
    <s v="91wheels_Aggregators"/>
    <s v="CPS_Lead_Aggregators"/>
    <s v="STANDARD"/>
    <s v="Pulsar"/>
    <s v="RS200"/>
    <s v="Dual channel ABS"/>
    <s v="Pulsar RS200 Dual channel ABS METALLIC BLACK (+Pewter Grey)"/>
    <s v="00DT148E"/>
    <s v="Open"/>
    <s v="No"/>
    <m/>
    <m/>
    <m/>
    <m/>
    <m/>
    <s v="No"/>
    <s v="No"/>
    <s v="No"/>
    <m/>
    <n v="0"/>
  </r>
  <r>
    <n v="15647841"/>
    <d v="2025-04-15T00:00:00"/>
    <d v="1899-12-30T13:59:00"/>
    <x v="3"/>
    <s v="Koriya Auto Sales  Private Limited (13207)"/>
    <n v="13207"/>
    <s v="Bikedekho_Aggregators"/>
    <s v="CPS_Lead_Aggregators"/>
    <s v="HOT"/>
    <s v="Pulsar"/>
    <s v="NS200"/>
    <s v="Dual channel ABS (OBD-2)"/>
    <s v="Pulsar NS200 Dual channel ABS (OBD-2) GLOSS PEWTER GREY"/>
    <s v="00JL2232"/>
    <s v="Closed"/>
    <s v="No"/>
    <s v="Plan Dropped"/>
    <m/>
    <m/>
    <m/>
    <m/>
    <s v="No"/>
    <s v="No"/>
    <s v="No"/>
    <m/>
    <n v="0"/>
  </r>
  <r>
    <n v="15441173"/>
    <d v="2025-04-06T00:00:00"/>
    <d v="1899-12-30T18:36:00"/>
    <x v="1"/>
    <s v="DEHRADUN AUTOMOTORS PRIVATE LIMITED(13532)"/>
    <n v="13532"/>
    <m/>
    <m/>
    <s v="WARM"/>
    <s v="Triumph"/>
    <s v="Speed T4"/>
    <m/>
    <s v="Triumph Speed T4 "/>
    <s v="00TA15BD"/>
    <s v="Open"/>
    <s v="Yes"/>
    <s v="Call Later"/>
    <m/>
    <m/>
    <m/>
    <m/>
    <s v="Yes"/>
    <s v="No"/>
    <s v="No"/>
    <m/>
    <n v="0"/>
  </r>
  <r>
    <n v="15611183"/>
    <d v="2025-04-14T00:00:00"/>
    <d v="1899-12-30T00:38:00"/>
    <x v="3"/>
    <s v="NEW STYLE FABRICATORS PVT. LTD.(10225)"/>
    <n v="10225"/>
    <s v="Bikewale_Aggregators"/>
    <s v="CPS_Lead_Aggregators"/>
    <s v="WARM"/>
    <s v="Pulsar"/>
    <s v="N250"/>
    <s v="Dual channel ABS"/>
    <s v="Pulsar N250 Dual channel ABS Brooklyn Black"/>
    <s v="00JR139V"/>
    <s v="Open"/>
    <s v="No"/>
    <s v="Showroom Visit Planned"/>
    <m/>
    <m/>
    <m/>
    <m/>
    <s v="No"/>
    <s v="No"/>
    <s v="No"/>
    <m/>
    <n v="0"/>
  </r>
  <r>
    <n v="15357037"/>
    <d v="2025-04-02T00:00:00"/>
    <d v="1899-12-30T13:22:00"/>
    <x v="1"/>
    <s v="GURU NANAK AUTO DEALS (A13106)"/>
    <s v="A13106"/>
    <s v="Leaflet"/>
    <m/>
    <s v="STANDARD"/>
    <s v="Pulsar"/>
    <s v="N160"/>
    <s v="UG"/>
    <s v="Pulsar N160 UG BROOKLYN CHRCL BLK M"/>
    <s v="00JR21VAR-113"/>
    <s v="Booked"/>
    <s v="Yes"/>
    <s v="Call Later"/>
    <m/>
    <m/>
    <m/>
    <m/>
    <s v="No"/>
    <s v="No"/>
    <s v="Yes"/>
    <d v="2025-04-02T13:24:00"/>
    <n v="0"/>
  </r>
  <r>
    <n v="15611591"/>
    <d v="2025-04-14T00:00:00"/>
    <d v="1899-12-30T17:28:00"/>
    <x v="4"/>
    <s v="SHAKTI AUTOS (12171)"/>
    <n v="12171"/>
    <s v="Freedom_LeadGen_D2C"/>
    <s v="Display_FB"/>
    <m/>
    <s v="Freedom"/>
    <s v="125 NG04"/>
    <s v="Disc Led"/>
    <s v="Freedom 125 NG04 Disc Led - Racing Red"/>
    <s v="00JH279C"/>
    <s v="Closed"/>
    <s v="No"/>
    <s v="Plan Dropped"/>
    <m/>
    <m/>
    <m/>
    <m/>
    <s v="No"/>
    <s v="No"/>
    <s v="No"/>
    <m/>
    <n v="0"/>
  </r>
  <r>
    <n v="15569426"/>
    <d v="2025-04-12T00:00:00"/>
    <d v="1899-12-30T10:09:00"/>
    <x v="4"/>
    <s v="UNIVERSAL AUTOMOTIVES PVT LTD(12264)"/>
    <n v="12264"/>
    <s v="Chatbot"/>
    <s v="Website"/>
    <s v="WARM"/>
    <s v="KTM"/>
    <s v="373cc"/>
    <s v="KTM"/>
    <s v="Adventure 390X-White"/>
    <s v="00JG81AS"/>
    <s v="Open"/>
    <s v="No"/>
    <s v="Call Later"/>
    <m/>
    <m/>
    <m/>
    <m/>
    <s v="No"/>
    <s v="No"/>
    <s v="No"/>
    <m/>
    <n v="0"/>
  </r>
  <r>
    <n v="15537031"/>
    <d v="2025-04-10T00:00:00"/>
    <d v="1899-12-30T09:14:00"/>
    <x v="0"/>
    <s v="JUBI KTM(12143)"/>
    <n v="12143"/>
    <s v="Hyperlocal_Lead_Gen"/>
    <s v="Facebook"/>
    <s v="STANDARD"/>
    <s v="KTM"/>
    <s v="249.07 cc"/>
    <s v="KTM"/>
    <s v="KTM 249.07 cc KTM "/>
    <s v="00JP88"/>
    <s v="Closed"/>
    <s v="No"/>
    <s v="Incorrect Enquiry"/>
    <m/>
    <m/>
    <m/>
    <m/>
    <s v="No"/>
    <s v="No"/>
    <s v="No"/>
    <m/>
    <n v="0"/>
  </r>
  <r>
    <n v="15561429"/>
    <d v="2025-04-11T00:00:00"/>
    <d v="1899-12-30T11:49:00"/>
    <x v="1"/>
    <s v="BIKE ZONE E STORE(13023)"/>
    <n v="13023"/>
    <m/>
    <m/>
    <m/>
    <s v="KTM"/>
    <s v="DUKE 390"/>
    <m/>
    <s v="KTM DUKE 390  BLUE LIQUID METAL"/>
    <s v="00JP89H3"/>
    <s v="Invoiced"/>
    <s v="Yes"/>
    <m/>
    <m/>
    <m/>
    <m/>
    <m/>
    <s v="Yes"/>
    <s v="No"/>
    <s v="No"/>
    <d v="2025-04-11T11:52:00"/>
    <n v="1"/>
  </r>
  <r>
    <n v="15440035"/>
    <d v="2025-04-06T00:00:00"/>
    <d v="1899-12-30T17:20:00"/>
    <x v="3"/>
    <s v="SHIVA SCOOTER AGENCY(14119)"/>
    <n v="14119"/>
    <s v="Bikewale_Aggregators"/>
    <s v="CPS_Lead_Aggregators"/>
    <s v="HOT"/>
    <s v="Triumph"/>
    <s v="SPEED 400"/>
    <s v="Triumph"/>
    <s v="Triumph SPEED 400-Phantom Black"/>
    <s v="00TA04BA"/>
    <s v="Open"/>
    <s v="No"/>
    <m/>
    <m/>
    <m/>
    <m/>
    <m/>
    <s v="No"/>
    <s v="No"/>
    <s v="No"/>
    <m/>
    <n v="0"/>
  </r>
  <r>
    <n v="15573273"/>
    <d v="2025-04-11T00:00:00"/>
    <d v="1899-12-30T18:32:00"/>
    <x v="3"/>
    <s v="Ghidia Bajaj  @ Bahraich"/>
    <n v="10759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Lost to Competition"/>
    <s v="Family/Friendâ€™s Recommendation;Colour/Model availability"/>
    <m/>
    <s v="FZ 25"/>
    <s v="Yamaha"/>
    <s v="No"/>
    <s v="No"/>
    <s v="No"/>
    <m/>
    <n v="0"/>
  </r>
  <r>
    <n v="15589636"/>
    <d v="2025-04-12T00:00:00"/>
    <d v="1899-12-30T15:59:00"/>
    <x v="1"/>
    <s v="KHIVRAJ ELIXIR PVT LTD-BANASWADI KTM"/>
    <s v="H14192"/>
    <m/>
    <m/>
    <s v="WARM"/>
    <s v="Husqvarna"/>
    <s v="Svart 401"/>
    <m/>
    <s v="Husqvarna Svart 401  OPTIONAL COLOUR"/>
    <s v="00JU90ZZ"/>
    <s v="Open"/>
    <s v="Yes"/>
    <s v="Call Later"/>
    <m/>
    <m/>
    <m/>
    <m/>
    <s v="Yes"/>
    <s v="No"/>
    <s v="No"/>
    <m/>
    <n v="0"/>
  </r>
  <r>
    <n v="15346003"/>
    <d v="2025-04-01T00:00:00"/>
    <d v="1899-12-30T19:23:00"/>
    <x v="2"/>
    <s v="MEHAR AUTOMOBILES PVT LTD(10993)"/>
    <n v="10993"/>
    <s v="Call Center"/>
    <m/>
    <s v="WARM"/>
    <s v="Pulsar"/>
    <n v="125"/>
    <s v="Neon Disc Split Seat"/>
    <s v="Pulsar 125 Neon Disc Split Seat CHARCOAL BLK NEON"/>
    <s v="00DH34C3"/>
    <s v="Closed"/>
    <s v="No"/>
    <s v="Incorrect Enquiry"/>
    <m/>
    <m/>
    <m/>
    <m/>
    <s v="No"/>
    <s v="No"/>
    <s v="No"/>
    <m/>
    <n v="0"/>
  </r>
  <r>
    <n v="15449776"/>
    <d v="2025-04-07T00:00:00"/>
    <d v="1899-12-30T13:05:00"/>
    <x v="2"/>
    <s v="VDS SAYAR BAJAJ(11153)"/>
    <n v="11153"/>
    <m/>
    <m/>
    <s v="WARM"/>
    <s v="Platina"/>
    <n v="100"/>
    <s v="ES Alloy"/>
    <s v="Platina 100 ES Alloy"/>
    <s v="00PF37"/>
    <s v="Open"/>
    <s v="Yes"/>
    <s v="Call Later"/>
    <m/>
    <m/>
    <m/>
    <m/>
    <s v="No"/>
    <s v="Yes"/>
    <s v="Yes"/>
    <m/>
    <n v="0"/>
  </r>
  <r>
    <n v="15341930"/>
    <d v="2025-04-01T00:00:00"/>
    <d v="1899-12-30T15:52:00"/>
    <x v="2"/>
    <s v="Triumph Thane"/>
    <s v="B13538"/>
    <m/>
    <m/>
    <s v="WARM"/>
    <s v="Triumph"/>
    <s v="SPEED 400"/>
    <m/>
    <s v="Triumph SPEED 400 "/>
    <s v="00TA04BE"/>
    <s v="Open"/>
    <s v="No"/>
    <s v="Call Later"/>
    <m/>
    <m/>
    <m/>
    <m/>
    <s v="No"/>
    <s v="No"/>
    <s v="No"/>
    <m/>
    <n v="0"/>
  </r>
  <r>
    <n v="15649959"/>
    <d v="2025-04-15T00:00:00"/>
    <d v="1899-12-30T15:24:00"/>
    <x v="0"/>
    <s v="Keerthi JP Nagar"/>
    <s v="A13533"/>
    <s v="Hyperlocal_Lead_Gen"/>
    <s v="Facebook"/>
    <s v="WARM"/>
    <s v="Triumph"/>
    <s v="Speed T4"/>
    <s v="Triumph"/>
    <s v="Triumph Speed T4 Triumph "/>
    <s v="00TA15"/>
    <s v="Closed"/>
    <s v="No"/>
    <s v="Incorrect Enquiry"/>
    <m/>
    <m/>
    <m/>
    <m/>
    <s v="No"/>
    <s v="No"/>
    <s v="No"/>
    <m/>
    <n v="0"/>
  </r>
  <r>
    <n v="15343090"/>
    <d v="2025-04-01T00:00:00"/>
    <d v="1899-12-30T16:50:00"/>
    <x v="3"/>
    <s v="RK AUTOMART PRIVATE LIMITED(13397)"/>
    <n v="1339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621245"/>
    <d v="2025-04-14T00:00:00"/>
    <d v="1899-12-30T11:45:00"/>
    <x v="5"/>
    <s v="SELECT AUTOMOBILES (13168)"/>
    <n v="13168"/>
    <s v="Dealer Activity"/>
    <s v="Exchange Camp"/>
    <m/>
    <s v="Pulsar"/>
    <n v="150"/>
    <s v="SD UG"/>
    <s v="Pulsar 150 SD UG EBONY BLK SILVER DKL"/>
    <s v="00DH604E"/>
    <s v="Invoiced"/>
    <s v="Yes"/>
    <s v="Showroom Visit Planned"/>
    <m/>
    <m/>
    <m/>
    <m/>
    <s v="No"/>
    <s v="Yes"/>
    <s v="Yes"/>
    <d v="2025-04-14T11:47:00"/>
    <n v="1"/>
  </r>
  <r>
    <n v="15736627"/>
    <d v="2025-04-19T00:00:00"/>
    <d v="1899-12-30T13:28:00"/>
    <x v="1"/>
    <s v="SELECT AUTOMOBILES (13168)"/>
    <n v="13168"/>
    <s v="Reference"/>
    <s v="Existing Customer"/>
    <m/>
    <s v="Pulsar"/>
    <n v="150"/>
    <s v="SD Single Seat"/>
    <s v="Pulsar 150 SD Single Seat EBONY BLK RED DKL"/>
    <s v="00DH274D"/>
    <s v="Invoiced"/>
    <s v="Yes"/>
    <s v="Planning to Book"/>
    <m/>
    <m/>
    <m/>
    <m/>
    <s v="Yes"/>
    <s v="Yes"/>
    <s v="Yes"/>
    <d v="2025-04-19T13:33:00"/>
    <n v="1"/>
  </r>
  <r>
    <n v="15623103"/>
    <d v="2025-04-14T00:00:00"/>
    <d v="1899-12-30T12:54:00"/>
    <x v="3"/>
    <s v="Bhagirath Prime Auto Private Limited-M. G. Road"/>
    <s v="A14180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s v="Call Later"/>
    <m/>
    <m/>
    <m/>
    <m/>
    <s v="No"/>
    <s v="No"/>
    <s v="No"/>
    <m/>
    <n v="0"/>
  </r>
  <r>
    <n v="15713906"/>
    <d v="2025-04-18T00:00:00"/>
    <d v="1899-12-30T12:03:00"/>
    <x v="2"/>
    <s v="JPS AUTO (13105)"/>
    <n v="13105"/>
    <s v="Website"/>
    <m/>
    <s v="HOT"/>
    <s v="Pulsar"/>
    <n v="125"/>
    <s v="Neon Disc Single seat"/>
    <s v="Pulsar 125 Neon Disc Single seat EBONY BLK SOLAR RED"/>
    <s v="00DH40C2"/>
    <s v="Open"/>
    <s v="No"/>
    <s v="Showroom Visit Planned"/>
    <m/>
    <m/>
    <m/>
    <m/>
    <s v="No"/>
    <s v="No"/>
    <s v="No"/>
    <m/>
    <n v="0"/>
  </r>
  <r>
    <n v="15485562"/>
    <d v="2025-04-08T00:00:00"/>
    <d v="1899-12-30T18:18:00"/>
    <x v="1"/>
    <s v="KHIVRAJ ELIXIR PVT LTD (14196) WHITEFIELD"/>
    <n v="14196"/>
    <s v="Reference"/>
    <s v="Existing Customer"/>
    <s v="HOT"/>
    <s v="Pulsar"/>
    <n v="150"/>
    <s v="TD UG"/>
    <s v="Pulsar 150 TD UG EBONY BLACK(MET)"/>
    <s v="00DH61X3"/>
    <s v="Invoiced"/>
    <s v="Yes"/>
    <s v="Planning to Book"/>
    <m/>
    <m/>
    <m/>
    <m/>
    <s v="Yes"/>
    <s v="Yes"/>
    <s v="Yes"/>
    <d v="2025-04-09T18:33:00"/>
    <n v="1"/>
  </r>
  <r>
    <n v="15423556"/>
    <d v="2025-04-05T00:00:00"/>
    <d v="1899-12-30T16:50:00"/>
    <x v="5"/>
    <s v="OM ADVANCE AUTOMOBILES PVT LTD(13120)"/>
    <n v="13120"/>
    <m/>
    <m/>
    <m/>
    <s v="Pulsar"/>
    <n v="125"/>
    <s v="Neon Disc Single seat (OBD-2)"/>
    <s v="Pulsar 125 Neon Disc Single seat (OBD-2) SPARKLING METALLIC BLACK RED"/>
    <s v="00DH50F2"/>
    <s v="Invoiced"/>
    <s v="Yes"/>
    <m/>
    <m/>
    <m/>
    <m/>
    <m/>
    <s v="No"/>
    <s v="No"/>
    <s v="No"/>
    <d v="2025-04-05T16:51:00"/>
    <n v="1"/>
  </r>
  <r>
    <n v="15377972"/>
    <d v="2025-04-03T00:00:00"/>
    <d v="1899-12-30T13:50:00"/>
    <x v="1"/>
    <s v="SWADESHI AUTO PVT LTD. GTK"/>
    <s v="C10349"/>
    <m/>
    <m/>
    <m/>
    <s v="Pulsar"/>
    <n v="125"/>
    <s v="Neon Disc Single seat (OBD-2)"/>
    <s v="Pulsar 125 Neon Disc Single seat (OBD-2) E Black with Platinum Silver Decal"/>
    <s v="00DH506L"/>
    <s v="Invoiced"/>
    <s v="Yes"/>
    <m/>
    <m/>
    <m/>
    <m/>
    <m/>
    <s v="No"/>
    <s v="No"/>
    <s v="Yes"/>
    <d v="2025-04-03T13:52:00"/>
    <n v="1"/>
  </r>
  <r>
    <n v="15601692"/>
    <d v="2025-04-13T00:00:00"/>
    <d v="1899-12-30T12:29:00"/>
    <x v="3"/>
    <s v="VAISHALI AUTO ENTERPRISES PVT LTD_x0009_ - Paswan Chowk"/>
    <s v="B11881"/>
    <s v="91wheels_Aggregators"/>
    <s v="CPS_Lead_Aggregators"/>
    <s v="WARM"/>
    <s v="Avenger"/>
    <n v="160"/>
    <s v="Street (Pre-OBD)"/>
    <s v="Avenger 160 Street (Pre-OBD) EBONY BLACK(MET)"/>
    <s v="00PD31X3"/>
    <s v="Closed"/>
    <s v="No"/>
    <s v="Plan Dropped"/>
    <m/>
    <m/>
    <m/>
    <m/>
    <s v="No"/>
    <s v="No"/>
    <s v="No"/>
    <m/>
    <n v="0"/>
  </r>
  <r>
    <n v="15586652"/>
    <d v="2025-04-12T00:00:00"/>
    <d v="1899-12-30T13:59:00"/>
    <x v="2"/>
    <s v="KHIVRAJ ELIXIR PVT LTD (14198) KOLAR"/>
    <n v="14198"/>
    <m/>
    <m/>
    <s v="WARM"/>
    <s v="Pulsar"/>
    <s v="NS125"/>
    <s v="UG ABS"/>
    <s v="Pulsar NS125 UG ABS GLOSS PEWTER GREY"/>
    <s v="00JF5732"/>
    <s v="Closed"/>
    <s v="Yes"/>
    <s v="Plan Dropped"/>
    <m/>
    <m/>
    <m/>
    <m/>
    <s v="No"/>
    <s v="Yes"/>
    <s v="Yes"/>
    <m/>
    <n v="0"/>
  </r>
  <r>
    <n v="15550252"/>
    <d v="2025-04-10T00:00:00"/>
    <d v="1899-12-30T17:21:00"/>
    <x v="4"/>
    <m/>
    <n v="13527"/>
    <s v="Chatbot"/>
    <s v="WAComms"/>
    <s v="HOT"/>
    <m/>
    <m/>
    <m/>
    <s v="Triumph SCRAMBLER 400 X-CARNIVAL RED"/>
    <s v="00TA02BE"/>
    <s v="Open"/>
    <s v="No"/>
    <m/>
    <m/>
    <m/>
    <m/>
    <m/>
    <s v="No"/>
    <s v="No"/>
    <s v="No"/>
    <m/>
    <n v="0"/>
  </r>
  <r>
    <n v="15547902"/>
    <d v="2025-04-10T00:00:00"/>
    <d v="1899-12-30T15:48:00"/>
    <x v="1"/>
    <s v="VARUN MOTORS PRIVATE LIMITED -KOTHAVALASA"/>
    <s v="O13246"/>
    <m/>
    <m/>
    <m/>
    <s v="Pulsar"/>
    <n v="150"/>
    <s v="SD Single Seat (OBD-2)"/>
    <s v="Pulsar  150 SD Single Seat (OBD-2) SPARKLING METALLIC BLACK BLUE"/>
    <s v="00DH42F1"/>
    <s v="Invoiced"/>
    <s v="Yes"/>
    <m/>
    <m/>
    <m/>
    <m/>
    <m/>
    <s v="Yes"/>
    <s v="Yes"/>
    <s v="Yes"/>
    <d v="2025-04-10T15:51:00"/>
    <n v="1"/>
  </r>
  <r>
    <n v="15704987"/>
    <d v="2025-04-17T00:00:00"/>
    <d v="1899-12-30T19:10:00"/>
    <x v="5"/>
    <s v="VARUN MOTORS PRIVATE LIMITED-MACHILIPATNAM"/>
    <s v="A13249"/>
    <m/>
    <m/>
    <s v="WARM"/>
    <s v="Pulsar"/>
    <n v="150"/>
    <s v="SD (C&amp;G)"/>
    <s v="Pulsar 150 SD (C&amp;G) EBONY BLK RED DKL"/>
    <s v="00DH644D"/>
    <s v="Open"/>
    <s v="No"/>
    <m/>
    <m/>
    <m/>
    <m/>
    <m/>
    <s v="No"/>
    <s v="No"/>
    <s v="No"/>
    <m/>
    <n v="0"/>
  </r>
  <r>
    <n v="15402605"/>
    <d v="2025-04-04T00:00:00"/>
    <d v="1899-12-30T16:22:00"/>
    <x v="5"/>
    <s v="SAI SERVICE PVT. LTD.(10935)"/>
    <n v="10935"/>
    <m/>
    <m/>
    <s v="WARM"/>
    <s v="Pulsar"/>
    <n v="150"/>
    <s v="TD UG"/>
    <s v="Pulsar  150 TD UG EBONY BLACK(MET)"/>
    <s v="00DH61X3"/>
    <s v="Closed"/>
    <s v="Yes"/>
    <s v="Call Later"/>
    <m/>
    <m/>
    <m/>
    <m/>
    <s v="No"/>
    <s v="Yes"/>
    <s v="Yes"/>
    <d v="2025-04-04T16:24:00"/>
    <n v="0"/>
  </r>
  <r>
    <n v="15359634"/>
    <d v="2025-04-02T00:00:00"/>
    <d v="1899-12-30T15:06:00"/>
    <x v="3"/>
    <s v="ARAS BAJAJ(13342)"/>
    <n v="13342"/>
    <s v="Bikewale_Aggregators"/>
    <s v="CPS_Lead_Aggregators"/>
    <s v="HOT"/>
    <s v="Pulsar"/>
    <n v="150"/>
    <s v="SD Single Seat"/>
    <s v="Pulsar 150 SD Single Seat EBONY BLK RED DKL"/>
    <s v="00DH274D"/>
    <s v="Open"/>
    <s v="No"/>
    <s v="Call Later"/>
    <m/>
    <m/>
    <m/>
    <m/>
    <s v="No"/>
    <s v="No"/>
    <s v="No"/>
    <m/>
    <n v="0"/>
  </r>
  <r>
    <n v="15643243"/>
    <d v="2025-04-15T00:00:00"/>
    <d v="1899-12-30T11:46:00"/>
    <x v="3"/>
    <s v="HERAMMBA AUTO(11431)"/>
    <n v="11431"/>
    <s v="91wheels_Aggregators"/>
    <s v="CPS_Lead_Aggregators"/>
    <m/>
    <s v="Pulsar"/>
    <s v="NS125"/>
    <s v="Disc (Pre-OBD)"/>
    <s v="Pulsar NS125 Disc (Pre-OBD) GLOSS PEWTER GREY"/>
    <s v="00JF2832"/>
    <s v="Closed"/>
    <s v="No"/>
    <s v="Plan Dropped"/>
    <m/>
    <m/>
    <m/>
    <m/>
    <s v="No"/>
    <s v="No"/>
    <s v="No"/>
    <m/>
    <n v="0"/>
  </r>
  <r>
    <n v="15471764"/>
    <d v="2025-04-08T00:00:00"/>
    <d v="1899-12-30T11:36:00"/>
    <x v="3"/>
    <s v="INDIAN AUTOMAX PRIVATE LIMITED (14160)"/>
    <n v="14160"/>
    <s v="Bikewale_Aggregators"/>
    <s v="CPS_Lead_Aggregators"/>
    <s v="STANDARD"/>
    <s v="Pulsar"/>
    <s v="N160"/>
    <s v="Dual channel ABS"/>
    <s v="Pulsar N160 Dual channel ABS Brooklyn Black"/>
    <s v="00JR159V"/>
    <s v="Open"/>
    <s v="No"/>
    <s v="Showroom Visit Planned"/>
    <m/>
    <m/>
    <m/>
    <m/>
    <s v="No"/>
    <s v="No"/>
    <s v="No"/>
    <m/>
    <n v="0"/>
  </r>
  <r>
    <n v="15381256"/>
    <d v="2025-04-03T00:00:00"/>
    <d v="1899-12-30T16:07:00"/>
    <x v="3"/>
    <s v="SENGUPTA MOTORS"/>
    <n v="12644"/>
    <s v="Bikewale_Aggregators"/>
    <s v="CPS_Lead_Aggregators"/>
    <m/>
    <s v="Dominar"/>
    <n v="250"/>
    <s v="Dual channel ABS"/>
    <s v="Dominar 250 Dual channel ABS CHARCOAL BLACK"/>
    <s v="00JF26A8"/>
    <s v="Closed"/>
    <s v="No"/>
    <s v="Incorrect Enquiry"/>
    <m/>
    <m/>
    <m/>
    <m/>
    <s v="No"/>
    <s v="No"/>
    <s v="No"/>
    <m/>
    <n v="0"/>
  </r>
  <r>
    <n v="15694412"/>
    <d v="2025-04-17T00:00:00"/>
    <d v="1899-12-30T13:25:00"/>
    <x v="3"/>
    <s v="MAHARSHI SANTSEVI MOTORS PRIVATE(11578)"/>
    <n v="11578"/>
    <s v="Bikewale_Aggregators"/>
    <s v="CPS_Lead_Aggregators"/>
    <s v="HOT"/>
    <s v="Pulsar"/>
    <s v="RS200"/>
    <s v="Dual channel ABS"/>
    <s v="Pulsar RS200 Dual channel ABS METALLIC BLACK (+Pewter Grey)"/>
    <s v="00DT148E"/>
    <s v="Closed"/>
    <s v="No"/>
    <s v="Incorrect Enquiry"/>
    <m/>
    <m/>
    <m/>
    <m/>
    <s v="No"/>
    <s v="No"/>
    <s v="No"/>
    <m/>
    <n v="0"/>
  </r>
  <r>
    <n v="15383387"/>
    <d v="2025-04-03T00:00:00"/>
    <d v="1899-12-30T17:10:00"/>
    <x v="1"/>
    <s v="JPS AUTO (13105)"/>
    <n v="13105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m/>
    <m/>
    <m/>
    <m/>
    <m/>
    <s v="Yes"/>
    <s v="No"/>
    <s v="Yes"/>
    <d v="2025-04-03T17:11:00"/>
    <n v="1"/>
  </r>
  <r>
    <n v="15524188"/>
    <d v="2025-04-15T00:00:00"/>
    <d v="1899-12-30T12:46:00"/>
    <x v="3"/>
    <s v="SRI MURUGAN BAJAJ ANNUR"/>
    <s v="B13022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m/>
    <m/>
    <s v="No"/>
    <s v="No"/>
    <s v="No"/>
    <m/>
    <n v="0"/>
  </r>
  <r>
    <n v="15632741"/>
    <d v="2025-04-14T00:00:00"/>
    <d v="1899-12-30T17:58:00"/>
    <x v="2"/>
    <s v="ATIKSH BAJAJ(13036)"/>
    <n v="13036"/>
    <s v="Reference"/>
    <s v="Existing Customer"/>
    <s v="HOT"/>
    <s v="Pulsar"/>
    <n v="125"/>
    <s v="Carbon Fibre Split Seat UG"/>
    <s v="Pulsar 125 Carbon Fibre Split Seat UG EBONY BLK RED DKL"/>
    <s v="00DH564D"/>
    <s v="Booked"/>
    <s v="Yes"/>
    <s v="Doorstep Service Requested"/>
    <m/>
    <m/>
    <m/>
    <m/>
    <s v="No"/>
    <s v="No"/>
    <s v="No"/>
    <d v="2025-04-14T17:59:00"/>
    <n v="0"/>
  </r>
  <r>
    <n v="15428680"/>
    <d v="2025-04-05T00:00:00"/>
    <d v="1899-12-30T22:40:00"/>
    <x v="3"/>
    <s v="MAGADH AUTO AGENCY (13511)"/>
    <n v="13511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Lost to Competition"/>
    <s v="Family/Friendâ€™s Recommendation"/>
    <m/>
    <s v="SP 125"/>
    <s v="Honda"/>
    <s v="No"/>
    <s v="No"/>
    <s v="No"/>
    <m/>
    <n v="0"/>
  </r>
  <r>
    <n v="15639669"/>
    <d v="2025-04-15T00:00:00"/>
    <d v="1899-12-30T08:41:00"/>
    <x v="3"/>
    <s v="CLASSIC AUTO CENTRE(10076)"/>
    <n v="10076"/>
    <s v="Bikewale_Aggregators"/>
    <s v="CPS_Lead_Aggregators"/>
    <s v="WARM"/>
    <s v="Pulsar"/>
    <n v="150"/>
    <s v="SD Single Seat"/>
    <s v="Pulsar 150 SD Single Seat EBONY BLK RED DKL"/>
    <s v="00DH274D"/>
    <s v="Open"/>
    <s v="No"/>
    <m/>
    <m/>
    <m/>
    <m/>
    <m/>
    <s v="No"/>
    <s v="No"/>
    <s v="No"/>
    <m/>
    <n v="0"/>
  </r>
  <r>
    <n v="15409749"/>
    <d v="2025-04-07T00:00:00"/>
    <d v="1899-12-30T16:51:00"/>
    <x v="4"/>
    <s v="Vijeta Bajaj  @ Meerut"/>
    <n v="13126"/>
    <s v="PulsarRange_LeadGen_D2C"/>
    <s v="Display_Aggregator"/>
    <s v="WARM"/>
    <s v="Pulsar"/>
    <n v="220"/>
    <s v="Single channel ABS (OBD-2)"/>
    <s v="PULSAR 220 DTSI F-TWIN DISC - SPARKLING METALLIC B"/>
    <s v="00DK11E8"/>
    <s v="Open"/>
    <s v="No"/>
    <s v="Showroom Visit Planned"/>
    <m/>
    <m/>
    <m/>
    <m/>
    <s v="No"/>
    <s v="No"/>
    <s v="No"/>
    <m/>
    <n v="0"/>
  </r>
  <r>
    <n v="15670502"/>
    <d v="2025-04-16T00:00:00"/>
    <d v="1899-12-30T14:11:00"/>
    <x v="2"/>
    <s v="SHANKAR BAJAJ(10675)"/>
    <n v="10675"/>
    <s v="Reference"/>
    <s v="Existing Customer"/>
    <m/>
    <s v="Pulsar"/>
    <s v="NS200"/>
    <s v="Dual Channel ABS (UG)"/>
    <s v="Pulsar NS200 Dual Channel ABS (UG) EBONY BLK SATIN"/>
    <s v="00JL24AL"/>
    <s v="Invoiced"/>
    <s v="Yes"/>
    <m/>
    <m/>
    <m/>
    <m/>
    <m/>
    <s v="No"/>
    <s v="No"/>
    <s v="Yes"/>
    <d v="2025-04-16T14:12:00"/>
    <n v="1"/>
  </r>
  <r>
    <n v="15467791"/>
    <d v="2025-04-08T00:00:00"/>
    <d v="1899-12-30T02:21:00"/>
    <x v="0"/>
    <s v="OSL AUTO PVT LTD(13620)"/>
    <n v="13620"/>
    <s v="Hyperlocal_Lead_Gen"/>
    <s v="Facebook"/>
    <s v="WARM"/>
    <s v="KTM"/>
    <s v="DUKE 390"/>
    <s v="KTM"/>
    <s v="KTM DUKE 390 KTM "/>
    <s v="00JP89"/>
    <s v="Closed"/>
    <s v="No"/>
    <s v="Plan Dropped"/>
    <m/>
    <m/>
    <m/>
    <m/>
    <s v="No"/>
    <s v="No"/>
    <s v="No"/>
    <m/>
    <n v="0"/>
  </r>
  <r>
    <n v="15342693"/>
    <d v="2025-04-01T00:00:00"/>
    <d v="1899-12-30T16:23:00"/>
    <x v="5"/>
    <s v="BIYANI AUTOMOBILES (12817)"/>
    <n v="12817"/>
    <m/>
    <m/>
    <s v="STANDARD"/>
    <s v="Pulsar"/>
    <n v="125"/>
    <s v="Carbon Fibre Disc Single Seat"/>
    <s v="Pulsar 125 Carbon Fibre Disc Single Seat SPARKLING METALLIC BLACK RED"/>
    <s v="00DH47F2"/>
    <s v="Closed"/>
    <s v="Yes"/>
    <s v="Plan Dropped"/>
    <m/>
    <m/>
    <m/>
    <m/>
    <s v="No"/>
    <s v="No"/>
    <s v="Yes"/>
    <m/>
    <n v="0"/>
  </r>
  <r>
    <n v="15736088"/>
    <d v="2025-04-19T00:00:00"/>
    <d v="1899-12-30T13:07:00"/>
    <x v="2"/>
    <s v="C P BAJAJ(12313)"/>
    <n v="12313"/>
    <m/>
    <m/>
    <m/>
    <s v="Pulsar"/>
    <n v="125"/>
    <s v="Neon Disc Single seat"/>
    <s v="Pulsar 125 Neon Disc Single seat CHARCOAL BLACK - TREE FROG GREEN"/>
    <s v="00DH40D6"/>
    <s v="Invoiced"/>
    <s v="Yes"/>
    <m/>
    <m/>
    <m/>
    <m/>
    <m/>
    <s v="No"/>
    <s v="No"/>
    <s v="No"/>
    <d v="2025-04-19T13:08:00"/>
    <n v="1"/>
  </r>
  <r>
    <n v="15454102"/>
    <d v="2025-04-07T00:00:00"/>
    <d v="1899-12-30T14:11:00"/>
    <x v="5"/>
    <s v="TIRUPATI MOTORS"/>
    <n v="12540"/>
    <s v="Bajaj Activity"/>
    <s v="Service Camp"/>
    <s v="WARM"/>
    <s v="Pulsar"/>
    <s v="N160"/>
    <s v="UG"/>
    <s v="Pulsar N160 UG BROOKLYN CHRCL BLK M"/>
    <s v="00JR21VAR-113"/>
    <s v="Invoiced"/>
    <s v="Yes"/>
    <s v="Showroom Visit Planned"/>
    <m/>
    <m/>
    <m/>
    <m/>
    <s v="No"/>
    <s v="No"/>
    <s v="No"/>
    <d v="2025-04-07T14:12:00"/>
    <n v="1"/>
  </r>
  <r>
    <n v="15637766"/>
    <d v="2025-04-14T00:00:00"/>
    <d v="1899-12-30T23:22:00"/>
    <x v="3"/>
    <s v="SHASHANK AUTO MARKETING(10720)"/>
    <n v="10720"/>
    <s v="91wheels_Aggregators"/>
    <s v="CPS_Lead_Aggregators"/>
    <s v="HOT"/>
    <s v="Pulsar"/>
    <s v="NS125"/>
    <s v="Disc (Pre-OBD)"/>
    <s v="Pulsar NS125 Disc (Pre-OBD) GLOSS PEWTER GREY"/>
    <s v="00JF2832"/>
    <s v="Closed"/>
    <s v="No"/>
    <s v="Plan Dropped"/>
    <m/>
    <m/>
    <m/>
    <m/>
    <s v="No"/>
    <s v="No"/>
    <s v="No"/>
    <m/>
    <n v="0"/>
  </r>
  <r>
    <n v="15745040"/>
    <d v="2025-04-19T00:00:00"/>
    <d v="1899-12-30T20:28:00"/>
    <x v="0"/>
    <s v="B U Bhandari_Chinchwad"/>
    <s v="D13530"/>
    <s v="Hyperlocal_Lead_Gen"/>
    <s v="Facebook"/>
    <s v="HOT"/>
    <s v="Triumph"/>
    <s v="398.15 cc"/>
    <s v="Triumph"/>
    <s v="Triumph 398.15 cc Triumph "/>
    <s v="00TA61"/>
    <s v="Open"/>
    <s v="No"/>
    <s v="Showroom Visit Planned"/>
    <m/>
    <m/>
    <m/>
    <m/>
    <s v="No"/>
    <s v="No"/>
    <s v="No"/>
    <m/>
    <n v="0"/>
  </r>
  <r>
    <n v="15720405"/>
    <d v="2025-04-18T00:00:00"/>
    <d v="1899-12-30T15:52:00"/>
    <x v="3"/>
    <s v="SHANKAR BAJAJ(10675)"/>
    <n v="10675"/>
    <s v="Bikewale_Aggregators"/>
    <s v="CPS_Lead_Aggregators"/>
    <s v="WARM"/>
    <s v="Pulsar"/>
    <s v="N125"/>
    <s v="Disc ISG"/>
    <s v="Pulsar N125 Disc ISG Ebony Black + Purple Fury"/>
    <s v="00JZ51DA"/>
    <s v="Open"/>
    <s v="No"/>
    <s v="Call Later"/>
    <m/>
    <m/>
    <m/>
    <m/>
    <s v="No"/>
    <s v="No"/>
    <s v="No"/>
    <m/>
    <n v="0"/>
  </r>
  <r>
    <n v="15616892"/>
    <d v="2025-04-14T00:00:00"/>
    <d v="1899-12-30T10:45:00"/>
    <x v="6"/>
    <m/>
    <n v="13174"/>
    <s v="Instagram"/>
    <s v="P125DC_july"/>
    <s v="STANDARD"/>
    <s v="Pulsar"/>
    <n v="125"/>
    <s v="Carbon Fibre Split Seat UG"/>
    <s v="Pulsar 125 Carbon Fibre Split Seat UG EBONY BLK RED DKL"/>
    <s v="00DH564D"/>
    <s v="Open"/>
    <s v="No"/>
    <m/>
    <m/>
    <m/>
    <m/>
    <m/>
    <s v="No"/>
    <s v="No"/>
    <s v="No"/>
    <m/>
    <n v="0"/>
  </r>
  <r>
    <n v="15668713"/>
    <d v="2025-04-17T00:00:00"/>
    <d v="1899-12-30T11:24:00"/>
    <x v="3"/>
    <s v="BHACHAWAT TRADE VISION PVT LTDNEEMUCH"/>
    <n v="10854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Incorrect Enquiry"/>
    <m/>
    <m/>
    <m/>
    <m/>
    <s v="No"/>
    <s v="No"/>
    <s v="No"/>
    <m/>
    <n v="0"/>
  </r>
  <r>
    <n v="15576002"/>
    <d v="2025-04-11T00:00:00"/>
    <d v="1899-12-30T21:24:00"/>
    <x v="3"/>
    <s v="UJJAWAL GOVIND AUTO(10863)"/>
    <n v="10863"/>
    <s v="Bikewale_Aggregators"/>
    <s v="CPS_Lead_Aggregators"/>
    <s v="WARM"/>
    <s v="Avenger"/>
    <n v="220"/>
    <s v="Cruise"/>
    <s v="Avenger 220 Cruise UG AUBURN BLACK"/>
    <s v="00PD289K"/>
    <s v="Open"/>
    <s v="No"/>
    <s v="Call Later"/>
    <m/>
    <m/>
    <m/>
    <m/>
    <s v="No"/>
    <s v="No"/>
    <s v="No"/>
    <m/>
    <n v="0"/>
  </r>
  <r>
    <n v="15642224"/>
    <d v="2025-04-16T00:00:00"/>
    <d v="1899-12-30T19:33:00"/>
    <x v="4"/>
    <s v="RAJA  MOTORS(10145)"/>
    <n v="10145"/>
    <s v="Finance"/>
    <s v="Website"/>
    <s v="HOT"/>
    <s v="Pulsar"/>
    <s v="N125"/>
    <s v="Disc"/>
    <s v="Pulsar N125 Disc PEARL METALLIC WHITE"/>
    <s v="00JZ5342"/>
    <s v="Closed"/>
    <s v="No"/>
    <s v="Plan Dropped"/>
    <m/>
    <m/>
    <m/>
    <m/>
    <s v="No"/>
    <s v="No"/>
    <s v="No"/>
    <m/>
    <n v="0"/>
  </r>
  <r>
    <n v="15378032"/>
    <d v="2025-04-05T00:00:00"/>
    <d v="1899-12-30T19:04:00"/>
    <x v="4"/>
    <s v="Keerthi JP Nagar"/>
    <s v="A13533"/>
    <s v="Chatbot"/>
    <s v="WebToWA"/>
    <s v="HOT"/>
    <s v="Triumph"/>
    <s v="Speed 400 UG"/>
    <s v="Triumph"/>
    <s v="Triumph Speed 400 UG Triumph PHANTOM BLACK"/>
    <s v="00TA40BA"/>
    <s v="Open"/>
    <s v="No"/>
    <s v="Call Later"/>
    <m/>
    <m/>
    <m/>
    <m/>
    <s v="No"/>
    <s v="No"/>
    <s v="No"/>
    <m/>
    <n v="0"/>
  </r>
  <r>
    <n v="15625214"/>
    <d v="2025-04-14T00:00:00"/>
    <d v="1899-12-30T13:45:00"/>
    <x v="3"/>
    <s v="BHARAT BIKE PRIVATE LIMITED(11759)"/>
    <n v="11759"/>
    <s v="91wheels_Aggregators"/>
    <s v="CPS_Lead_Aggregators"/>
    <s v="WARM"/>
    <s v="Pulsar"/>
    <s v="NS125"/>
    <s v="Disc (Pre-OBD)"/>
    <s v="Pulsar NS125 Disc (Pre-OBD) GLOSS PEWTER GREY"/>
    <s v="00JF2832"/>
    <s v="Open"/>
    <s v="No"/>
    <s v="Showroom Visit Planned"/>
    <m/>
    <m/>
    <m/>
    <m/>
    <s v="No"/>
    <s v="No"/>
    <s v="No"/>
    <m/>
    <n v="0"/>
  </r>
  <r>
    <n v="15736657"/>
    <d v="2025-04-19T00:00:00"/>
    <d v="1899-12-30T13:29:00"/>
    <x v="5"/>
    <s v="CHANNAMMA MOTORS(A11914)"/>
    <s v="A11914"/>
    <s v="Reference"/>
    <s v="Existing Customer"/>
    <m/>
    <s v="Avenger"/>
    <n v="160"/>
    <s v="Street  (OBD-2)"/>
    <s v="Avenger 160 Street  (OBD-2) EBONY BLACK(MET)"/>
    <s v="00PD36X3"/>
    <s v="Closed"/>
    <s v="No"/>
    <s v="Plan Dropped"/>
    <m/>
    <m/>
    <m/>
    <m/>
    <s v="No"/>
    <s v="No"/>
    <s v="No"/>
    <m/>
    <n v="0"/>
  </r>
  <r>
    <n v="15485489"/>
    <d v="2025-04-08T00:00:00"/>
    <d v="1899-12-30T18:15:00"/>
    <x v="5"/>
    <s v="FRONTIER MOTORS (14035)"/>
    <n v="14035"/>
    <m/>
    <m/>
    <s v="STANDARD"/>
    <s v="Triumph"/>
    <s v="Speed T4"/>
    <m/>
    <s v="Triumph Speed T4 "/>
    <s v="00TA15BA"/>
    <s v="Closed"/>
    <s v="No"/>
    <s v="Incorrect Enquiry"/>
    <m/>
    <m/>
    <m/>
    <m/>
    <s v="No"/>
    <s v="No"/>
    <s v="No"/>
    <m/>
    <n v="0"/>
  </r>
  <r>
    <n v="15668468"/>
    <d v="2025-04-16T00:00:00"/>
    <d v="1899-12-30T13:20:00"/>
    <x v="3"/>
    <s v="Tarini Bajaj"/>
    <s v="A12864"/>
    <s v="Bikedekho_Aggregators"/>
    <s v="CPS_Lead_Aggregators"/>
    <s v="HOT"/>
    <s v="Pulsar"/>
    <s v="N160"/>
    <s v="Dual channel ABS"/>
    <s v="Pulsar N160 Dual channel ABS Brooklyn Black"/>
    <s v="00JR159V"/>
    <s v="Open"/>
    <s v="No"/>
    <s v="Showroom Visit Planned"/>
    <m/>
    <m/>
    <m/>
    <m/>
    <s v="No"/>
    <s v="No"/>
    <s v="No"/>
    <m/>
    <n v="0"/>
  </r>
  <r>
    <n v="15700073"/>
    <d v="2025-04-17T00:00:00"/>
    <d v="1899-12-30T16:24:00"/>
    <x v="5"/>
    <s v="VARUN MOTORS PRIVATE LIMITED(13247)"/>
    <n v="13247"/>
    <m/>
    <m/>
    <s v="STANDARD"/>
    <s v="Pulsar"/>
    <n v="125"/>
    <s v="Neon Disc Single seat (OBD-2)"/>
    <s v="Pulsar 125 Neon Disc Single seat (OBD-2)"/>
    <s v="00DH50"/>
    <s v="Open"/>
    <s v="Yes"/>
    <s v="Call Later"/>
    <m/>
    <m/>
    <m/>
    <m/>
    <s v="Yes"/>
    <s v="No"/>
    <s v="No"/>
    <m/>
    <n v="0"/>
  </r>
  <r>
    <n v="15447863"/>
    <d v="2025-04-07T00:00:00"/>
    <d v="1899-12-30T11:59:00"/>
    <x v="5"/>
    <s v="ISHAAN AUTO AGENCY(12452)"/>
    <n v="12452"/>
    <s v="Dealer Activity"/>
    <s v="Exchange Camp"/>
    <s v="WARM"/>
    <s v="Platina"/>
    <n v="110"/>
    <s v="ES Drum  (OBD-2)"/>
    <s v="Platina 110 ES Drum  (OBD-2) EBONY BLK BLUE DKL"/>
    <s v="00JK354C"/>
    <s v="Booked"/>
    <s v="Yes"/>
    <s v="Call Later"/>
    <m/>
    <m/>
    <m/>
    <m/>
    <s v="No"/>
    <s v="Yes"/>
    <s v="Yes"/>
    <d v="2025-04-07T12:14:00"/>
    <n v="0"/>
  </r>
  <r>
    <n v="15603560"/>
    <d v="2025-04-13T00:00:00"/>
    <d v="1899-12-30T13:56:00"/>
    <x v="6"/>
    <s v="Sojatia Auto Pvt.Ltd."/>
    <s v="A10374"/>
    <m/>
    <m/>
    <m/>
    <s v="Pulsar"/>
    <n v="150"/>
    <s v="SD Single Seat"/>
    <s v="Pulsar 150 SD Single Seat BLACK CHROME"/>
    <s v="00DH273W"/>
    <s v="Invoiced"/>
    <s v="Yes"/>
    <s v="Showroom Visit Planned"/>
    <m/>
    <m/>
    <m/>
    <m/>
    <s v="No"/>
    <s v="No"/>
    <s v="No"/>
    <d v="2025-04-13T13:57:00"/>
    <n v="1"/>
  </r>
  <r>
    <n v="15468988"/>
    <d v="2025-04-08T00:00:00"/>
    <d v="1899-12-30T09:09:00"/>
    <x v="3"/>
    <s v="SHIVAM BIKE (13222)"/>
    <n v="13222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s v="Call Later"/>
    <m/>
    <m/>
    <m/>
    <m/>
    <s v="No"/>
    <s v="No"/>
    <s v="No"/>
    <m/>
    <n v="0"/>
  </r>
  <r>
    <n v="15742986"/>
    <d v="2025-04-19T00:00:00"/>
    <d v="1899-12-30T18:09:00"/>
    <x v="4"/>
    <s v="R.K.Motors(11913)"/>
    <n v="11913"/>
    <s v="Organic"/>
    <s v="Website"/>
    <s v="WARM"/>
    <s v="KTM"/>
    <s v="250 cc"/>
    <s v="KTM"/>
    <s v="250 Duke-EBONY BLACK(MET)"/>
    <s v="00JP1EX3"/>
    <s v="Open"/>
    <s v="No"/>
    <s v="RNR"/>
    <m/>
    <m/>
    <m/>
    <m/>
    <s v="No"/>
    <s v="No"/>
    <s v="No"/>
    <m/>
    <n v="0"/>
  </r>
  <r>
    <n v="15428430"/>
    <d v="2025-04-05T00:00:00"/>
    <d v="1899-12-30T22:08:00"/>
    <x v="0"/>
    <s v="JAI AUTOS - PORUR KTM"/>
    <s v="S12340"/>
    <s v="Hyperlocal_Lead_Gen"/>
    <s v="Facebook"/>
    <s v="HOT"/>
    <s v="KTM"/>
    <s v="DUKE 390"/>
    <s v="KTM"/>
    <s v="KTM DUKE 390 KTM "/>
    <s v="00JP89"/>
    <s v="Open"/>
    <s v="No"/>
    <s v="Not Decided"/>
    <m/>
    <m/>
    <m/>
    <m/>
    <s v="No"/>
    <s v="No"/>
    <s v="No"/>
    <m/>
    <n v="0"/>
  </r>
  <r>
    <n v="15704747"/>
    <d v="2025-04-17T00:00:00"/>
    <d v="1899-12-30T19:01:00"/>
    <x v="0"/>
    <s v="OSL AUTO PVT. LTD. - VIP"/>
    <n v="12445"/>
    <s v="Hyperlocal_Lead_Gen"/>
    <s v="Facebook"/>
    <s v="HOT"/>
    <s v="KTM"/>
    <s v="249.07 cc"/>
    <s v="KTM"/>
    <s v="KTM 249.07 cc KTM "/>
    <s v="00JP88"/>
    <s v="Open"/>
    <s v="No"/>
    <s v="Call Later"/>
    <m/>
    <m/>
    <m/>
    <m/>
    <s v="No"/>
    <s v="No"/>
    <s v="No"/>
    <m/>
    <n v="0"/>
  </r>
  <r>
    <n v="15700393"/>
    <d v="2025-04-17T00:00:00"/>
    <d v="1899-12-30T16:49:00"/>
    <x v="4"/>
    <s v="AHUJA AUTOMOBILES - (12162)"/>
    <n v="12162"/>
    <s v="Duke_LeadGen_D2C"/>
    <s v="Display_Google"/>
    <s v="HOT"/>
    <s v="KTM"/>
    <s v="DUKE 390"/>
    <s v="KTM"/>
    <s v="KTM 390 DUKE (Gen 3) - BLUE LIQUID METAL"/>
    <s v="00JP89H3"/>
    <s v="Open"/>
    <s v="No"/>
    <s v="Call Later"/>
    <m/>
    <m/>
    <m/>
    <m/>
    <s v="No"/>
    <s v="No"/>
    <s v="No"/>
    <m/>
    <n v="0"/>
  </r>
  <r>
    <n v="15390300"/>
    <d v="2025-04-04T00:00:00"/>
    <d v="1899-12-30T08:28:00"/>
    <x v="0"/>
    <s v="OSL AUTO PVT LTD - B.T.ROAD"/>
    <s v="S12445"/>
    <s v="Hyperlocal_Lead_Gen"/>
    <s v="Facebook"/>
    <s v="STANDARD"/>
    <s v="KTM"/>
    <s v="249.07 cc"/>
    <s v="KTM"/>
    <s v="KTM 249.07 cc KTM "/>
    <s v="00JP88"/>
    <s v="Open"/>
    <s v="No"/>
    <s v="Call Later"/>
    <m/>
    <m/>
    <m/>
    <m/>
    <s v="No"/>
    <s v="No"/>
    <s v="No"/>
    <m/>
    <n v="0"/>
  </r>
  <r>
    <n v="15467447"/>
    <d v="2025-04-08T00:00:00"/>
    <d v="1899-12-30T00:50:00"/>
    <x v="0"/>
    <s v="JAILAXMI AGENCIESS"/>
    <s v="S12809"/>
    <s v="Hyperlocal_Lead_Gen"/>
    <s v="Facebook"/>
    <s v="WARM"/>
    <s v="KTM"/>
    <s v="249.07 cc"/>
    <s v="KTM"/>
    <s v="KTM 250 DUKE-ELECTRONIC ORANGE"/>
    <s v="00JP881T"/>
    <s v="Open"/>
    <s v="Yes"/>
    <s v="Not Decided"/>
    <m/>
    <m/>
    <m/>
    <m/>
    <s v="Yes"/>
    <s v="No"/>
    <s v="No"/>
    <m/>
    <n v="0"/>
  </r>
  <r>
    <n v="15389570"/>
    <d v="2025-04-04T00:00:00"/>
    <d v="1899-12-30T02:09:00"/>
    <x v="3"/>
    <s v="AMR AUTOS (13663)"/>
    <n v="13663"/>
    <s v="Bikewale_Aggregators"/>
    <s v="CPS_Lead_Aggregators"/>
    <s v="WARM"/>
    <s v="KTM"/>
    <s v="Duke 390 (Gen 2)"/>
    <s v="KTM"/>
    <s v="KTM Duke 390 (Gen 2) KTM DARK GALVANO MATT"/>
    <s v="00JP4081"/>
    <s v="Closed"/>
    <s v="No"/>
    <s v="Plan Dropped"/>
    <m/>
    <m/>
    <m/>
    <m/>
    <s v="No"/>
    <s v="No"/>
    <s v="No"/>
    <m/>
    <n v="0"/>
  </r>
  <r>
    <n v="15685206"/>
    <d v="2025-04-16T00:00:00"/>
    <d v="1899-12-30T22:10:00"/>
    <x v="3"/>
    <s v="Auto Bazar"/>
    <s v="A13512"/>
    <s v="Bikewale_Aggregators"/>
    <s v="CPS_Lead_Aggregators"/>
    <s v="HOT"/>
    <s v="Pulsar"/>
    <s v="N125"/>
    <s v="Disc ISG"/>
    <s v="Pulsar N125 Disc ISG Ebony Black + Purple Fury"/>
    <s v="00JZ51DA"/>
    <s v="Open"/>
    <s v="No"/>
    <s v="Call Later"/>
    <m/>
    <m/>
    <m/>
    <m/>
    <s v="No"/>
    <s v="No"/>
    <s v="No"/>
    <m/>
    <n v="0"/>
  </r>
  <r>
    <n v="15712186"/>
    <d v="2025-04-18T00:00:00"/>
    <d v="1899-12-30T11:18:00"/>
    <x v="0"/>
    <s v="VARUN MOTORS PRIVATE LIMITED(13255)"/>
    <n v="13255"/>
    <s v="Hyperlocal_Lead_Gen"/>
    <s v="Facebook"/>
    <s v="STANDARD"/>
    <s v="KTM"/>
    <s v="DUKE 390"/>
    <m/>
    <s v="KTM DUKE 390 KTM "/>
    <s v="00JP89"/>
    <s v="Open"/>
    <s v="No"/>
    <s v="Call Later"/>
    <m/>
    <m/>
    <m/>
    <m/>
    <s v="No"/>
    <s v="No"/>
    <s v="No"/>
    <m/>
    <n v="0"/>
  </r>
  <r>
    <n v="15513891"/>
    <d v="2025-04-09T00:00:00"/>
    <d v="1899-12-30T16:17:00"/>
    <x v="6"/>
    <m/>
    <n v="10290"/>
    <s v="Facebook"/>
    <s v="Freedom_March"/>
    <s v="HOT"/>
    <s v="Freedom"/>
    <s v="125 NG04"/>
    <s v="Disc Led"/>
    <s v="Freedom 125 NG04 Disc Led Racing Red"/>
    <s v="00JH279C"/>
    <s v="Closed"/>
    <s v="No"/>
    <s v="Lost to Competition"/>
    <s v="Family/Friendâ€™s Recommendation"/>
    <m/>
    <s v="Splendor+"/>
    <s v="Hero"/>
    <s v="No"/>
    <s v="No"/>
    <s v="No"/>
    <m/>
    <n v="0"/>
  </r>
  <r>
    <n v="15524195"/>
    <d v="2025-04-09T00:00:00"/>
    <d v="1899-12-30T14:29:00"/>
    <x v="1"/>
    <s v="Kalyani Bajaj YKB"/>
    <s v="A10670"/>
    <m/>
    <m/>
    <s v="STANDARD"/>
    <s v="Pulsar"/>
    <s v="NS200"/>
    <s v="Dual Channel ABS (UG)"/>
    <s v="Pulsar NS200 Dual Channel ABS (UG) PEARL METALLIC WHITE &amp; SATIN BLACK"/>
    <s v="00JL248R"/>
    <s v="Booked"/>
    <s v="Yes"/>
    <s v="Not Decided"/>
    <m/>
    <m/>
    <m/>
    <m/>
    <s v="Yes"/>
    <s v="Yes"/>
    <s v="Yes"/>
    <d v="2025-04-09T16:03:00"/>
    <n v="0"/>
  </r>
  <r>
    <n v="15360394"/>
    <d v="2025-04-02T00:00:00"/>
    <d v="1899-12-30T15:34:00"/>
    <x v="3"/>
    <s v="SHIRODE AUTOMOBILES PVT LTD"/>
    <s v="A10375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m/>
    <m/>
    <s v="No"/>
    <s v="No"/>
    <s v="No"/>
    <m/>
    <n v="0"/>
  </r>
  <r>
    <n v="15697042"/>
    <d v="2025-04-17T00:00:00"/>
    <d v="1899-12-30T14:36:00"/>
    <x v="5"/>
    <s v="POPULAR MOTOR CORPORATION (CHANNAPATNA)"/>
    <s v="E10479"/>
    <m/>
    <m/>
    <m/>
    <s v="Pulsar"/>
    <n v="125"/>
    <s v="Carbon Fibre Disc Split Seat"/>
    <s v="Pulsar 125 Carbon Fibre Disc Split Seat"/>
    <s v="00DH48"/>
    <s v="Closed"/>
    <s v="Yes"/>
    <s v="Plan Dropped"/>
    <m/>
    <m/>
    <m/>
    <m/>
    <s v="Yes"/>
    <s v="No"/>
    <s v="No"/>
    <m/>
    <n v="0"/>
  </r>
  <r>
    <n v="15560746"/>
    <d v="2025-04-11T00:00:00"/>
    <d v="1899-12-30T11:28:00"/>
    <x v="5"/>
    <s v="R. K. MOTORS(11177)"/>
    <n v="11177"/>
    <m/>
    <m/>
    <m/>
    <s v="Pulsar"/>
    <n v="150"/>
    <s v="TD UG"/>
    <s v="Pulsar 150 TD UG EBONY BLACK(MET)"/>
    <s v="00DH61X3"/>
    <s v="Invoiced"/>
    <s v="Yes"/>
    <m/>
    <m/>
    <m/>
    <m/>
    <m/>
    <s v="No"/>
    <s v="No"/>
    <s v="No"/>
    <d v="2025-04-11T11:31:00"/>
    <n v="1"/>
  </r>
  <r>
    <n v="15457292"/>
    <d v="2025-04-07T00:00:00"/>
    <d v="1899-12-30T15:39:00"/>
    <x v="3"/>
    <s v="G K BAJAJ (11465)"/>
    <n v="11465"/>
    <s v="Bikewale_Aggregators"/>
    <s v="CPS_Lead_Aggregators"/>
    <s v="HOT"/>
    <s v="Pulsar"/>
    <n v="125"/>
    <s v="Carbon Fibre Split Seat UG"/>
    <m/>
    <s v="00DH56"/>
    <s v="Closed"/>
    <s v="No"/>
    <s v="Incorrect Enquiry"/>
    <m/>
    <m/>
    <m/>
    <m/>
    <s v="No"/>
    <s v="No"/>
    <s v="No"/>
    <m/>
    <n v="0"/>
  </r>
  <r>
    <n v="15700232"/>
    <d v="2025-04-17T00:00:00"/>
    <d v="1899-12-30T16:30:00"/>
    <x v="1"/>
    <s v="Unique Automobiles Pvt. Ltd / Sangli"/>
    <s v="B13595"/>
    <m/>
    <m/>
    <s v="WARM"/>
    <s v="Triumph"/>
    <s v="Speed 400 UG"/>
    <m/>
    <s v="Triumph Speed 400 UG "/>
    <s v="00TA40"/>
    <s v="Open"/>
    <s v="Yes"/>
    <s v="Need More Details"/>
    <m/>
    <m/>
    <m/>
    <m/>
    <s v="Yes"/>
    <s v="No"/>
    <s v="No"/>
    <m/>
    <n v="0"/>
  </r>
  <r>
    <n v="15698360"/>
    <d v="2025-04-17T00:00:00"/>
    <d v="1899-12-30T15:23:00"/>
    <x v="1"/>
    <s v="PLANET WHEELS PVT LTD(10519)"/>
    <n v="10519"/>
    <m/>
    <m/>
    <s v="WARM"/>
    <s v="Pulsar"/>
    <s v="N160"/>
    <s v="UG"/>
    <s v="Pulsar N160 UG BROOKLYN CHRCL BLK M"/>
    <s v="00JR21VAR-113"/>
    <s v="Open"/>
    <s v="Yes"/>
    <s v="Need More Details"/>
    <m/>
    <m/>
    <m/>
    <m/>
    <s v="Yes"/>
    <s v="Yes"/>
    <s v="Yes"/>
    <m/>
    <n v="0"/>
  </r>
  <r>
    <n v="15410640"/>
    <d v="2025-04-05T00:00:00"/>
    <d v="1899-12-30T06:37:00"/>
    <x v="3"/>
    <s v="BIJJARGI BIKES (12761)"/>
    <n v="12761"/>
    <s v="Bikewale_Aggregators"/>
    <s v="CPS_Lead_Aggregators"/>
    <s v="STANDARD"/>
    <s v="Dominar"/>
    <n v="250"/>
    <s v="Dual channel ABS"/>
    <s v="Dominar 250 Dual channel ABS CHARCOAL BLACK"/>
    <s v="00JF26A8"/>
    <s v="Open"/>
    <s v="Yes"/>
    <s v="Not Decided"/>
    <m/>
    <m/>
    <m/>
    <m/>
    <s v="No"/>
    <s v="Yes"/>
    <s v="Yes"/>
    <m/>
    <n v="0"/>
  </r>
  <r>
    <n v="15599821"/>
    <d v="2025-04-13T00:00:00"/>
    <d v="1899-12-30T10:39:00"/>
    <x v="2"/>
    <s v="SHREE SALASAR AUTOMOBILES"/>
    <s v="A11446"/>
    <s v="Website"/>
    <m/>
    <s v="WARM"/>
    <s v="Pulsar"/>
    <s v="SD SC Single Seat (OBD2B)"/>
    <s v="N160"/>
    <s v="Pulsar SD SC Single Seat (OBD2B) N160 POLAR SKY BLUE"/>
    <s v="00JR49BN"/>
    <s v="Open"/>
    <s v="No"/>
    <m/>
    <m/>
    <m/>
    <m/>
    <m/>
    <s v="No"/>
    <s v="No"/>
    <s v="No"/>
    <m/>
    <n v="0"/>
  </r>
  <r>
    <n v="15571138"/>
    <d v="2025-04-11T00:00:00"/>
    <d v="1899-12-30T17:02:00"/>
    <x v="0"/>
    <s v="UNIVERSAL AUTOMOTIVES PVT LTD(12264)"/>
    <n v="12264"/>
    <s v="Hyperlocal_Lead_Gen"/>
    <s v="Facebook"/>
    <s v="HOT"/>
    <s v="KTM"/>
    <s v="DUKE 200"/>
    <s v="KTM"/>
    <s v="KTM DUKE 200 KTM "/>
    <s v="00JP1C"/>
    <s v="Closed"/>
    <s v="No"/>
    <s v="Incorrect Enquiry"/>
    <m/>
    <m/>
    <m/>
    <m/>
    <s v="No"/>
    <s v="No"/>
    <s v="No"/>
    <m/>
    <n v="0"/>
  </r>
  <r>
    <n v="15672138"/>
    <d v="2025-04-16T00:00:00"/>
    <d v="1899-12-30T15:20:00"/>
    <x v="3"/>
    <s v="NARAYAN MOTORS (11432)"/>
    <n v="11432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685923"/>
    <d v="2025-04-17T00:00:00"/>
    <d v="1899-12-30T10:53:00"/>
    <x v="4"/>
    <s v="DEHRADUN AUTOMOTORS PRIVATE LIMITED(13531)"/>
    <n v="13531"/>
    <s v="Chatbot"/>
    <s v="WAComms"/>
    <s v="WARM"/>
    <s v="Triumph"/>
    <s v="SCRAMBLER 400 X"/>
    <s v="Triumph"/>
    <s v="Triumph SCRAMBLER 400 X Triumph PEARL METALLIC WHITE"/>
    <s v="00TA0242"/>
    <s v="Open"/>
    <s v="No"/>
    <s v="Call Later"/>
    <m/>
    <m/>
    <m/>
    <m/>
    <s v="No"/>
    <s v="No"/>
    <s v="No"/>
    <m/>
    <n v="0"/>
  </r>
  <r>
    <n v="15608141"/>
    <d v="2025-04-13T00:00:00"/>
    <d v="1899-12-30T19:19:00"/>
    <x v="3"/>
    <s v="RAJ BAJAJ(12477)"/>
    <n v="1247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m/>
    <m/>
    <s v="No"/>
    <s v="No"/>
    <s v="No"/>
    <m/>
    <n v="0"/>
  </r>
  <r>
    <n v="15426329"/>
    <d v="2025-04-05T00:00:00"/>
    <d v="1899-12-30T19:08:00"/>
    <x v="3"/>
    <s v="MOHANA SAI(11838)"/>
    <n v="11838"/>
    <s v="Bikewale_Aggregators"/>
    <s v="CPS_Lead_Aggregators"/>
    <s v="WARM"/>
    <s v="Pulsar"/>
    <s v="NS200"/>
    <s v="Twin Disc ABS (JL18)"/>
    <s v="Pulsar NS200 Twin Disc ABS (JL18) BRIGHT YELLOW &amp; MATTE PEWTER GREY"/>
    <s v="00JL188N"/>
    <s v="Open"/>
    <s v="No"/>
    <s v="Showroom Visit Planned"/>
    <m/>
    <m/>
    <m/>
    <m/>
    <s v="No"/>
    <s v="No"/>
    <s v="No"/>
    <m/>
    <n v="0"/>
  </r>
  <r>
    <n v="15484640"/>
    <d v="2025-04-08T00:00:00"/>
    <d v="1899-12-30T17:36:00"/>
    <x v="1"/>
    <s v="K.P.MUTHA SALES &amp; SERVICE(10187)"/>
    <n v="10187"/>
    <m/>
    <m/>
    <s v="STANDARD"/>
    <s v="Pulsar"/>
    <s v="NS125"/>
    <s v="ABS"/>
    <s v="Pulsar  NS125 ABS GLOSS PEWTER GREY"/>
    <s v="00JF5632"/>
    <s v="Open"/>
    <s v="Yes"/>
    <s v="Planning to Book"/>
    <m/>
    <m/>
    <m/>
    <m/>
    <s v="Yes"/>
    <s v="No"/>
    <s v="No"/>
    <d v="2025-04-11T10:25:00"/>
    <n v="0"/>
  </r>
  <r>
    <n v="15442505"/>
    <d v="2025-04-06T00:00:00"/>
    <d v="1899-12-30T20:44:00"/>
    <x v="3"/>
    <s v="Triumph Nagarbhavi"/>
    <s v="A14164"/>
    <s v="Bikewale_Aggregators"/>
    <s v="CPS_Lead_Aggregators"/>
    <s v="STANDARD"/>
    <s v="Triumph"/>
    <s v="SCRAMBLER 400 X"/>
    <s v="Triumph"/>
    <s v="Triumph SCRAMBLER 400 X-Carnival Red/Phantom Black"/>
    <s v="00TA02BE"/>
    <s v="Closed"/>
    <s v="No"/>
    <s v="Incorrect Enquiry"/>
    <m/>
    <m/>
    <m/>
    <m/>
    <s v="No"/>
    <s v="No"/>
    <s v="No"/>
    <m/>
    <n v="0"/>
  </r>
  <r>
    <n v="15422857"/>
    <d v="2025-04-05T00:00:00"/>
    <d v="1899-12-30T16:33:00"/>
    <x v="3"/>
    <s v="SHREE MOTORS (12813)"/>
    <n v="12813"/>
    <s v="Bikedekho_Aggregators"/>
    <s v="CPS_Lead_Aggregators"/>
    <s v="WARM"/>
    <s v="KTM"/>
    <s v="DUKE 200 OLD"/>
    <s v="KTM"/>
    <s v="KTM DUKE 200 OLD KTM ELECTRONIC ORANGE"/>
    <s v="00JP421T"/>
    <s v="Open"/>
    <s v="No"/>
    <s v="Showroom Visit Planned"/>
    <m/>
    <m/>
    <m/>
    <m/>
    <s v="No"/>
    <s v="No"/>
    <s v="No"/>
    <m/>
    <n v="0"/>
  </r>
  <r>
    <n v="15343035"/>
    <d v="2025-04-01T00:00:00"/>
    <d v="1899-12-30T16:47:00"/>
    <x v="3"/>
    <s v="Pratham Bajaj - Bhandup"/>
    <s v="D13223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441263"/>
    <d v="2025-04-06T00:00:00"/>
    <d v="1899-12-30T18:51:00"/>
    <x v="3"/>
    <s v="Mumbai Motors - Dahanu"/>
    <s v="A13515"/>
    <s v="Bikedekho_Aggregators"/>
    <s v="CPS_Lead_Aggregators"/>
    <s v="HOT"/>
    <s v="Pulsar"/>
    <s v="NS125"/>
    <s v="Disc (OBD-2)"/>
    <s v="Pulsar NS125 Disc (OBD-2) TD BURNT RED + SA"/>
    <s v="00JF35C4"/>
    <s v="Open"/>
    <s v="No"/>
    <s v="RNR - Schedule Follow-up"/>
    <m/>
    <m/>
    <m/>
    <m/>
    <s v="No"/>
    <s v="No"/>
    <s v="No"/>
    <m/>
    <n v="0"/>
  </r>
  <r>
    <n v="15699237"/>
    <d v="2025-04-17T00:00:00"/>
    <d v="1899-12-30T15:56:00"/>
    <x v="5"/>
    <s v="SHREE AUTOMOTIVE (14177)"/>
    <n v="14177"/>
    <m/>
    <m/>
    <m/>
    <s v="Platina"/>
    <n v="110"/>
    <s v="ES Drum  (OBD-2)"/>
    <s v="Platina 110 ES Drum  (OBD-2) BLK GLOS PEW GRA"/>
    <s v="00JK3548"/>
    <s v="Invoiced"/>
    <s v="Yes"/>
    <m/>
    <m/>
    <m/>
    <m/>
    <m/>
    <s v="No"/>
    <s v="No"/>
    <s v="No"/>
    <d v="2025-04-17T15:57:00"/>
    <n v="1"/>
  </r>
  <r>
    <n v="15624532"/>
    <d v="2025-04-14T00:00:00"/>
    <d v="1899-12-30T13:21:00"/>
    <x v="3"/>
    <s v="KHIVRAJ ELIXIR PVT LTD (14196) WHITEFIELD"/>
    <n v="14196"/>
    <s v="Bikedekho_Aggregators"/>
    <s v="CPS_Lead_Aggregators"/>
    <s v="HOT"/>
    <s v="Freedom"/>
    <s v="125 NG04"/>
    <s v="Drum Led"/>
    <s v="Freedom 125 NG04 Drum Led GLOSSY CARIBBEAN BLUE"/>
    <s v="00JH302Z"/>
    <s v="Open"/>
    <s v="No"/>
    <s v="Call Later"/>
    <m/>
    <m/>
    <m/>
    <m/>
    <s v="No"/>
    <s v="No"/>
    <s v="No"/>
    <m/>
    <n v="0"/>
  </r>
  <r>
    <n v="15668914"/>
    <d v="2025-04-16T00:00:00"/>
    <d v="1899-12-30T13:24:00"/>
    <x v="1"/>
    <s v="SRE SAKTHI CARE(10937)"/>
    <n v="10937"/>
    <m/>
    <m/>
    <m/>
    <s v="Pulsar"/>
    <n v="150"/>
    <s v="TD UG"/>
    <s v="Pulsar 150 TD UG EBONY BLK BLUE DKL"/>
    <s v="00DH614C"/>
    <s v="Invoiced"/>
    <s v="Yes"/>
    <s v="Need More Details"/>
    <m/>
    <m/>
    <m/>
    <m/>
    <s v="Yes"/>
    <s v="Yes"/>
    <s v="Yes"/>
    <d v="2025-04-16T13:25:00"/>
    <n v="1"/>
  </r>
  <r>
    <n v="15609982"/>
    <d v="2025-04-13T00:00:00"/>
    <d v="1899-12-30T22:13:00"/>
    <x v="3"/>
    <s v="TIRUPATI AUTO AGENCY(10377)"/>
    <n v="10377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Not Decided"/>
    <m/>
    <m/>
    <m/>
    <m/>
    <s v="No"/>
    <s v="No"/>
    <s v="No"/>
    <m/>
    <n v="0"/>
  </r>
  <r>
    <n v="15659038"/>
    <d v="2025-04-16T00:00:00"/>
    <d v="1899-12-30T01:29:00"/>
    <x v="3"/>
    <s v="OSL AUTO PVT. LTD. - KTM DHAPA"/>
    <s v="U12445"/>
    <s v="91wheels_Aggregators"/>
    <s v="CPS_Lead_Aggregators"/>
    <s v="WARM"/>
    <s v="KTM"/>
    <s v="DUKE 200 OLD"/>
    <s v="KTM"/>
    <s v="KTM DUKE 200 OLD KTM ELECTRONIC ORANGE"/>
    <s v="00JP421T"/>
    <s v="Open"/>
    <s v="No"/>
    <s v="Call Later"/>
    <m/>
    <m/>
    <m/>
    <m/>
    <s v="No"/>
    <s v="No"/>
    <s v="No"/>
    <m/>
    <n v="0"/>
  </r>
  <r>
    <n v="15717858"/>
    <d v="2025-04-18T00:00:00"/>
    <d v="1899-12-30T14:03:00"/>
    <x v="1"/>
    <s v="K.K.SALES &amp; SERVICE(10185)"/>
    <n v="10185"/>
    <m/>
    <m/>
    <s v="WARM"/>
    <s v="Pulsar"/>
    <n v="125"/>
    <s v="Drum Split Seat (DH38)"/>
    <s v="Pulsar 125 Drum Split Seat (DH38) EBONY BLK SOLAR RED"/>
    <s v="00DH38C2"/>
    <s v="Invoiced"/>
    <s v="Yes"/>
    <s v="Call Later"/>
    <m/>
    <m/>
    <m/>
    <m/>
    <s v="Yes"/>
    <s v="Yes"/>
    <s v="Yes"/>
    <d v="2025-04-18T14:07:00"/>
    <n v="1"/>
  </r>
  <r>
    <n v="15494151"/>
    <d v="2025-04-09T00:00:00"/>
    <d v="1899-12-30T11:28:00"/>
    <x v="3"/>
    <s v="VARUN MOTORS PRIVATE LIMITED - NARSIPATNAM"/>
    <s v="A13247"/>
    <s v="Bikewale_Aggregators"/>
    <s v="CPS_Lead_Aggregators"/>
    <s v="STANDARD"/>
    <s v="Pulsar"/>
    <n v="150"/>
    <s v="SD Single Seat"/>
    <s v="Pulsar 150 SD Single Seat EBONY BLK RED DKL"/>
    <s v="00DH274D"/>
    <s v="Open"/>
    <s v="No"/>
    <m/>
    <m/>
    <m/>
    <m/>
    <m/>
    <s v="No"/>
    <s v="No"/>
    <s v="No"/>
    <m/>
    <n v="0"/>
  </r>
  <r>
    <n v="15598294"/>
    <d v="2025-04-13T00:00:00"/>
    <d v="1899-12-30T08:21:00"/>
    <x v="3"/>
    <s v="KALAHANU BOTHRA AGENCIES PVT LTD(13213)"/>
    <n v="13213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713088"/>
    <d v="2025-04-18T00:00:00"/>
    <d v="1899-12-30T11:40:00"/>
    <x v="1"/>
    <s v="PARTH AUTOMOBILES(12804)"/>
    <n v="12804"/>
    <s v="Reference"/>
    <s v="Existing Customer"/>
    <m/>
    <s v="Freedom"/>
    <s v="125 NG04"/>
    <s v="Disc Led"/>
    <s v="Freedom 125 NG04 Disc Led EBONY BLACK(MET)"/>
    <s v="00JH27X3"/>
    <s v="Invoiced"/>
    <s v="Yes"/>
    <m/>
    <m/>
    <m/>
    <m/>
    <m/>
    <s v="Yes"/>
    <s v="Yes"/>
    <s v="Yes"/>
    <d v="2025-04-18T11:42:00"/>
    <n v="1"/>
  </r>
  <r>
    <n v="15472715"/>
    <d v="2025-04-08T00:00:00"/>
    <d v="1899-12-30T11:57:00"/>
    <x v="3"/>
    <s v="RAJYOG BAJAJ(10287)"/>
    <n v="10287"/>
    <s v="Bikedekho_Aggregators"/>
    <s v="CPS_Lead_Aggregators"/>
    <s v="WARM"/>
    <s v="Pulsar"/>
    <s v="N160"/>
    <s v="Dual channel ABS"/>
    <s v="Pulsar N160 Dual channel ABS Brooklyn Black"/>
    <s v="00JR159V"/>
    <s v="Open"/>
    <s v="No"/>
    <s v="Call Later"/>
    <m/>
    <m/>
    <m/>
    <m/>
    <s v="No"/>
    <s v="No"/>
    <s v="No"/>
    <m/>
    <n v="0"/>
  </r>
  <r>
    <n v="15741124"/>
    <d v="2025-04-19T00:00:00"/>
    <d v="1899-12-30T16:41:00"/>
    <x v="1"/>
    <s v="GOYAL AUTOMOBILES(10138)"/>
    <n v="10138"/>
    <m/>
    <m/>
    <s v="WARM"/>
    <s v="Freedom"/>
    <s v="125 NG04"/>
    <s v="Drum"/>
    <s v="Freedom  125 NG04 Drum "/>
    <s v="00JH31"/>
    <s v="Open"/>
    <s v="Yes"/>
    <s v="Call Later"/>
    <m/>
    <m/>
    <m/>
    <m/>
    <s v="Yes"/>
    <s v="Yes"/>
    <s v="Yes"/>
    <m/>
    <n v="0"/>
  </r>
  <r>
    <n v="15709516"/>
    <d v="2025-04-18T00:00:00"/>
    <d v="1899-12-30T09:35:00"/>
    <x v="4"/>
    <s v="WESTERN BAJAJ(10692)"/>
    <n v="10692"/>
    <s v="Freedom_LeadGen_D2C"/>
    <s v="Display_FB"/>
    <s v="WARM"/>
    <s v="Freedom"/>
    <s v="125 NG04"/>
    <s v="Drum"/>
    <s v="Freedom 125 NG04 Drum-EBONY BLACK(MET)"/>
    <s v="00JH31X3"/>
    <s v="Open"/>
    <s v="No"/>
    <m/>
    <m/>
    <m/>
    <m/>
    <m/>
    <s v="No"/>
    <s v="No"/>
    <s v="No"/>
    <m/>
    <n v="0"/>
  </r>
  <r>
    <n v="15461716"/>
    <d v="2025-04-07T00:00:00"/>
    <d v="1899-12-30T17:58:00"/>
    <x v="5"/>
    <s v="BOTHRA AUTOMOBILES(13018)"/>
    <n v="13018"/>
    <s v="Reference"/>
    <s v="Existing Customer"/>
    <m/>
    <s v="Pulsar"/>
    <n v="125"/>
    <s v="Carbon Fibre Split Seat UG"/>
    <s v="Pulsar 125 Carbon Fibre Split Seat UG EBONY BLK RED DKL"/>
    <s v="00DH564D"/>
    <s v="Invoiced"/>
    <s v="Yes"/>
    <m/>
    <m/>
    <m/>
    <m/>
    <m/>
    <s v="No"/>
    <s v="No"/>
    <s v="Yes"/>
    <d v="2025-04-07T18:00:00"/>
    <n v="1"/>
  </r>
  <r>
    <n v="15318665"/>
    <d v="2025-04-18T00:00:00"/>
    <d v="1899-12-30T14:28:00"/>
    <x v="3"/>
    <s v="TIRATH &amp; SONS AUTOMOBILE (12858)"/>
    <n v="12858"/>
    <s v="Bikewale_Aggregators"/>
    <s v="CPS_Lead_Aggregators"/>
    <s v="HOT"/>
    <s v="KTM"/>
    <s v="250 cc"/>
    <s v="KTM"/>
    <s v="250 Duke-EBONY BLACK(MET)"/>
    <s v="00JP1EX3"/>
    <s v="Closed"/>
    <s v="No"/>
    <s v="Lost to Competition"/>
    <s v="Finance offer;Exchange offer"/>
    <m/>
    <s v="Star City +"/>
    <s v="TVS"/>
    <s v="No"/>
    <s v="No"/>
    <s v="No"/>
    <m/>
    <n v="0"/>
  </r>
  <r>
    <n v="15431503"/>
    <d v="2025-04-06T00:00:00"/>
    <d v="1899-12-30T08:54:00"/>
    <x v="3"/>
    <s v="OSL BAJAJ PRINCE ANWAR SHAH"/>
    <s v="A11132"/>
    <s v="91wheels_Aggregators"/>
    <s v="CPS_Lead_Aggregators"/>
    <s v="HOT"/>
    <s v="Pulsar"/>
    <s v="NS125"/>
    <s v="Disc (Pre-OBD)"/>
    <s v="Pulsar NS125 Disc (Pre-OBD) GLOSS PEWTER GREY"/>
    <s v="00JF2832"/>
    <s v="Closed"/>
    <s v="No"/>
    <s v="Plan Dropped"/>
    <m/>
    <m/>
    <m/>
    <m/>
    <s v="No"/>
    <s v="No"/>
    <s v="No"/>
    <m/>
    <n v="0"/>
  </r>
  <r>
    <n v="15480077"/>
    <d v="2025-04-09T00:00:00"/>
    <d v="1899-12-30T14:30:00"/>
    <x v="3"/>
    <s v="BIJJARGI BAJAJ (SINDAGI)"/>
    <s v="A11857"/>
    <s v="Bikedekho_Aggregators"/>
    <s v="CPS_Lead_Aggregators"/>
    <s v="STANDARD"/>
    <s v="Pulsar"/>
    <s v="P150"/>
    <s v="TD Split Seat (OBD-2)"/>
    <s v="PULSAR 150 - E BL CH MT BL MTR BL"/>
    <s v="00JR11AC"/>
    <s v="Open"/>
    <s v="No"/>
    <m/>
    <m/>
    <m/>
    <m/>
    <m/>
    <s v="No"/>
    <s v="No"/>
    <s v="No"/>
    <m/>
    <n v="0"/>
  </r>
  <r>
    <n v="15370320"/>
    <d v="2025-04-03T00:00:00"/>
    <d v="1899-12-30T08:56:00"/>
    <x v="3"/>
    <s v="MADHUR MOTORS(13271)"/>
    <n v="13271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s v="Incorrect Enquiry"/>
    <m/>
    <m/>
    <m/>
    <m/>
    <s v="No"/>
    <s v="No"/>
    <s v="No"/>
    <m/>
    <n v="0"/>
  </r>
  <r>
    <n v="15689144"/>
    <d v="2025-04-17T00:00:00"/>
    <d v="1899-12-30T10:24:00"/>
    <x v="3"/>
    <s v="BHARAT AGENCIES(10042)"/>
    <n v="10042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662406"/>
    <d v="2025-04-16T00:00:00"/>
    <d v="1899-12-30T11:03:00"/>
    <x v="0"/>
    <s v="SURAJ AUTOMOBILE (12291)"/>
    <n v="12291"/>
    <s v="Hyperlocal_Lead_Gen"/>
    <s v="Facebook"/>
    <s v="WARM"/>
    <s v="KTM"/>
    <s v="249.07 cc"/>
    <s v="KTM"/>
    <s v="KTM 249.07 cc KTM "/>
    <s v="00JP88"/>
    <s v="Closed"/>
    <s v="No"/>
    <s v="Plan Dropped"/>
    <m/>
    <m/>
    <m/>
    <m/>
    <s v="No"/>
    <s v="No"/>
    <s v="No"/>
    <m/>
    <n v="0"/>
  </r>
  <r>
    <n v="15603003"/>
    <d v="2025-04-13T00:00:00"/>
    <d v="1899-12-30T13:30:00"/>
    <x v="4"/>
    <s v="SHREE SHYAM BAJAJ(10853)"/>
    <n v="10853"/>
    <s v="Organic"/>
    <s v="Website"/>
    <s v="HOT"/>
    <s v="Pulsar"/>
    <s v="NS125"/>
    <s v="UG ABS"/>
    <s v="Pulsar NS125 UG ABS FIERY ORANGE"/>
    <s v="00JF5717"/>
    <s v="Open"/>
    <s v="No"/>
    <s v="Showroom Visit Planned"/>
    <m/>
    <m/>
    <m/>
    <m/>
    <s v="No"/>
    <s v="No"/>
    <s v="No"/>
    <m/>
    <n v="0"/>
  </r>
  <r>
    <n v="15541375"/>
    <d v="2025-04-10T00:00:00"/>
    <d v="1899-12-30T12:08:00"/>
    <x v="2"/>
    <s v="KHIVRAJ ELIXIR PVT LTD (14196) WHITEFIELD"/>
    <n v="14196"/>
    <s v="Website"/>
    <m/>
    <m/>
    <s v="Pulsar"/>
    <s v="NS160"/>
    <s v="Dual Channel ABS (UG)"/>
    <s v="Pulsar NS160 Dual Channel ABS (UG) PEWTER GREY BLUE"/>
    <s v="00JF43BJ"/>
    <s v="Open"/>
    <s v="No"/>
    <s v="Not Decided"/>
    <m/>
    <m/>
    <m/>
    <m/>
    <s v="No"/>
    <s v="No"/>
    <s v="No"/>
    <m/>
    <n v="0"/>
  </r>
  <r>
    <n v="15496554"/>
    <d v="2025-04-09T00:00:00"/>
    <d v="1899-12-30T12:21:00"/>
    <x v="1"/>
    <s v="KHIVRAJ ELIXIR PVT LTD-INDIRANAGAR KTM"/>
    <s v="K14192"/>
    <m/>
    <m/>
    <s v="WARM"/>
    <s v="KTM"/>
    <s v="ADVENTURE 390 X"/>
    <m/>
    <s v="KTM ADVENTURE 390 X  ELECTRONIC ORANGE"/>
    <s v="00JG721T"/>
    <s v="Invoiced"/>
    <s v="Yes"/>
    <s v="Call Later"/>
    <m/>
    <m/>
    <m/>
    <m/>
    <s v="Yes"/>
    <s v="No"/>
    <s v="No"/>
    <d v="2025-04-09T12:22:00"/>
    <n v="1"/>
  </r>
  <r>
    <n v="15617649"/>
    <d v="2025-04-14T00:00:00"/>
    <d v="1899-12-30T10:45:00"/>
    <x v="6"/>
    <m/>
    <n v="13061"/>
    <s v="Facebook"/>
    <s v="P125DC_july"/>
    <s v="STANDARD"/>
    <s v="Pulsar"/>
    <n v="125"/>
    <s v="Carbon Fibre Split Seat UG"/>
    <s v="Pulsar 125 Carbon Fibre Split Seat UG EBONY BLK RED DKL"/>
    <s v="00DH564D"/>
    <s v="Open"/>
    <s v="No"/>
    <m/>
    <m/>
    <m/>
    <m/>
    <m/>
    <s v="No"/>
    <s v="No"/>
    <s v="No"/>
    <m/>
    <n v="0"/>
  </r>
  <r>
    <n v="15573377"/>
    <d v="2025-04-11T00:00:00"/>
    <d v="1899-12-30T18:30:00"/>
    <x v="3"/>
    <s v="V S MOTORS"/>
    <n v="12666"/>
    <s v="91wheels_Aggregators"/>
    <s v="CPS_Lead_Aggregators"/>
    <s v="WARM"/>
    <s v="Pulsar"/>
    <s v="NS125"/>
    <s v="Disc (Pre-OBD)"/>
    <s v="Pulsar NS125 Disc (Pre-OBD) GLOSS PEWTER GREY"/>
    <s v="00JF2832"/>
    <s v="Open"/>
    <s v="No"/>
    <s v="Showroom Visit Planned"/>
    <m/>
    <m/>
    <m/>
    <m/>
    <s v="No"/>
    <s v="No"/>
    <s v="No"/>
    <m/>
    <n v="0"/>
  </r>
  <r>
    <n v="15681338"/>
    <d v="2025-04-16T00:00:00"/>
    <d v="1899-12-30T18:32:00"/>
    <x v="3"/>
    <s v="SURYODAY MOTORS - KTM - VASAI WEST."/>
    <s v="10473BRN04."/>
    <s v="Bikedekho_Aggregators"/>
    <s v="CPS_Lead_Aggregators"/>
    <s v="STANDARD"/>
    <s v="KTM"/>
    <s v="DUKE 200 OLD"/>
    <s v="KTM"/>
    <s v="KTM DUKE 200 OLD KTM ELECTRONIC ORANGE"/>
    <s v="00JP421T"/>
    <s v="Open"/>
    <s v="No"/>
    <s v="Not Decided"/>
    <m/>
    <m/>
    <m/>
    <m/>
    <s v="No"/>
    <s v="No"/>
    <s v="No"/>
    <m/>
    <n v="0"/>
  </r>
  <r>
    <n v="15412388"/>
    <d v="2025-04-05T00:00:00"/>
    <d v="1899-12-30T10:21:00"/>
    <x v="1"/>
    <s v="Aadhitheya Bikes(13143)"/>
    <n v="13143"/>
    <s v="Reference"/>
    <s v="Existing Customer"/>
    <m/>
    <s v="Pulsar"/>
    <n v="125"/>
    <s v="Carbon Fibre Single Seat UG"/>
    <s v="Pulsar  125 Carbon Fibre Single Seat UG EBONY BLK BLUE DKL"/>
    <s v="00DH574C"/>
    <s v="Invoiced"/>
    <s v="Yes"/>
    <m/>
    <m/>
    <m/>
    <m/>
    <m/>
    <s v="Yes"/>
    <s v="No"/>
    <s v="Yes"/>
    <d v="2025-04-05T15:33:00"/>
    <n v="1"/>
  </r>
  <r>
    <n v="15707295"/>
    <d v="2025-04-17T00:00:00"/>
    <d v="1899-12-30T23:00:00"/>
    <x v="3"/>
    <s v="SRI SIDDHI VINAYAKA AUTOMOBILES (PIDUGURALLA)"/>
    <s v="B12172"/>
    <s v="Bikedekho_Aggregators"/>
    <s v="CPS_Lead_Aggregators"/>
    <s v="STANDARD"/>
    <s v="Pulsar"/>
    <s v="NS125"/>
    <s v="Disc (OBD-2)"/>
    <s v="Pulsar NS125 Disc (OBD-2) TD BURNT RED + SA"/>
    <s v="00JF35C4"/>
    <s v="Closed"/>
    <s v="No"/>
    <s v="Plan Dropped"/>
    <m/>
    <m/>
    <m/>
    <m/>
    <s v="No"/>
    <s v="No"/>
    <s v="No"/>
    <m/>
    <n v="0"/>
  </r>
  <r>
    <n v="15407778"/>
    <d v="2025-04-04T00:00:00"/>
    <d v="1899-12-30T20:59:00"/>
    <x v="3"/>
    <s v="MAHI MOTORS(10492)"/>
    <n v="10492"/>
    <s v="Bikewale_Aggregators"/>
    <s v="CPS_Lead_Aggregators"/>
    <s v="WARM"/>
    <s v="Pulsar"/>
    <n v="150"/>
    <s v="SD Single Seat"/>
    <s v="Pulsar 150 SD Single Seat EBONY BLK RED DKL"/>
    <s v="00DH274D"/>
    <s v="Closed"/>
    <s v="No"/>
    <s v="Incorrect Enquiry"/>
    <m/>
    <m/>
    <m/>
    <m/>
    <s v="No"/>
    <s v="No"/>
    <s v="No"/>
    <m/>
    <n v="0"/>
  </r>
  <r>
    <n v="15400373"/>
    <d v="2025-04-04T00:00:00"/>
    <d v="1899-12-30T15:12:00"/>
    <x v="3"/>
    <s v="BAGGA LINK SERVICE PVT LTD.(10047)"/>
    <n v="10047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452093"/>
    <d v="2025-04-07T00:00:00"/>
    <d v="1899-12-30T13:31:00"/>
    <x v="2"/>
    <s v="BALRAJ WHEELS PRIVATE LIMITED (14187)"/>
    <n v="14187"/>
    <m/>
    <m/>
    <s v="WARM"/>
    <s v="Triumph"/>
    <s v="SPEED 400"/>
    <s v="Triumph"/>
    <s v="Triumph SPEED 400 Triumph EBONY BLACK(MET)"/>
    <s v="00TA04X3"/>
    <s v="Open"/>
    <s v="Yes"/>
    <s v="Showroom Visit Planned"/>
    <m/>
    <m/>
    <m/>
    <m/>
    <s v="No"/>
    <s v="No"/>
    <s v="Yes"/>
    <m/>
    <n v="0"/>
  </r>
  <r>
    <n v="15388877"/>
    <d v="2025-04-03T00:00:00"/>
    <d v="1899-12-30T23:29:00"/>
    <x v="3"/>
    <s v="VARUN MOTORS PRIVATE LIMITED-NUZVIDU"/>
    <s v="A13248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Closed"/>
    <s v="No"/>
    <m/>
    <m/>
    <m/>
    <m/>
    <m/>
    <s v="No"/>
    <s v="No"/>
    <s v="No"/>
    <m/>
    <n v="0"/>
  </r>
  <r>
    <n v="15589382"/>
    <d v="2025-04-12T00:00:00"/>
    <d v="1899-12-30T15:49:00"/>
    <x v="1"/>
    <s v="SAYAR MOTORS(10311)"/>
    <n v="10311"/>
    <s v="Reference"/>
    <s v="Existing Customer"/>
    <s v="STANDARD"/>
    <s v="Pulsar"/>
    <n v="150"/>
    <s v="SD Single Seat"/>
    <s v="Pulsar 150 SD Single Seat EBONY BLK RED DKL"/>
    <s v="00DH274D"/>
    <s v="Open"/>
    <s v="Yes"/>
    <s v="Call Later"/>
    <m/>
    <m/>
    <m/>
    <m/>
    <s v="Yes"/>
    <s v="No"/>
    <s v="Yes"/>
    <m/>
    <n v="0"/>
  </r>
  <r>
    <n v="15419067"/>
    <d v="2025-04-05T00:00:00"/>
    <d v="1899-12-30T13:59:00"/>
    <x v="1"/>
    <s v="SINDOL BAJAJ (12757)"/>
    <n v="12757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m/>
    <m/>
    <m/>
    <m/>
    <m/>
    <s v="Yes"/>
    <s v="No"/>
    <s v="Yes"/>
    <d v="2025-04-05T14:01:00"/>
    <n v="1"/>
  </r>
  <r>
    <n v="15677585"/>
    <d v="2025-04-16T00:00:00"/>
    <d v="1899-12-30T17:09:00"/>
    <x v="2"/>
    <s v="SENGUPTA MOTORS #UDAIPUR TRIPURA"/>
    <s v="A12644"/>
    <m/>
    <m/>
    <m/>
    <s v="Pulsar"/>
    <n v="125"/>
    <s v="Carbon Fibre Split Seat UG"/>
    <s v="Pulsar 125 Carbon Fibre Split Seat UG EBONY BLK RED DKL"/>
    <s v="00DH564D"/>
    <s v="Invoiced"/>
    <s v="Yes"/>
    <m/>
    <m/>
    <m/>
    <m/>
    <m/>
    <s v="No"/>
    <s v="Yes"/>
    <s v="Yes"/>
    <d v="2025-04-16T17:13:00"/>
    <n v="1"/>
  </r>
  <r>
    <n v="15497773"/>
    <d v="2025-04-09T00:00:00"/>
    <d v="1899-12-30T13:07:00"/>
    <x v="3"/>
    <s v="MANGLAM AUTOS(11445)"/>
    <n v="11445"/>
    <s v="Bikewale_Aggregators"/>
    <s v="CPS_Lead_Aggregators"/>
    <s v="STANDARD"/>
    <s v="Pulsar"/>
    <s v="N125"/>
    <s v="Disc ISG"/>
    <s v="Pulsar N125 Disc ISG Ebony Black + Purple Fury"/>
    <s v="00JZ51DA"/>
    <s v="Open"/>
    <s v="No"/>
    <s v="Call Later"/>
    <m/>
    <m/>
    <m/>
    <m/>
    <s v="No"/>
    <s v="No"/>
    <s v="No"/>
    <m/>
    <n v="0"/>
  </r>
  <r>
    <n v="15550382"/>
    <d v="2025-04-10T00:00:00"/>
    <d v="1899-12-30T17:07:00"/>
    <x v="5"/>
    <s v="KRISHNAA AUTOS(11596)"/>
    <n v="11596"/>
    <m/>
    <m/>
    <s v="STANDARD"/>
    <s v="Freedom"/>
    <s v="125 NG04"/>
    <s v="Disc Led"/>
    <s v="Freedom 125 NG04 Disc Led EBONY BLACK(MET)"/>
    <s v="00JH27X3"/>
    <s v="Closed"/>
    <s v="Yes"/>
    <s v="Plan Dropped"/>
    <m/>
    <m/>
    <m/>
    <m/>
    <s v="Yes"/>
    <s v="No"/>
    <s v="No"/>
    <m/>
    <n v="0"/>
  </r>
  <r>
    <n v="15663357"/>
    <d v="2025-04-16T00:00:00"/>
    <d v="1899-12-30T11:23:00"/>
    <x v="1"/>
    <s v="KRISHNAMANI MOTORS(12956)"/>
    <n v="12956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m/>
    <m/>
    <m/>
    <m/>
    <m/>
    <s v="Yes"/>
    <s v="No"/>
    <s v="Yes"/>
    <d v="2025-04-16T11:25:00"/>
    <n v="1"/>
  </r>
  <r>
    <n v="15453949"/>
    <d v="2025-04-07T00:00:00"/>
    <d v="1899-12-30T14:15:00"/>
    <x v="3"/>
    <s v="SHYAM MOTORS(10501)"/>
    <n v="1050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334052"/>
    <d v="2025-04-01T00:00:00"/>
    <d v="1899-12-30T11:17:00"/>
    <x v="6"/>
    <m/>
    <n v="10401"/>
    <s v="Facebook"/>
    <s v="P125_March_2"/>
    <s v="WARM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m/>
    <m/>
    <s v="No"/>
    <s v="No"/>
    <s v="No"/>
    <m/>
    <n v="0"/>
  </r>
  <r>
    <n v="15425308"/>
    <d v="2025-04-05T00:00:00"/>
    <d v="1899-12-30T18:12:00"/>
    <x v="3"/>
    <s v="SUN BAJAJ(13483)"/>
    <n v="13483"/>
    <s v="Bikedekho_Aggregators"/>
    <s v="CPS_Lead_Aggregators"/>
    <s v="HOT"/>
    <s v="Pulsar"/>
    <s v="NS125"/>
    <s v="Disc (OBD-2)"/>
    <s v="Pulsar NS125 Disc (OBD-2) TD BURNT RED + SA"/>
    <s v="00JF35C4"/>
    <s v="Open"/>
    <s v="No"/>
    <s v="Not Decided"/>
    <m/>
    <m/>
    <m/>
    <m/>
    <s v="No"/>
    <s v="No"/>
    <s v="No"/>
    <m/>
    <n v="0"/>
  </r>
  <r>
    <n v="15544274"/>
    <d v="2025-04-10T00:00:00"/>
    <d v="1899-12-30T13:35:00"/>
    <x v="1"/>
    <s v="ISHANYA AUTO LLP(13210)"/>
    <n v="13210"/>
    <m/>
    <m/>
    <m/>
    <s v="Avenger"/>
    <n v="160"/>
    <s v="Street  (OBD-2)"/>
    <s v="Avenger  160 Street  (OBD-2) COCKTAIL WINE RED"/>
    <s v="00PD362V"/>
    <s v="Invoiced"/>
    <s v="Yes"/>
    <s v="Call Later"/>
    <m/>
    <m/>
    <m/>
    <m/>
    <s v="Yes"/>
    <s v="Yes"/>
    <s v="Yes"/>
    <d v="2025-04-10T15:05:00"/>
    <n v="1"/>
  </r>
  <r>
    <n v="15594160"/>
    <d v="2025-04-13T00:00:00"/>
    <d v="1899-12-30T09:52:00"/>
    <x v="3"/>
    <s v="MEERA AUTOS (12831)"/>
    <n v="12831"/>
    <s v="Bikedekho_Aggregators"/>
    <s v="CPS_Lead_Aggregators"/>
    <s v="STANDARD"/>
    <s v="Pulsar"/>
    <n v="125"/>
    <s v="Carbon Fibre Disc Single Seat"/>
    <s v="PULSAR 125 DTS-i - SAFFIRE BLUE WHITE"/>
    <s v="00DH47E9"/>
    <s v="Closed"/>
    <s v="No"/>
    <s v="Plan Dropped"/>
    <m/>
    <m/>
    <m/>
    <m/>
    <s v="No"/>
    <s v="No"/>
    <s v="No"/>
    <m/>
    <n v="0"/>
  </r>
  <r>
    <n v="15463627"/>
    <d v="2025-04-07T00:00:00"/>
    <d v="1899-12-30T20:02:00"/>
    <x v="3"/>
    <s v="PUSHPAK AUTOMOBILE(13135)"/>
    <n v="13135"/>
    <s v="Bikewale_Aggregators"/>
    <s v="CPS_Lead_Aggregators"/>
    <s v="WARM"/>
    <s v="Pulsar"/>
    <s v="NS200"/>
    <s v="Twin Disc ABS (JL18)"/>
    <s v="Pulsar NS200 Twin Disc ABS (JL18) BRIGHT YELLOW &amp; MATTE PEWTER GREY"/>
    <s v="00JL188N"/>
    <s v="Open"/>
    <s v="No"/>
    <s v="Showroom Visit Planned"/>
    <m/>
    <m/>
    <m/>
    <m/>
    <s v="No"/>
    <s v="No"/>
    <s v="No"/>
    <m/>
    <n v="0"/>
  </r>
  <r>
    <n v="15732973"/>
    <d v="2025-04-19T00:00:00"/>
    <d v="1899-12-30T11:44:00"/>
    <x v="3"/>
    <s v="JPS AUTO (13105)"/>
    <n v="13105"/>
    <s v="Bikewale_Aggregators"/>
    <s v="CPS_Lead_Aggregators"/>
    <m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363794"/>
    <d v="2025-04-02T00:00:00"/>
    <d v="1899-12-30T17:17:00"/>
    <x v="5"/>
    <s v="JAI AUTOMOBILES(10591)"/>
    <n v="10591"/>
    <m/>
    <m/>
    <s v="STANDARD"/>
    <s v="Platina"/>
    <n v="110"/>
    <s v="ES Drum  (OBD-2)"/>
    <s v="Platina 110 ES Drum  (OBD-2) BLK GLOS PEW GRA"/>
    <s v="00JK3548"/>
    <s v="Invoiced"/>
    <s v="Yes"/>
    <s v="Showroom Visit Planned"/>
    <m/>
    <m/>
    <m/>
    <m/>
    <s v="No"/>
    <s v="No"/>
    <s v="No"/>
    <d v="2025-04-02T17:48:00"/>
    <n v="1"/>
  </r>
  <r>
    <n v="15426096"/>
    <d v="2025-04-05T00:00:00"/>
    <d v="1899-12-30T18:56:00"/>
    <x v="3"/>
    <s v="AMG HOMES PRIVATE LIMITED (13790)"/>
    <n v="13790"/>
    <s v="Bikewale_Aggregators"/>
    <s v="CPS_Lead_Aggregators"/>
    <s v="HOT"/>
    <s v="Pulsar"/>
    <s v="N125"/>
    <s v="Disc ISG"/>
    <s v="Pulsar N125 Disc ISG Ebony Black + Purple Fury"/>
    <s v="00JZ51DA"/>
    <s v="Closed"/>
    <s v="No"/>
    <s v="Plan Dropped"/>
    <m/>
    <m/>
    <m/>
    <m/>
    <s v="No"/>
    <s v="No"/>
    <s v="No"/>
    <m/>
    <n v="0"/>
  </r>
  <r>
    <n v="15644853"/>
    <d v="2025-04-15T00:00:00"/>
    <d v="1899-12-30T12:15:00"/>
    <x v="5"/>
    <s v="SUPREME AUTO DEALERS PVT. LTD.(10351)"/>
    <n v="10351"/>
    <s v="Dealer Activity"/>
    <s v="Demo Van"/>
    <s v="WARM"/>
    <s v="Freedom"/>
    <s v="125 NG04"/>
    <s v="Disc Led"/>
    <s v="Freedom 125 NG04 Disc Led COCKTAIL WINE RED"/>
    <s v="00JH272V"/>
    <s v="Closed"/>
    <s v="Yes"/>
    <s v="Plan Dropped"/>
    <m/>
    <m/>
    <m/>
    <m/>
    <s v="Yes"/>
    <s v="Yes"/>
    <s v="Yes"/>
    <m/>
    <n v="0"/>
  </r>
  <r>
    <n v="15605712"/>
    <d v="2025-04-13T00:00:00"/>
    <d v="1899-12-30T16:09:00"/>
    <x v="2"/>
    <s v="CAR CARE CENTRE(10774)"/>
    <n v="10774"/>
    <s v="Call Center"/>
    <m/>
    <s v="STANDARD"/>
    <s v="Freedom"/>
    <s v="125 NG04"/>
    <s v="Disc Led"/>
    <s v="Freedom 125 NG04 Disc Led GLOSSY CARIBBEAN BLUE"/>
    <s v="00JH272Z"/>
    <s v="Closed"/>
    <s v="No"/>
    <s v="Showroom Visit Planned"/>
    <m/>
    <m/>
    <m/>
    <m/>
    <s v="No"/>
    <s v="No"/>
    <s v="No"/>
    <m/>
    <n v="0"/>
  </r>
  <r>
    <n v="15625054"/>
    <d v="2025-04-14T00:00:00"/>
    <d v="1899-12-30T13:41:00"/>
    <x v="3"/>
    <s v="PARTH AUTOMOBILES(12804)"/>
    <n v="12804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m/>
    <m/>
    <m/>
    <m/>
    <m/>
    <s v="No"/>
    <s v="No"/>
    <s v="No"/>
    <m/>
    <n v="0"/>
  </r>
  <r>
    <n v="15703163"/>
    <d v="2025-04-17T00:00:00"/>
    <d v="1899-12-30T17:58:00"/>
    <x v="6"/>
    <m/>
    <n v="14139"/>
    <s v="Instagram"/>
    <s v="Freedom_April'25"/>
    <s v="WARM"/>
    <s v="Freedom"/>
    <s v="125 NG04"/>
    <s v="Disc Led"/>
    <s v="Freedom 125 NG04 Disc Led Racing Red"/>
    <s v="00JH279C"/>
    <s v="Open"/>
    <s v="No"/>
    <m/>
    <m/>
    <m/>
    <m/>
    <m/>
    <s v="No"/>
    <s v="No"/>
    <s v="No"/>
    <m/>
    <n v="0"/>
  </r>
  <r>
    <n v="15381378"/>
    <d v="2025-04-03T00:00:00"/>
    <d v="1899-12-30T16:07:00"/>
    <x v="3"/>
    <s v="SAI BAJAJ AUTOZ (12580)"/>
    <n v="12580"/>
    <s v="Bikedekho_Aggregators"/>
    <s v="CPS_Lead_Aggregators"/>
    <s v="HOT"/>
    <s v="Pulsar"/>
    <s v="N160"/>
    <s v="Dual channel ABS"/>
    <s v="Pulsar N160 Dual channel ABS Brooklyn Black"/>
    <s v="00JR159V"/>
    <s v="Closed"/>
    <s v="No"/>
    <s v="Incorrect Enquiry"/>
    <m/>
    <m/>
    <m/>
    <m/>
    <s v="No"/>
    <s v="No"/>
    <s v="No"/>
    <m/>
    <n v="0"/>
  </r>
  <r>
    <n v="15538640"/>
    <d v="2025-04-10T00:00:00"/>
    <d v="1899-12-30T10:45:00"/>
    <x v="2"/>
    <s v="M/S DASHMESH MOTORS(13127)"/>
    <n v="13127"/>
    <m/>
    <m/>
    <m/>
    <s v="Platina"/>
    <n v="100"/>
    <s v="KS"/>
    <s v="Platina 100 KS Ebony Black with Silver Grey Decal"/>
    <s v="00PF386U"/>
    <s v="Invoiced"/>
    <s v="Yes"/>
    <m/>
    <m/>
    <m/>
    <m/>
    <m/>
    <s v="No"/>
    <s v="No"/>
    <s v="No"/>
    <d v="2025-04-10T10:45:00"/>
    <n v="1"/>
  </r>
  <r>
    <n v="15332093"/>
    <d v="2025-04-01T00:00:00"/>
    <d v="1899-12-30T14:59:00"/>
    <x v="4"/>
    <s v="Triumph Goa"/>
    <n v="13529"/>
    <s v="Finance"/>
    <s v="Website"/>
    <s v="WARM"/>
    <s v="Triumph"/>
    <s v="SCRAMBLER 400 X"/>
    <s v="Triumph"/>
    <s v="Triumph SCRAMBLER 400 X Triumph CARNIVAL RED"/>
    <s v="00TA02BE"/>
    <s v="Closed"/>
    <s v="No"/>
    <s v="Incorrect Enquiry"/>
    <m/>
    <m/>
    <m/>
    <m/>
    <s v="No"/>
    <s v="No"/>
    <s v="No"/>
    <m/>
    <n v="0"/>
  </r>
  <r>
    <n v="15587023"/>
    <d v="2025-04-12T00:00:00"/>
    <d v="1899-12-30T14:20:00"/>
    <x v="0"/>
    <s v="METAL MOTORS(13385)"/>
    <n v="13385"/>
    <s v="Hyperlocal_Lead_Gen"/>
    <s v="Facebook"/>
    <s v="STANDARD"/>
    <s v="KTM"/>
    <s v="DUKE 200"/>
    <s v="KTM"/>
    <s v="KTM DUKE 200 KTM "/>
    <s v="00JP1C"/>
    <s v="Open"/>
    <s v="No"/>
    <s v="Call Later"/>
    <m/>
    <m/>
    <m/>
    <m/>
    <s v="No"/>
    <s v="No"/>
    <s v="No"/>
    <m/>
    <n v="0"/>
  </r>
  <r>
    <n v="15677809"/>
    <d v="2025-04-17T00:00:00"/>
    <d v="1899-12-30T10:26:00"/>
    <x v="4"/>
    <s v="A2Z AUTOMOTIVE(13214)"/>
    <n v="13214"/>
    <s v="Freedom_LeadGen_D2C"/>
    <s v="Display_Google"/>
    <s v="WARM"/>
    <s v="Platina"/>
    <s v="KS Drum (OBD2B)"/>
    <n v="100"/>
    <s v="PLATINA 100 KS DRUM-VINTAGE WINE RED SLV"/>
    <s v="00JK42DR"/>
    <s v="Closed"/>
    <s v="No"/>
    <s v="Incorrect Enquiry"/>
    <m/>
    <m/>
    <m/>
    <m/>
    <s v="No"/>
    <s v="No"/>
    <s v="No"/>
    <m/>
    <n v="0"/>
  </r>
  <r>
    <n v="15469155"/>
    <d v="2025-04-08T00:00:00"/>
    <d v="1899-12-30T09:22:00"/>
    <x v="3"/>
    <s v="CHANNAMMA MOTORS(A11914)"/>
    <s v="A11914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s v="Incorrect Enquiry"/>
    <m/>
    <m/>
    <m/>
    <m/>
    <s v="No"/>
    <s v="No"/>
    <s v="No"/>
    <m/>
    <n v="0"/>
  </r>
  <r>
    <n v="15489097"/>
    <d v="2025-04-08T00:00:00"/>
    <d v="1899-12-30T23:16:00"/>
    <x v="3"/>
    <s v="ROLTA CREDIT PRIVATE LIMITED (11943)"/>
    <n v="11943"/>
    <s v="Bikewale_Aggregators"/>
    <s v="CPS_Lead_Aggregators"/>
    <s v="WARM"/>
    <s v="Pulsar"/>
    <s v="N160"/>
    <s v="Dual channel ABS"/>
    <s v="Pulsar N160 Dual channel ABS Brooklyn Black"/>
    <s v="00JR159V"/>
    <s v="Open"/>
    <s v="No"/>
    <s v="Showroom Visit Planned"/>
    <m/>
    <m/>
    <m/>
    <m/>
    <s v="No"/>
    <s v="No"/>
    <s v="No"/>
    <m/>
    <n v="0"/>
  </r>
  <r>
    <n v="15456714"/>
    <d v="2025-04-07T00:00:00"/>
    <d v="1899-12-30T15:09:00"/>
    <x v="5"/>
    <s v="SARATHY KTM KNPY"/>
    <s v="13177-KNPY"/>
    <m/>
    <m/>
    <s v="HOT"/>
    <s v="KTM"/>
    <s v="RC 200"/>
    <m/>
    <s v="KTM RC 200  "/>
    <s v="00JY0G"/>
    <s v="Open"/>
    <s v="Yes"/>
    <s v="Call Later"/>
    <m/>
    <m/>
    <m/>
    <m/>
    <s v="Yes"/>
    <s v="No"/>
    <s v="No"/>
    <m/>
    <n v="0"/>
  </r>
  <r>
    <n v="15494007"/>
    <d v="2025-04-09T00:00:00"/>
    <d v="1899-12-30T11:10:00"/>
    <x v="5"/>
    <s v="BRAHMACHARI AUTO(11508)"/>
    <n v="11508"/>
    <m/>
    <m/>
    <s v="WARM"/>
    <s v="Pulsar"/>
    <s v="NS125"/>
    <s v="UG ABS"/>
    <s v="Pulsar NS125 UG ABS GLOSS PEWTER GREY"/>
    <s v="00JF5732"/>
    <s v="Closed"/>
    <s v="Yes"/>
    <s v="Plan Dropped"/>
    <m/>
    <m/>
    <m/>
    <m/>
    <s v="No"/>
    <s v="No"/>
    <s v="Yes"/>
    <m/>
    <n v="0"/>
  </r>
  <r>
    <n v="15320725"/>
    <d v="2025-04-01T00:00:00"/>
    <d v="1899-12-30T11:50:00"/>
    <x v="3"/>
    <s v="KHIVRAJ ELIXIR PVT LTD North Bangalore"/>
    <s v="C14191"/>
    <s v="Bikewale_Aggregators"/>
    <s v="CPS_Lead_Aggregators"/>
    <s v="WARM"/>
    <s v="Triumph"/>
    <s v="Speed 400 UG"/>
    <s v="Triumph"/>
    <s v="SPEED 400 UG-PHANTOM BLACK"/>
    <s v="00TA40BA"/>
    <s v="Closed"/>
    <s v="No"/>
    <s v="Incorrect Enquiry"/>
    <s v="Family/Friendâ€™s Recommendation"/>
    <m/>
    <m/>
    <m/>
    <s v="No"/>
    <s v="No"/>
    <s v="No"/>
    <m/>
    <n v="0"/>
  </r>
  <r>
    <n v="15572588"/>
    <d v="2025-04-11T00:00:00"/>
    <d v="1899-12-30T17:48:00"/>
    <x v="1"/>
    <s v="SAI SERVICE PVT LTD - Kharadi"/>
    <s v="12390BRN01"/>
    <m/>
    <m/>
    <s v="HOT"/>
    <s v="KTM"/>
    <s v="ADVENTURE 390"/>
    <m/>
    <s v="KTM ADVENTURE 390  ELECTRONIC ORANGE"/>
    <s v="00JG451T"/>
    <s v="Booked"/>
    <s v="Yes"/>
    <s v="Planning to Book"/>
    <m/>
    <m/>
    <m/>
    <m/>
    <s v="No"/>
    <s v="No"/>
    <s v="No"/>
    <d v="2025-04-11T17:53:00"/>
    <n v="0"/>
  </r>
  <r>
    <n v="15670455"/>
    <d v="2025-04-16T00:00:00"/>
    <d v="1899-12-30T14:15:00"/>
    <x v="4"/>
    <s v="SARATHY BIKES PVT.LTD (13177)"/>
    <n v="13177"/>
    <s v="Duke_LeadGen_D2C"/>
    <s v="Search_Google"/>
    <m/>
    <s v="KTM"/>
    <s v="249.07 cc"/>
    <m/>
    <s v="KTM  249.07 cc  ELECTRONIC ORANGE"/>
    <s v="00JP881T"/>
    <s v="Invoiced"/>
    <s v="Yes"/>
    <s v="Call Later"/>
    <m/>
    <m/>
    <m/>
    <m/>
    <s v="Yes"/>
    <s v="No"/>
    <s v="No"/>
    <d v="2025-04-16T14:23:00"/>
    <n v="1"/>
  </r>
  <r>
    <n v="15352864"/>
    <d v="2025-04-02T00:00:00"/>
    <d v="1899-12-30T11:17:00"/>
    <x v="1"/>
    <s v="J M Automobiles-MI Road"/>
    <s v="A13239"/>
    <m/>
    <m/>
    <m/>
    <s v="Pulsar"/>
    <n v="125"/>
    <s v="Carbon Fibre Disc Split Seat"/>
    <s v="Pulsar 150 TD UG"/>
    <s v="00DH48"/>
    <s v="Invoiced"/>
    <s v="Yes"/>
    <m/>
    <m/>
    <m/>
    <m/>
    <m/>
    <s v="No"/>
    <s v="No"/>
    <s v="Yes"/>
    <m/>
    <n v="1"/>
  </r>
  <r>
    <n v="15443259"/>
    <d v="2025-04-06T00:00:00"/>
    <d v="1899-12-30T21:44:00"/>
    <x v="3"/>
    <s v="AMBRISH AUTOMOBILES(10495)"/>
    <n v="10495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Incorrect Enquiry"/>
    <m/>
    <m/>
    <m/>
    <m/>
    <s v="No"/>
    <s v="No"/>
    <s v="No"/>
    <m/>
    <n v="0"/>
  </r>
  <r>
    <n v="15733156"/>
    <d v="2025-04-19T00:00:00"/>
    <d v="1899-12-30T11:35:00"/>
    <x v="1"/>
    <s v="SRI MURUGAN BAJAJ ANNUR"/>
    <s v="B13022"/>
    <m/>
    <m/>
    <s v="STANDARD"/>
    <s v="CT"/>
    <s v="110X"/>
    <s v="ES (OBD-2)"/>
    <s v="CT 110X ES (OBD-2)"/>
    <s v="00DY08"/>
    <s v="Open"/>
    <s v="Yes"/>
    <s v="Call Later"/>
    <m/>
    <m/>
    <m/>
    <m/>
    <s v="Yes"/>
    <s v="Yes"/>
    <s v="Yes"/>
    <m/>
    <n v="0"/>
  </r>
  <r>
    <n v="15383839"/>
    <d v="2025-04-03T00:00:00"/>
    <d v="1899-12-30T17:26:00"/>
    <x v="2"/>
    <s v="KHIVRAJ ELIXIR PVT LTD Mangalore"/>
    <s v="D14191"/>
    <m/>
    <m/>
    <s v="HOT"/>
    <s v="Triumph"/>
    <s v="Speed T4"/>
    <m/>
    <s v="Triumph  Speed T4  PEARL METALLIC WHITE"/>
    <s v="00TA1542"/>
    <s v="Open"/>
    <s v="Yes"/>
    <s v="Not Decided"/>
    <m/>
    <m/>
    <m/>
    <m/>
    <s v="Yes"/>
    <s v="No"/>
    <s v="No"/>
    <m/>
    <n v="0"/>
  </r>
  <r>
    <n v="15459043"/>
    <d v="2025-04-07T00:00:00"/>
    <d v="1899-12-30T16:27:00"/>
    <x v="1"/>
    <s v="SAI MOTOR PLAZA - AMALAPURAM"/>
    <n v="11498"/>
    <m/>
    <m/>
    <s v="STANDARD"/>
    <s v="Pulsar"/>
    <n v="150"/>
    <s v="SD (C&amp;G)"/>
    <s v="Pulsar 150 SD (C&amp;G) EBONY BLK RED DKL"/>
    <s v="00DH644D"/>
    <s v="Invoiced"/>
    <s v="Yes"/>
    <s v="Planning to Book"/>
    <m/>
    <m/>
    <m/>
    <m/>
    <s v="Yes"/>
    <s v="No"/>
    <s v="Yes"/>
    <d v="2025-04-07T16:29:00"/>
    <n v="1"/>
  </r>
  <r>
    <n v="15392230"/>
    <d v="2025-04-04T00:00:00"/>
    <d v="1899-12-30T10:54:00"/>
    <x v="3"/>
    <s v="KRISHNA MOTORS (13657)"/>
    <n v="13657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Call Later"/>
    <m/>
    <m/>
    <m/>
    <m/>
    <s v="No"/>
    <s v="No"/>
    <s v="No"/>
    <m/>
    <n v="0"/>
  </r>
  <r>
    <n v="15627249"/>
    <d v="2025-04-14T00:00:00"/>
    <d v="1899-12-30T14:53:00"/>
    <x v="3"/>
    <s v="POPULAR KTM PUZHAKKAL(12738)"/>
    <n v="12738"/>
    <s v="91wheels_Aggregators"/>
    <s v="CPS_Lead_Aggregators"/>
    <s v="WARM"/>
    <s v="KTM"/>
    <s v="ADVENTURE 390"/>
    <s v="KTM"/>
    <s v="KTM ADVENTURE 390 KTM ELECTRONIC ORANGE MATT"/>
    <s v="00JG4543"/>
    <s v="Open"/>
    <s v="No"/>
    <m/>
    <m/>
    <m/>
    <m/>
    <m/>
    <s v="No"/>
    <s v="No"/>
    <s v="No"/>
    <m/>
    <n v="0"/>
  </r>
  <r>
    <n v="15632595"/>
    <d v="2025-04-14T00:00:00"/>
    <d v="1899-12-30T18:06:00"/>
    <x v="3"/>
    <s v="SMH MARKETING COMPANY(11336)"/>
    <n v="11336"/>
    <s v="Bikewale_Aggregators"/>
    <s v="CPS_Lead_Aggregators"/>
    <s v="HOT"/>
    <s v="Pulsar"/>
    <s v="N150"/>
    <s v="SD Single Seat"/>
    <s v="Pulsar N150 SD Single Seat PEARL METALLIC WHITE"/>
    <s v="00JR3042"/>
    <s v="Closed"/>
    <s v="No"/>
    <s v="Plan Dropped"/>
    <m/>
    <m/>
    <m/>
    <m/>
    <s v="No"/>
    <s v="No"/>
    <s v="No"/>
    <m/>
    <n v="0"/>
  </r>
  <r>
    <n v="15548745"/>
    <d v="2025-04-10T00:00:00"/>
    <d v="1899-12-30T16:18:00"/>
    <x v="1"/>
    <s v="T M BAJAJ (12953)"/>
    <n v="12953"/>
    <s v="Reference"/>
    <s v="Existing Customer"/>
    <s v="WARM"/>
    <s v="Pulsar"/>
    <n v="150"/>
    <s v="SD (C&amp;G)"/>
    <s v="Pulsar 150 SD (C&amp;G) EBONY BLK RED DKL"/>
    <s v="00DH644D"/>
    <s v="Invoiced"/>
    <s v="Yes"/>
    <m/>
    <m/>
    <m/>
    <m/>
    <m/>
    <s v="No"/>
    <s v="Yes"/>
    <s v="No"/>
    <d v="2025-04-10T16:19:00"/>
    <n v="1"/>
  </r>
  <r>
    <n v="15700401"/>
    <d v="2025-04-17T00:00:00"/>
    <d v="1899-12-30T16:35:00"/>
    <x v="5"/>
    <s v="KVR Automobiles Pvt Ltd(11972)"/>
    <n v="11972"/>
    <m/>
    <m/>
    <s v="WARM"/>
    <s v="Freedom"/>
    <s v="125 NG04"/>
    <s v="Disc Led"/>
    <s v="Freedom 125 NG04 Disc Led"/>
    <s v="00JH27"/>
    <s v="Open"/>
    <s v="No"/>
    <s v="Call Later"/>
    <m/>
    <m/>
    <m/>
    <m/>
    <s v="No"/>
    <s v="No"/>
    <s v="No"/>
    <m/>
    <n v="0"/>
  </r>
  <r>
    <n v="15358050"/>
    <d v="2025-04-02T00:00:00"/>
    <d v="1899-12-30T14:01:00"/>
    <x v="3"/>
    <m/>
    <n v="10382"/>
    <s v="Bikewale_Aggregators"/>
    <s v="CPS_Lead_Aggregators"/>
    <s v="WARM"/>
    <s v="Pulsar"/>
    <s v="NS200"/>
    <s v="Twin Disc ABS (JL18)"/>
    <s v="Pulsar NS200 Twin Disc ABS (JL18) BRIGHT YELLOW &amp; MATTE PEWTER GREY"/>
    <s v="00JL188N"/>
    <s v="Closed"/>
    <s v="No"/>
    <m/>
    <m/>
    <m/>
    <m/>
    <m/>
    <s v="No"/>
    <s v="No"/>
    <s v="No"/>
    <m/>
    <n v="0"/>
  </r>
  <r>
    <n v="15383372"/>
    <d v="2025-04-03T00:00:00"/>
    <d v="1899-12-30T17:17:00"/>
    <x v="3"/>
    <s v="KUSHAL AUTO PVT. LTD.(10177)"/>
    <n v="10177"/>
    <s v="Bikedekho_Aggregators"/>
    <s v="CPS_Lead_Aggregators"/>
    <s v="HOT"/>
    <s v="Pulsar"/>
    <s v="N160"/>
    <s v="Dual channel ABS"/>
    <s v="Pulsar N160 Dual channel ABS Brooklyn Black"/>
    <s v="00JR159V"/>
    <s v="Open"/>
    <s v="No"/>
    <s v="Not Decided"/>
    <m/>
    <m/>
    <m/>
    <m/>
    <s v="No"/>
    <s v="No"/>
    <s v="No"/>
    <m/>
    <n v="0"/>
  </r>
  <r>
    <n v="15358889"/>
    <d v="2025-04-02T00:00:00"/>
    <d v="1899-12-30T14:40:00"/>
    <x v="3"/>
    <s v="OSL AUTO PVT.LTD.(11132)"/>
    <n v="11132"/>
    <s v="Bikewale_Aggregators"/>
    <s v="CPS_Lead_Aggregators"/>
    <s v="STANDARD"/>
    <s v="Pulsar"/>
    <n v="150"/>
    <s v="SD Single Seat"/>
    <s v="Pulsar 150 SD Single Seat EBONY BLK RED DKL"/>
    <s v="00DH274D"/>
    <s v="Open"/>
    <s v="No"/>
    <s v="Not Decided"/>
    <m/>
    <m/>
    <m/>
    <m/>
    <s v="No"/>
    <s v="No"/>
    <s v="No"/>
    <m/>
    <n v="0"/>
  </r>
  <r>
    <n v="15490790"/>
    <d v="2025-04-09T00:00:00"/>
    <d v="1899-12-30T07:43:00"/>
    <x v="3"/>
    <s v="MANIPUR MOTORS(10209)"/>
    <n v="10209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Open"/>
    <s v="No"/>
    <m/>
    <m/>
    <m/>
    <m/>
    <m/>
    <s v="No"/>
    <s v="No"/>
    <s v="No"/>
    <m/>
    <n v="0"/>
  </r>
  <r>
    <n v="15642433"/>
    <d v="2025-04-15T00:00:00"/>
    <d v="1899-12-30T11:27:00"/>
    <x v="3"/>
    <s v="BHAWANI AUTOMOBILES Saraiprali"/>
    <s v="A11009"/>
    <s v="Bikewale_Aggregators"/>
    <s v="CPS_Lead_Aggregators"/>
    <s v="WARM"/>
    <s v="Pulsar"/>
    <s v="N125"/>
    <s v="Disc ISG"/>
    <s v="Pulsar N125 Disc ISG Ebony Black + Purple Fury"/>
    <s v="00JZ51DA"/>
    <s v="Open"/>
    <s v="No"/>
    <m/>
    <m/>
    <m/>
    <m/>
    <m/>
    <s v="No"/>
    <s v="No"/>
    <s v="No"/>
    <m/>
    <n v="0"/>
  </r>
  <r>
    <n v="15402372"/>
    <d v="2025-04-04T00:00:00"/>
    <d v="1899-12-30T16:21:00"/>
    <x v="3"/>
    <s v="JINDAL AUTOMOBILES JASHPUR"/>
    <s v="A10584"/>
    <s v="Bikedekho_Aggregators"/>
    <s v="CPS_Lead_Aggregators"/>
    <s v="HOT"/>
    <s v="Pulsar"/>
    <n v="400"/>
    <s v="NS"/>
    <s v="Pulsar 400 NS GLOSS PEWTER GREY"/>
    <s v="00JL2332"/>
    <s v="Closed"/>
    <s v="No"/>
    <s v="Plan Dropped"/>
    <m/>
    <m/>
    <m/>
    <m/>
    <s v="No"/>
    <s v="No"/>
    <s v="No"/>
    <m/>
    <n v="0"/>
  </r>
  <r>
    <n v="15680366"/>
    <d v="2025-04-16T00:00:00"/>
    <d v="1899-12-30T17:52:00"/>
    <x v="1"/>
    <s v="Kalyani Bajaj DKB"/>
    <s v="C10670"/>
    <s v="Reference"/>
    <s v="Existing Customer"/>
    <s v="WARM"/>
    <s v="Pulsar"/>
    <s v="NS200"/>
    <s v="Dual Channel ABS (UG)"/>
    <s v="Pulsar NS200 Dual Channel ABS (UG) PEARL METALLIC WHITE &amp; SATIN BLACK"/>
    <s v="00JL248R"/>
    <s v="Open"/>
    <s v="Yes"/>
    <s v="Call Later"/>
    <m/>
    <m/>
    <m/>
    <m/>
    <s v="Yes"/>
    <s v="Yes"/>
    <s v="Yes"/>
    <m/>
    <n v="0"/>
  </r>
  <r>
    <n v="15714943"/>
    <d v="2025-04-18T00:00:00"/>
    <d v="1899-12-30T12:30:00"/>
    <x v="5"/>
    <s v="Yaazhiniy Motors(12266)"/>
    <n v="12266"/>
    <m/>
    <m/>
    <s v="STANDARD"/>
    <s v="KTM"/>
    <s v="DUKE 200 OLD"/>
    <m/>
    <s v="KTM DUKE 200 OLD  ELECTRONIC ORANGE"/>
    <s v="00JP421T"/>
    <s v="Closed"/>
    <s v="Yes"/>
    <s v="Plan Dropped"/>
    <m/>
    <m/>
    <m/>
    <m/>
    <s v="Yes"/>
    <s v="No"/>
    <s v="No"/>
    <m/>
    <n v="0"/>
  </r>
  <r>
    <n v="15529155"/>
    <d v="2025-04-09T00:00:00"/>
    <d v="1899-12-30T17:08:00"/>
    <x v="1"/>
    <s v="Unnati Motors Rangia"/>
    <s v="C11772"/>
    <s v="Leaflet"/>
    <m/>
    <s v="HOT"/>
    <s v="Pulsar"/>
    <n v="125"/>
    <s v="Carbon Fibre Split Seat UG"/>
    <s v="Pulsar 125 Carbon Fibre Split Seat UG EBONY BLK BLUE DKL"/>
    <s v="00DH564C"/>
    <s v="Invoiced"/>
    <s v="Yes"/>
    <m/>
    <m/>
    <m/>
    <m/>
    <m/>
    <s v="Yes"/>
    <s v="No"/>
    <s v="Yes"/>
    <d v="2025-04-09T17:11:00"/>
    <n v="1"/>
  </r>
  <r>
    <n v="15428282"/>
    <d v="2025-04-05T00:00:00"/>
    <d v="1899-12-30T21:56:00"/>
    <x v="3"/>
    <s v="S. S. AUTO TRADER LLP Kalyani Branch"/>
    <s v="E12854"/>
    <s v="Bikedekho_Aggregators"/>
    <s v="CPS_Lead_Aggregators"/>
    <s v="STANDARD"/>
    <s v="Pulsar"/>
    <s v="N160"/>
    <s v="Dual channel ABS"/>
    <s v="Pulsar N160 Dual channel ABS Brooklyn Black"/>
    <s v="00JR159V"/>
    <s v="Open"/>
    <s v="No"/>
    <s v="Not Decided"/>
    <m/>
    <m/>
    <m/>
    <m/>
    <s v="No"/>
    <s v="No"/>
    <s v="No"/>
    <m/>
    <n v="0"/>
  </r>
  <r>
    <n v="15379151"/>
    <d v="2025-04-03T00:00:00"/>
    <d v="1899-12-30T14:36:00"/>
    <x v="1"/>
    <s v="M/s Champak Automobiles-Dhubri"/>
    <s v="A11021"/>
    <m/>
    <m/>
    <m/>
    <s v="Pulsar"/>
    <n v="400"/>
    <s v="NS"/>
    <s v="Pulsar 400 NS PEARL METALLIC WHITE"/>
    <s v="00JL2342"/>
    <s v="Invoiced"/>
    <s v="Yes"/>
    <m/>
    <m/>
    <m/>
    <m/>
    <m/>
    <s v="Yes"/>
    <s v="No"/>
    <s v="No"/>
    <d v="2025-04-03T14:37:00"/>
    <n v="1"/>
  </r>
  <r>
    <n v="15376597"/>
    <d v="2025-04-03T00:00:00"/>
    <d v="1899-12-30T13:06:00"/>
    <x v="1"/>
    <s v="YADAV BAJAJ(12767)"/>
    <n v="12767"/>
    <m/>
    <m/>
    <m/>
    <s v="Pulsar"/>
    <n v="125"/>
    <s v="Carbon Fibre Single Seat UG"/>
    <s v="Pulsar 125 Carbon Fibre Single Seat UG EBONY BLK RED DKL"/>
    <s v="00DH574D"/>
    <s v="Invoiced"/>
    <s v="Yes"/>
    <m/>
    <m/>
    <m/>
    <m/>
    <m/>
    <s v="Yes"/>
    <s v="Yes"/>
    <s v="Yes"/>
    <d v="2025-04-03T13:14:00"/>
    <n v="1"/>
  </r>
  <r>
    <n v="15577098"/>
    <d v="2025-04-14T00:00:00"/>
    <d v="1899-12-30T17:08:00"/>
    <x v="3"/>
    <s v="MAYUR AUTO PVT.LTD.(10210)"/>
    <n v="10210"/>
    <s v="Bikewale_Aggregators"/>
    <s v="CPS_Lead_Aggregators"/>
    <s v="HOT"/>
    <s v="Pulsar"/>
    <s v="NS160"/>
    <s v="Twin Disc ABS"/>
    <s v="Pulsar NS160 Twin Disc ABS Glossy Pewter Grey + Satin Black"/>
    <s v="00JF258W"/>
    <s v="Closed"/>
    <s v="No"/>
    <s v="Plan Dropped"/>
    <m/>
    <m/>
    <m/>
    <m/>
    <s v="No"/>
    <s v="No"/>
    <s v="No"/>
    <m/>
    <n v="0"/>
  </r>
  <r>
    <n v="15619621"/>
    <d v="2025-04-14T00:00:00"/>
    <d v="1899-12-30T11:06:00"/>
    <x v="3"/>
    <s v="SAI SERVICE PVT LTD"/>
    <s v="A10347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683679"/>
    <d v="2025-04-16T00:00:00"/>
    <d v="1899-12-30T20:00:00"/>
    <x v="4"/>
    <s v="PRATHAM MOTOCORP LLP(13223)"/>
    <n v="13223"/>
    <s v="Freedom_LeadGen_D2C"/>
    <s v="Display_Google"/>
    <m/>
    <s v="Freedom"/>
    <s v="125 NG04"/>
    <s v="Disc Led"/>
    <s v="Freedom 125 NG04 Disc Led COCKTAIL WINE RED"/>
    <s v="00JH272V"/>
    <s v="Open"/>
    <s v="No"/>
    <s v="Call Later"/>
    <m/>
    <m/>
    <m/>
    <m/>
    <s v="No"/>
    <s v="No"/>
    <s v="No"/>
    <m/>
    <n v="0"/>
  </r>
  <r>
    <n v="15352805"/>
    <d v="2025-04-02T00:00:00"/>
    <d v="1899-12-30T11:23:00"/>
    <x v="3"/>
    <s v="OSL Garia"/>
    <s v="A12121"/>
    <s v="Bikedekho_Aggregators"/>
    <s v="CPS_Lead_Aggregators"/>
    <s v="STANDARD"/>
    <s v="Pulsar"/>
    <s v="NS125"/>
    <s v="Disc (OBD-2)"/>
    <s v="Pulsar NS125 Disc (OBD-2) TD BURNT RED + SA"/>
    <s v="00JF35C4"/>
    <s v="Open"/>
    <s v="No"/>
    <s v="Showroom Visit Planned"/>
    <m/>
    <m/>
    <m/>
    <m/>
    <s v="No"/>
    <s v="No"/>
    <s v="No"/>
    <m/>
    <n v="0"/>
  </r>
  <r>
    <n v="15644386"/>
    <d v="2025-04-15T00:00:00"/>
    <d v="1899-12-30T12:00:00"/>
    <x v="1"/>
    <s v="VARUN MOTORS PRIVATE LIMITED-TIRUPATI TRIUMPH"/>
    <s v="F13590"/>
    <m/>
    <m/>
    <s v="WARM"/>
    <s v="Triumph"/>
    <s v="SCRAMBLER 400 X"/>
    <m/>
    <s v="Triumph SCRAMBLER 400 X "/>
    <s v="00TA02"/>
    <s v="Open"/>
    <s v="Yes"/>
    <s v="Call Later"/>
    <m/>
    <m/>
    <m/>
    <m/>
    <s v="Yes"/>
    <s v="No"/>
    <s v="No"/>
    <m/>
    <n v="0"/>
  </r>
  <r>
    <n v="15384129"/>
    <d v="2025-04-03T00:00:00"/>
    <d v="1899-12-30T17:36:00"/>
    <x v="2"/>
    <s v="OPM BAJAJ(12735)"/>
    <n v="12735"/>
    <m/>
    <m/>
    <m/>
    <s v="Freedom"/>
    <s v="125 NG04"/>
    <s v="Drum"/>
    <s v="Freedom 125 NG04 Drum EBONY BLACK(MET)"/>
    <s v="00JH31X3"/>
    <s v="Invoiced"/>
    <s v="Yes"/>
    <m/>
    <m/>
    <m/>
    <m/>
    <m/>
    <s v="No"/>
    <s v="No"/>
    <s v="No"/>
    <d v="2025-04-03T17:37:00"/>
    <n v="1"/>
  </r>
  <r>
    <n v="15534356"/>
    <d v="2025-04-09T00:00:00"/>
    <d v="1899-12-30T22:01:00"/>
    <x v="3"/>
    <s v="GHIDIA  AGRO PVT LTD(10759)"/>
    <n v="10759"/>
    <s v="Bikedekho_Aggregators"/>
    <s v="CPS_Lead_Aggregators"/>
    <s v="HOT"/>
    <s v="Pulsar"/>
    <s v="NS125"/>
    <s v="Disc (OBD-2)"/>
    <s v="Pulsar NS125 Disc (OBD-2) TD BURNT RED + SA"/>
    <s v="00JF35C4"/>
    <s v="Closed"/>
    <s v="No"/>
    <s v="Lost to Competition"/>
    <s v="Family/Friendâ€™s Recommendation;Colour/Model availability"/>
    <m/>
    <s v="Hornet"/>
    <s v="Honda"/>
    <s v="No"/>
    <s v="No"/>
    <s v="No"/>
    <m/>
    <n v="0"/>
  </r>
  <r>
    <n v="15333888"/>
    <d v="2025-04-01T00:00:00"/>
    <d v="1899-12-30T11:13:00"/>
    <x v="6"/>
    <m/>
    <n v="10443"/>
    <s v="Facebook"/>
    <s v="P125_March_2"/>
    <s v="STANDARD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734338"/>
    <d v="2025-04-19T00:00:00"/>
    <d v="1899-12-30T12:13:00"/>
    <x v="1"/>
    <s v="CHANNAMMA MOTORS-DHARWAD (C10862)"/>
    <s v="C10862"/>
    <m/>
    <m/>
    <s v="STANDARD"/>
    <s v="Pulsar"/>
    <s v="N160"/>
    <s v="UG"/>
    <s v="Pulsar N160 UG BROOKLYN CHRCL BLK M"/>
    <s v="00JR21VAR-113"/>
    <s v="Open"/>
    <s v="Yes"/>
    <s v="Call Later"/>
    <m/>
    <m/>
    <m/>
    <m/>
    <s v="Yes"/>
    <s v="No"/>
    <s v="Yes"/>
    <m/>
    <n v="0"/>
  </r>
  <r>
    <n v="15727229"/>
    <d v="2025-04-18T00:00:00"/>
    <d v="1899-12-30T21:31:00"/>
    <x v="3"/>
    <s v="GARVE AUTOMOBILES PVT LTD(12752)"/>
    <n v="12752"/>
    <s v="Bikedekho_Aggregators"/>
    <s v="CPS_Lead_Aggregators"/>
    <s v="HOT"/>
    <s v="Pulsar"/>
    <s v="N160"/>
    <s v="Dual channel ABS"/>
    <s v="Pulsar  N160 Dual channel ABS Brooklyn Black"/>
    <s v="00JR159V"/>
    <s v="Open"/>
    <s v="No"/>
    <s v="Call Later"/>
    <m/>
    <m/>
    <m/>
    <m/>
    <s v="No"/>
    <s v="No"/>
    <s v="No"/>
    <m/>
    <n v="0"/>
  </r>
  <r>
    <n v="15576743"/>
    <d v="2025-04-17T00:00:00"/>
    <d v="1899-12-30T16:55:00"/>
    <x v="3"/>
    <s v="PUSHPAK AUTOMOBILE(13135)"/>
    <n v="13135"/>
    <s v="Bikedekho_Aggregators"/>
    <s v="CPS_Lead_Aggregators"/>
    <s v="HOT"/>
    <s v="Pulsar"/>
    <n v="125"/>
    <s v="Carbon Fibre Disc Single Seat"/>
    <s v="PULSAR 125 DTS-i - SPARKLING METALLIC BLACK RED"/>
    <s v="00DH47F2"/>
    <s v="Open"/>
    <s v="No"/>
    <s v="Showroom Visit Planned"/>
    <m/>
    <m/>
    <m/>
    <m/>
    <s v="No"/>
    <s v="No"/>
    <s v="No"/>
    <m/>
    <n v="0"/>
  </r>
  <r>
    <n v="15423902"/>
    <d v="2025-04-05T00:00:00"/>
    <d v="1899-12-30T17:02:00"/>
    <x v="1"/>
    <s v="ATHEN AUTOMOBILES (12559)"/>
    <n v="12559"/>
    <m/>
    <m/>
    <s v="WARM"/>
    <s v="KTM"/>
    <s v="Duke 250 (Gen 2)"/>
    <m/>
    <s v="KTM Duke 250 (Gen 2)  "/>
    <s v="00JP96"/>
    <s v="Closed"/>
    <s v="Yes"/>
    <s v="Incorrect Enquiry"/>
    <m/>
    <m/>
    <m/>
    <m/>
    <s v="Yes"/>
    <s v="No"/>
    <s v="No"/>
    <m/>
    <n v="0"/>
  </r>
  <r>
    <n v="15742676"/>
    <d v="2025-04-19T00:00:00"/>
    <d v="1899-12-30T17:43:00"/>
    <x v="1"/>
    <s v="GITA MOTORS (12891)"/>
    <n v="12891"/>
    <m/>
    <m/>
    <s v="WARM"/>
    <s v="Pulsar"/>
    <n v="150"/>
    <s v="SD UG"/>
    <s v="Pulsar 150 SD UG EBONY BLACK(MET)"/>
    <s v="00DH60X3"/>
    <s v="Invoiced"/>
    <s v="Yes"/>
    <s v="Call Later"/>
    <m/>
    <m/>
    <m/>
    <m/>
    <s v="Yes"/>
    <s v="Yes"/>
    <s v="Yes"/>
    <d v="2025-04-19T17:50:00"/>
    <n v="1"/>
  </r>
  <r>
    <n v="15487218"/>
    <d v="2025-04-08T00:00:00"/>
    <d v="1899-12-30T20:11:00"/>
    <x v="3"/>
    <s v="Banerjee Auto Corporation Private Limited"/>
    <s v="A13068"/>
    <s v="Bikedekho_Aggregators"/>
    <s v="CPS_Lead_Aggregators"/>
    <s v="STANDARD"/>
    <s v="Pulsar"/>
    <s v="RS200"/>
    <s v="Dual channel ABS"/>
    <s v="Pulsar RS200 Dual channel ABS GLOSS PEWTER GREY"/>
    <s v="00DT1432"/>
    <s v="Closed"/>
    <s v="No"/>
    <s v="Plan Dropped"/>
    <m/>
    <m/>
    <m/>
    <m/>
    <s v="No"/>
    <s v="No"/>
    <s v="No"/>
    <m/>
    <n v="0"/>
  </r>
  <r>
    <n v="15566040"/>
    <d v="2025-04-11T00:00:00"/>
    <d v="1899-12-30T14:13:00"/>
    <x v="6"/>
    <s v="KHIVRAJ BAJAJ - (3S) - KOVILAMBAKKAM"/>
    <s v="0000011562_NA"/>
    <m/>
    <m/>
    <m/>
    <s v="Pulsar"/>
    <s v="N160"/>
    <s v="Single channel ABS"/>
    <s v="Pulsar N160 Single channel ABS Brooklyn Black"/>
    <s v="00JR069V"/>
    <s v="Invoiced"/>
    <s v="Yes"/>
    <s v="Showroom Visit Planned"/>
    <m/>
    <m/>
    <m/>
    <m/>
    <s v="No"/>
    <s v="Yes"/>
    <s v="Yes"/>
    <d v="2025-04-11T15:41:00"/>
    <n v="1"/>
  </r>
  <r>
    <n v="15674240"/>
    <d v="2025-04-16T00:00:00"/>
    <d v="1899-12-30T16:13:00"/>
    <x v="3"/>
    <s v="VISHNU AUTOMOBILES(13061)"/>
    <n v="13061"/>
    <s v="Bikedekho_Aggregators"/>
    <s v="CPS_Lead_Aggregators"/>
    <s v="WARM"/>
    <s v="Pulsar"/>
    <s v="N160"/>
    <s v="Dual channel ABS"/>
    <s v="Pulsar N160 Dual channel ABS Brooklyn Black"/>
    <s v="00JR159V"/>
    <s v="Open"/>
    <s v="No"/>
    <m/>
    <m/>
    <m/>
    <m/>
    <m/>
    <s v="No"/>
    <s v="No"/>
    <s v="No"/>
    <m/>
    <n v="0"/>
  </r>
  <r>
    <n v="15739218"/>
    <d v="2025-04-19T00:00:00"/>
    <d v="1899-12-30T15:24:00"/>
    <x v="1"/>
    <s v="SHAKTI ENTERPRISES(10940)"/>
    <n v="10940"/>
    <m/>
    <m/>
    <m/>
    <s v="Pulsar"/>
    <n v="150"/>
    <s v="TD UG"/>
    <s v="Pulsar 150 TD UG EBONY BLK BLUE DKL"/>
    <s v="00DH614C"/>
    <s v="Invoiced"/>
    <s v="Yes"/>
    <m/>
    <m/>
    <m/>
    <m/>
    <m/>
    <s v="Yes"/>
    <s v="Yes"/>
    <s v="Yes"/>
    <d v="2025-04-19T15:26:00"/>
    <n v="1"/>
  </r>
  <r>
    <n v="15424133"/>
    <d v="2025-04-05T00:00:00"/>
    <d v="1899-12-30T17:13:00"/>
    <x v="1"/>
    <s v="SHREE AMBA BAJAJ"/>
    <n v="10912"/>
    <s v="Reference"/>
    <s v="Existing Customer"/>
    <s v="WARM"/>
    <s v="Platina"/>
    <n v="100"/>
    <s v="ES Drum  (OBD-2)"/>
    <s v="Platina 100 ES Drum  (OBD-2) EB BLK WITH METTALIC RED DECAL"/>
    <s v="00PF35F4"/>
    <s v="Invoiced"/>
    <s v="Yes"/>
    <m/>
    <m/>
    <m/>
    <m/>
    <m/>
    <s v="Yes"/>
    <s v="No"/>
    <s v="No"/>
    <d v="2025-04-07T14:28:00"/>
    <n v="1"/>
  </r>
  <r>
    <n v="15530796"/>
    <d v="2025-04-09T00:00:00"/>
    <d v="1899-12-30T18:15:00"/>
    <x v="3"/>
    <s v="JSB AUTOCARS PRIVATE LIMITED(13565)"/>
    <n v="13565"/>
    <s v="91wheels_Aggregators"/>
    <s v="CPS_Lead_Aggregators"/>
    <s v="WARM"/>
    <s v="Avenger"/>
    <n v="160"/>
    <s v="Street (Pre-OBD)"/>
    <s v="Avenger 160 Street (Pre-OBD) EBONY BLACK(MET)"/>
    <s v="00PD31X3"/>
    <s v="Open"/>
    <s v="No"/>
    <m/>
    <m/>
    <m/>
    <m/>
    <m/>
    <s v="No"/>
    <s v="No"/>
    <s v="No"/>
    <m/>
    <n v="0"/>
  </r>
  <r>
    <n v="15356593"/>
    <d v="2025-04-02T00:00:00"/>
    <d v="1899-12-30T13:07:00"/>
    <x v="2"/>
    <s v="HANUMANT AUTOMOBILE(13049)"/>
    <n v="13049"/>
    <m/>
    <m/>
    <m/>
    <s v="Pulsar"/>
    <s v="N150"/>
    <s v="SD Single Seat"/>
    <s v="Pulsar N150 SD Single Seat EBONY BLACK(MET)"/>
    <s v="00JR30X3"/>
    <s v="Invoiced"/>
    <s v="Yes"/>
    <m/>
    <m/>
    <m/>
    <m/>
    <m/>
    <s v="No"/>
    <s v="No"/>
    <s v="No"/>
    <d v="2025-04-02T13:07:00"/>
    <n v="1"/>
  </r>
  <r>
    <n v="15537441"/>
    <d v="2025-04-10T00:00:00"/>
    <d v="1899-12-30T09:59:00"/>
    <x v="3"/>
    <s v="VETERAN AUTOMOTIVE LLP(13402)"/>
    <n v="13402"/>
    <s v="Bikewale_Aggregators"/>
    <s v="CPS_Lead_Aggregators"/>
    <m/>
    <s v="Pulsar"/>
    <s v="RS200"/>
    <s v="Dual channel ABS"/>
    <s v="Pulsar RS200 Dual channel ABS METALLIC BLACK (+Pewter Grey)"/>
    <s v="00DT148E"/>
    <s v="Closed"/>
    <s v="No"/>
    <s v="Plan Dropped"/>
    <m/>
    <m/>
    <m/>
    <m/>
    <s v="No"/>
    <s v="No"/>
    <s v="No"/>
    <m/>
    <n v="0"/>
  </r>
  <r>
    <n v="15611745"/>
    <d v="2025-04-14T00:00:00"/>
    <d v="1899-12-30T11:24:00"/>
    <x v="4"/>
    <s v="GUJARAT MOTORS PVT. LTD.(13616)"/>
    <n v="13616"/>
    <s v="OnRoadPrice"/>
    <s v="Website"/>
    <s v="WARM"/>
    <s v="KTM"/>
    <s v="DUKE 390"/>
    <m/>
    <s v="KTM  DUKE 390  BLUE LIQUID METAL"/>
    <s v="00JP89H3"/>
    <s v="Booked"/>
    <s v="Yes"/>
    <m/>
    <m/>
    <m/>
    <m/>
    <m/>
    <s v="Yes"/>
    <s v="No"/>
    <s v="No"/>
    <d v="2025-04-14T19:46:00"/>
    <n v="0"/>
  </r>
  <r>
    <n v="15592348"/>
    <d v="2025-04-12T00:00:00"/>
    <d v="1899-12-30T17:52:00"/>
    <x v="1"/>
    <s v="ABHINANDAN MOTORS PVT.LTD.(11287)"/>
    <n v="11287"/>
    <m/>
    <m/>
    <m/>
    <s v="Pulsar"/>
    <n v="125"/>
    <s v="Carbon Fibre Disc Single Seat (OBD-2)"/>
    <s v="Pulsar 125 Carbon Fibre Disc Single Seat (OBD-2) SPARKLING METALLIC BLACK RED"/>
    <s v="00DH41F2"/>
    <s v="Invoiced"/>
    <s v="Yes"/>
    <m/>
    <m/>
    <m/>
    <m/>
    <m/>
    <s v="Yes"/>
    <s v="Yes"/>
    <s v="Yes"/>
    <d v="2025-04-12T17:54:00"/>
    <n v="1"/>
  </r>
  <r>
    <n v="15373266"/>
    <d v="2025-04-03T00:00:00"/>
    <d v="1899-12-30T11:35:00"/>
    <x v="3"/>
    <s v="VAISHALI AUTO ENTERPRISES PVT LTD(11881)"/>
    <n v="11881"/>
    <s v="Bikedekho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738908"/>
    <d v="2025-04-19T00:00:00"/>
    <d v="1899-12-30T15:09:00"/>
    <x v="1"/>
    <s v="K V R VEHICLES - THALASSERY"/>
    <s v="A10569"/>
    <m/>
    <m/>
    <s v="WARM"/>
    <s v="CT"/>
    <s v="110X"/>
    <s v="ES (OBD-2)"/>
    <s v="CT 110X ES (OBD-2)"/>
    <s v="00DY08"/>
    <s v="Open"/>
    <s v="Yes"/>
    <s v="Call Later"/>
    <m/>
    <m/>
    <m/>
    <m/>
    <s v="Yes"/>
    <s v="Yes"/>
    <s v="Yes"/>
    <m/>
    <n v="0"/>
  </r>
  <r>
    <n v="15434486"/>
    <d v="2025-04-06T00:00:00"/>
    <d v="1899-12-30T12:21:00"/>
    <x v="3"/>
    <s v="OM ADVANCE AUTOMOBILES PVT LTD(13264)"/>
    <n v="13264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s v="Showroom Visit Planned"/>
    <m/>
    <m/>
    <m/>
    <m/>
    <s v="No"/>
    <s v="No"/>
    <s v="No"/>
    <m/>
    <n v="0"/>
  </r>
  <r>
    <n v="15454098"/>
    <d v="2025-04-07T00:00:00"/>
    <d v="1899-12-30T14:24:00"/>
    <x v="3"/>
    <s v="GANESH AUTO SALES"/>
    <s v="B12681"/>
    <s v="Bikewale_Aggregators"/>
    <s v="CPS_Lead_Aggregators"/>
    <s v="WARM"/>
    <s v="Avenger"/>
    <n v="160"/>
    <s v="Street"/>
    <s v="Avenger 160 Street SPICY RED"/>
    <s v="00PD349D"/>
    <s v="Closed"/>
    <s v="No"/>
    <s v="Plan Dropped"/>
    <m/>
    <m/>
    <m/>
    <m/>
    <s v="No"/>
    <s v="No"/>
    <s v="No"/>
    <m/>
    <n v="0"/>
  </r>
  <r>
    <n v="15355804"/>
    <d v="2025-04-02T00:00:00"/>
    <d v="1899-12-30T12:45:00"/>
    <x v="1"/>
    <s v="Popular Motor Corporation (PANADAVAPURA)"/>
    <s v="A11262"/>
    <s v="Reference"/>
    <s v="Existing Customer"/>
    <s v="STANDARD"/>
    <s v="Pulsar"/>
    <s v="NS200"/>
    <s v="Dual Channel ABS (UG)"/>
    <s v="Pulsar  NS200 Dual Channel ABS (UG) PEARL METALLIC WHITE &amp; SATIN BLACK"/>
    <s v="00JL248R"/>
    <s v="Booked"/>
    <s v="Yes"/>
    <s v="Not Decided"/>
    <m/>
    <m/>
    <m/>
    <m/>
    <s v="Yes"/>
    <s v="Yes"/>
    <s v="Yes"/>
    <d v="2025-04-02T14:14:00"/>
    <n v="0"/>
  </r>
  <r>
    <n v="15656630"/>
    <d v="2025-04-15T00:00:00"/>
    <d v="1899-12-30T20:40:00"/>
    <x v="3"/>
    <s v="BAGGA LINK SERVICE PVT LTD (13712)"/>
    <n v="13712"/>
    <s v="Bikewale_Aggregators"/>
    <s v="CPS_Lead_Aggregators"/>
    <s v="STANDARD"/>
    <s v="Triumph"/>
    <s v="SCRAMBLER 400 X"/>
    <s v="Triumph"/>
    <s v="Triumph SCRAMBLER 400 X-Carnival Red/Phantom Black"/>
    <s v="00TA02BE"/>
    <s v="Open"/>
    <s v="No"/>
    <s v="RNR"/>
    <m/>
    <m/>
    <m/>
    <m/>
    <s v="No"/>
    <s v="No"/>
    <s v="No"/>
    <m/>
    <n v="0"/>
  </r>
  <r>
    <n v="15448628"/>
    <d v="2025-04-07T00:00:00"/>
    <d v="1899-12-30T12:30:00"/>
    <x v="5"/>
    <s v="Mahi Motors (B10492) Asifabad"/>
    <s v="B10492"/>
    <s v="Reference"/>
    <s v="Existing Customer"/>
    <m/>
    <s v="Pulsar"/>
    <n v="150"/>
    <s v="SD UG"/>
    <s v="Pulsar 150 SD UG EBONY BLK BLUE DKL"/>
    <s v="00DH604C"/>
    <s v="Invoiced"/>
    <s v="Yes"/>
    <m/>
    <m/>
    <m/>
    <m/>
    <m/>
    <s v="No"/>
    <s v="No"/>
    <s v="Yes"/>
    <d v="2025-04-07T12:24:00"/>
    <n v="1"/>
  </r>
  <r>
    <n v="15498230"/>
    <d v="2025-04-09T00:00:00"/>
    <d v="1899-12-30T13:12:00"/>
    <x v="4"/>
    <s v="KTM- ANNANAGAR"/>
    <s v="D12414"/>
    <s v="Finance"/>
    <s v="Website"/>
    <s v="WARM"/>
    <s v="KTM"/>
    <s v="373cc"/>
    <s v="KTM"/>
    <s v="KTM 373cc KTM WHITE"/>
    <s v="00JG67AS"/>
    <s v="Open"/>
    <s v="No"/>
    <m/>
    <m/>
    <m/>
    <m/>
    <m/>
    <s v="No"/>
    <s v="No"/>
    <s v="No"/>
    <m/>
    <n v="0"/>
  </r>
  <r>
    <n v="15405622"/>
    <d v="2025-04-04T00:00:00"/>
    <d v="1899-12-30T18:27:00"/>
    <x v="4"/>
    <s v="PARIS AUTOMOBILES"/>
    <n v="10280"/>
    <s v="Chatbot"/>
    <s v="WAComms"/>
    <s v="STANDARD"/>
    <s v="Pulsar"/>
    <n v="220"/>
    <s v="UG"/>
    <s v="Pulsar 220 UG"/>
    <s v="00DK124D"/>
    <s v="Closed"/>
    <s v="No"/>
    <s v="Plan Dropped"/>
    <m/>
    <m/>
    <m/>
    <m/>
    <s v="No"/>
    <s v="No"/>
    <s v="No"/>
    <m/>
    <n v="0"/>
  </r>
  <r>
    <n v="15338155"/>
    <d v="2025-04-01T00:00:00"/>
    <d v="1899-12-30T13:18:00"/>
    <x v="3"/>
    <s v="JAI AUTOMOBILES(10591)"/>
    <n v="10591"/>
    <s v="91wheels_Aggregators"/>
    <s v="CPS_Lead_Aggregators"/>
    <s v="WARM"/>
    <s v="Pulsar"/>
    <s v="N160"/>
    <s v="Dual channel ABS"/>
    <s v="Pulsar N160 Dual channel ABS Brooklyn Black"/>
    <s v="00JR159V"/>
    <s v="Closed"/>
    <s v="No"/>
    <m/>
    <m/>
    <m/>
    <m/>
    <m/>
    <s v="No"/>
    <s v="No"/>
    <s v="No"/>
    <m/>
    <n v="0"/>
  </r>
  <r>
    <n v="15392303"/>
    <d v="2025-04-04T00:00:00"/>
    <d v="1899-12-30T11:02:00"/>
    <x v="3"/>
    <s v="ANOWARA AUTO AGENCY(12955)"/>
    <n v="12955"/>
    <s v="91wheels_Aggregators"/>
    <s v="CPS_Lead_Aggregators"/>
    <s v="HOT"/>
    <s v="Pulsar"/>
    <n v="150"/>
    <s v="TD Split Seat"/>
    <s v="Pulsar 150 TD Split Seat BLACK DECAL BLUE"/>
    <s v="00DH283B"/>
    <s v="Closed"/>
    <s v="No"/>
    <s v="Incorrect Enquiry"/>
    <m/>
    <m/>
    <m/>
    <m/>
    <s v="No"/>
    <s v="No"/>
    <s v="No"/>
    <m/>
    <n v="0"/>
  </r>
  <r>
    <n v="15742375"/>
    <d v="2025-04-19T00:00:00"/>
    <d v="1899-12-30T17:31:00"/>
    <x v="7"/>
    <s v="Ujjwal Govind Auto"/>
    <s v="B10863"/>
    <m/>
    <m/>
    <s v="HOT"/>
    <s v="Avenger"/>
    <n v="160"/>
    <s v="Street"/>
    <s v="Avenger 160 Street EBONY BLACK(MET)"/>
    <s v="00PD34X3"/>
    <s v="Open"/>
    <s v="Yes"/>
    <s v="Not Decided"/>
    <m/>
    <m/>
    <m/>
    <m/>
    <s v="No"/>
    <s v="Yes"/>
    <s v="Yes"/>
    <m/>
    <n v="0"/>
  </r>
  <r>
    <n v="15593224"/>
    <d v="2025-04-12T00:00:00"/>
    <d v="1899-12-30T18:34:00"/>
    <x v="1"/>
    <s v="KINGSMOTORS2WGUDUVANCHERY (C13693)"/>
    <s v="C13693"/>
    <m/>
    <m/>
    <s v="STANDARD"/>
    <s v="Pulsar"/>
    <n v="150"/>
    <s v="SD UG"/>
    <s v="Pulsar 150 SD UG EBONY BLACK(MET)"/>
    <s v="00DH60X3"/>
    <s v="Open"/>
    <s v="Yes"/>
    <s v="Need More Details"/>
    <m/>
    <m/>
    <m/>
    <m/>
    <s v="Yes"/>
    <s v="Yes"/>
    <s v="Yes"/>
    <m/>
    <n v="0"/>
  </r>
  <r>
    <n v="15457215"/>
    <d v="2025-04-07T00:00:00"/>
    <d v="1899-12-30T15:25:00"/>
    <x v="6"/>
    <s v="KHIVRAJ AUTOMOBILES &amp; INFRASTRUC-(11562)"/>
    <n v="11562"/>
    <m/>
    <m/>
    <s v="HOT"/>
    <s v="Pulsar"/>
    <s v="N125"/>
    <s v="Disc"/>
    <s v="Pulsar N125 Disc"/>
    <s v="00JZ53"/>
    <s v="Open"/>
    <s v="Yes"/>
    <s v="Not Decided"/>
    <m/>
    <m/>
    <m/>
    <m/>
    <s v="No"/>
    <s v="Yes"/>
    <s v="Yes"/>
    <m/>
    <n v="0"/>
  </r>
  <r>
    <n v="15569140"/>
    <d v="2025-04-11T00:00:00"/>
    <d v="1899-12-30T15:52:00"/>
    <x v="5"/>
    <s v="ANANT BAJAJ(12846)"/>
    <n v="12846"/>
    <m/>
    <m/>
    <m/>
    <s v="Pulsar"/>
    <n v="125"/>
    <s v="Carbon Fibre Disc Single Seat"/>
    <s v="Pulsar 125 Carbon Fibre Disc Single Seat"/>
    <s v="00DH47"/>
    <s v="Closed"/>
    <s v="Yes"/>
    <s v="Plan Dropped"/>
    <m/>
    <m/>
    <m/>
    <m/>
    <s v="Yes"/>
    <s v="No"/>
    <s v="No"/>
    <m/>
    <n v="0"/>
  </r>
  <r>
    <n v="15732911"/>
    <d v="2025-04-19T00:00:00"/>
    <d v="1899-12-30T11:42:00"/>
    <x v="3"/>
    <s v="Siliguri Auto Works Pvt.Ltd.(12359)"/>
    <n v="12359"/>
    <s v="Bikewale_Aggregators"/>
    <s v="CPS_Lead_Aggregators"/>
    <s v="HOT"/>
    <s v="KTM"/>
    <s v="Duke 250 (Gen 2)"/>
    <s v="KTM"/>
    <s v="KTM Duke 250 (Gen 2) KTM DARK GALVANO MATT"/>
    <s v="00JP9681"/>
    <s v="Open"/>
    <s v="No"/>
    <s v="Call Later"/>
    <m/>
    <m/>
    <m/>
    <m/>
    <s v="No"/>
    <s v="No"/>
    <s v="No"/>
    <m/>
    <n v="0"/>
  </r>
  <r>
    <n v="15617462"/>
    <d v="2025-04-14T00:00:00"/>
    <d v="1899-12-30T10:45:00"/>
    <x v="6"/>
    <m/>
    <n v="13243"/>
    <s v="Instagram"/>
    <s v="P125DC_july"/>
    <s v="WARM"/>
    <s v="Pulsar"/>
    <n v="125"/>
    <s v="Carbon Fibre Split Seat UG"/>
    <s v="Pulsar 125 Carbon Fibre Split Seat UG EBONY BLK RED DKL"/>
    <s v="00DH564D"/>
    <s v="Closed"/>
    <s v="No"/>
    <s v="Plan Dropped"/>
    <m/>
    <m/>
    <m/>
    <m/>
    <s v="No"/>
    <s v="No"/>
    <s v="No"/>
    <m/>
    <n v="0"/>
  </r>
  <r>
    <n v="15690462"/>
    <d v="2025-04-17T00:00:00"/>
    <d v="1899-12-30T11:29:00"/>
    <x v="3"/>
    <s v="MRITUNJAY AUTO SALES &amp; SERVICE(11447)"/>
    <n v="11447"/>
    <s v="Bikewale_Aggregators"/>
    <s v="CPS_Lead_Aggregators"/>
    <m/>
    <s v="Pulsar"/>
    <n v="150"/>
    <s v="SD Single Seat"/>
    <s v="Pulsar 150 SD Single Seat EBONY BLK RED DKL"/>
    <s v="00DH274D"/>
    <s v="Closed"/>
    <s v="No"/>
    <s v="Plan Dropped"/>
    <m/>
    <m/>
    <m/>
    <m/>
    <s v="No"/>
    <s v="No"/>
    <s v="No"/>
    <m/>
    <n v="0"/>
  </r>
  <r>
    <n v="15738346"/>
    <d v="2025-04-19T00:00:00"/>
    <d v="1899-12-30T14:45:00"/>
    <x v="2"/>
    <s v="U.S. Automotives(12525)"/>
    <n v="12525"/>
    <s v="Call Center"/>
    <m/>
    <s v="WARM"/>
    <s v="Platina"/>
    <n v="110"/>
    <s v="ES Drum"/>
    <s v="Platina 110 ES Drum EBONY BLK RED DKL"/>
    <s v="00JK244D"/>
    <s v="Open"/>
    <s v="No"/>
    <m/>
    <m/>
    <m/>
    <m/>
    <m/>
    <s v="No"/>
    <s v="No"/>
    <s v="No"/>
    <m/>
    <n v="0"/>
  </r>
  <r>
    <n v="15371344"/>
    <d v="2025-04-03T00:00:00"/>
    <d v="1899-12-30T10:13:00"/>
    <x v="2"/>
    <s v="SARATHY MOTORS KTR (B11207)"/>
    <s v="B11207"/>
    <m/>
    <m/>
    <m/>
    <s v="CT"/>
    <s v="110X"/>
    <s v="ES (OBD-2)"/>
    <s v="CT 110X ES (OBD-2) EBONY BLK BLUE DKL"/>
    <s v="00DY084C"/>
    <s v="Invoiced"/>
    <s v="Yes"/>
    <m/>
    <m/>
    <m/>
    <m/>
    <m/>
    <s v="Yes"/>
    <s v="Yes"/>
    <s v="Yes"/>
    <d v="2025-04-03T12:14:00"/>
    <n v="1"/>
  </r>
  <r>
    <n v="15484880"/>
    <d v="2025-04-08T00:00:00"/>
    <d v="1899-12-30T17:46:00"/>
    <x v="5"/>
    <s v="ISHANYA AUTO LLP(13210)"/>
    <n v="13210"/>
    <s v="Dealer Activity"/>
    <s v="Exchange Camp"/>
    <m/>
    <s v="CT"/>
    <s v="110X"/>
    <s v="ES (OBD-2)"/>
    <s v="CT  110X ES (OBD-2) Ebony Black with Silver Grey Decal"/>
    <s v="00DY086U"/>
    <s v="Invoiced"/>
    <s v="Yes"/>
    <m/>
    <m/>
    <m/>
    <m/>
    <m/>
    <s v="No"/>
    <s v="Yes"/>
    <s v="Yes"/>
    <d v="2025-04-08T17:52:00"/>
    <n v="1"/>
  </r>
  <r>
    <n v="15404919"/>
    <d v="2025-04-04T00:00:00"/>
    <d v="1899-12-30T17:55:00"/>
    <x v="3"/>
    <s v="M.G.B. MOTOR &amp; AUTO AGENCIES(10467)"/>
    <n v="10467"/>
    <s v="Bikewale_Aggregators"/>
    <s v="CPS_Lead_Aggregators"/>
    <s v="HOT"/>
    <s v="Pulsar"/>
    <s v="N125"/>
    <s v="Disc ISG"/>
    <s v="Pulsar  N125 Disc ISG Ebony Black + Purple Fury"/>
    <s v="00JZ51VAR-124"/>
    <s v="Invoiced"/>
    <s v="Yes"/>
    <m/>
    <m/>
    <m/>
    <m/>
    <m/>
    <s v="Yes"/>
    <s v="Yes"/>
    <s v="No"/>
    <d v="2025-04-08T13:58:00"/>
    <n v="1"/>
  </r>
  <r>
    <n v="15384618"/>
    <d v="2025-04-03T00:00:00"/>
    <d v="1899-12-30T17:57:00"/>
    <x v="5"/>
    <s v="VOLKAN BAJAJ (13456)"/>
    <n v="13456"/>
    <m/>
    <m/>
    <s v="WARM"/>
    <s v="CT"/>
    <n v="110"/>
    <s v="ES ALLOY (DU25)"/>
    <s v="CT 110 ES ALLOY (DU25) EBONY BLK BLUE DKL"/>
    <s v="00DU254C"/>
    <s v="Open"/>
    <s v="No"/>
    <s v="Call Later"/>
    <m/>
    <m/>
    <m/>
    <m/>
    <s v="No"/>
    <s v="No"/>
    <s v="No"/>
    <m/>
    <n v="0"/>
  </r>
  <r>
    <n v="15440867"/>
    <d v="2025-04-06T00:00:00"/>
    <d v="1899-12-30T18:19:00"/>
    <x v="3"/>
    <s v="SHANKAR AUTOMOBILES(13254)"/>
    <n v="13254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469105"/>
    <d v="2025-04-13T00:00:00"/>
    <d v="1899-12-30T18:15:00"/>
    <x v="4"/>
    <s v="AWADH MOTOCORP LLP(13139)"/>
    <n v="13139"/>
    <s v="Freedom_LeadGen_D2C"/>
    <s v="Display_Google"/>
    <s v="STANDARD"/>
    <s v="Pulsar"/>
    <n v="125"/>
    <s v="Neon Disc Single seat"/>
    <s v="PULSAR 125 DTS-i - EBONY BLK SOLAR RED"/>
    <s v="00DH40C2"/>
    <s v="Open"/>
    <s v="No"/>
    <m/>
    <m/>
    <m/>
    <m/>
    <m/>
    <s v="No"/>
    <s v="No"/>
    <s v="No"/>
    <m/>
    <n v="0"/>
  </r>
  <r>
    <n v="15641609"/>
    <d v="2025-04-15T00:00:00"/>
    <d v="1899-12-30T10:43:00"/>
    <x v="5"/>
    <s v="Bajaj Wheels Pvt Ltd(Kaliyaganj)"/>
    <s v="E11798"/>
    <s v="Bajaj Activity"/>
    <s v="Service Camp"/>
    <s v="STANDARD"/>
    <s v="Pulsar"/>
    <n v="150"/>
    <s v="TD UG"/>
    <s v="Pulsar 150 TD UG EBONY BLK BLUE DKL"/>
    <s v="00DH614C"/>
    <s v="Closed"/>
    <s v="Yes"/>
    <s v="Plan Dropped"/>
    <m/>
    <m/>
    <m/>
    <m/>
    <s v="Yes"/>
    <s v="Yes"/>
    <s v="Yes"/>
    <m/>
    <n v="0"/>
  </r>
  <r>
    <n v="15406086"/>
    <d v="2025-04-04T00:00:00"/>
    <d v="1899-12-30T18:51:00"/>
    <x v="3"/>
    <s v="S.S. AUTO TRADER LLP(12906)"/>
    <n v="12906"/>
    <s v="Bikewale_Aggregators"/>
    <s v="CPS_Lead_Aggregators"/>
    <s v="STANDARD"/>
    <s v="KTM"/>
    <s v="Duke 250 (Gen 2)"/>
    <s v="KTM"/>
    <s v="KTM Duke 250 (Gen 2) KTM DARK GALVANO MATT"/>
    <s v="00JP9681"/>
    <s v="Open"/>
    <s v="No"/>
    <s v="Not Decided"/>
    <m/>
    <m/>
    <m/>
    <m/>
    <s v="No"/>
    <s v="No"/>
    <s v="No"/>
    <m/>
    <n v="0"/>
  </r>
  <r>
    <n v="15409723"/>
    <d v="2025-04-05T00:00:00"/>
    <d v="1899-12-30T00:56:00"/>
    <x v="0"/>
    <s v="KTM SALEM"/>
    <s v="A12691"/>
    <s v="Hyperlocal_Lead_Gen"/>
    <s v="Facebook"/>
    <m/>
    <s v="KTM"/>
    <s v="DUKE 200"/>
    <s v="KTM"/>
    <s v="KTM DUKE 200 KTM "/>
    <s v="00JP1C"/>
    <s v="Open"/>
    <s v="No"/>
    <s v="Call Later"/>
    <m/>
    <m/>
    <m/>
    <m/>
    <s v="No"/>
    <s v="No"/>
    <s v="No"/>
    <m/>
    <n v="0"/>
  </r>
  <r>
    <n v="15484001"/>
    <d v="2025-04-08T00:00:00"/>
    <d v="1899-12-30T17:10:00"/>
    <x v="2"/>
    <s v="DADA MOTOR ENTERPRISES LLP(13186)"/>
    <n v="13186"/>
    <m/>
    <m/>
    <s v="WARM"/>
    <s v="Platina"/>
    <n v="100"/>
    <s v="ES Alloy"/>
    <s v="Platina 100 ES Alloy Ebony Black with Silver Grey Decal"/>
    <s v="00PF376U"/>
    <s v="Booked"/>
    <s v="Yes"/>
    <m/>
    <m/>
    <m/>
    <m/>
    <m/>
    <s v="No"/>
    <s v="No"/>
    <s v="No"/>
    <d v="2025-04-08T17:11:00"/>
    <n v="0"/>
  </r>
  <r>
    <n v="15554440"/>
    <d v="2025-04-11T00:00:00"/>
    <d v="1899-12-30T11:29:00"/>
    <x v="3"/>
    <s v="SAHIL MOTORS (12847)"/>
    <n v="12847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Not Decided"/>
    <m/>
    <m/>
    <m/>
    <m/>
    <s v="No"/>
    <s v="No"/>
    <s v="No"/>
    <m/>
    <n v="0"/>
  </r>
  <r>
    <n v="15604672"/>
    <d v="2025-04-13T00:00:00"/>
    <d v="1899-12-30T15:14:00"/>
    <x v="3"/>
    <s v="SHIV AUTO AGENCY(13164)"/>
    <n v="13164"/>
    <s v="91wheels_Aggregators"/>
    <s v="CPS_Lead_Aggregators"/>
    <s v="WARM"/>
    <s v="Pulsar"/>
    <s v="NS125"/>
    <s v="Disc (Pre-OBD)"/>
    <s v="Pulsar NS125 Disc (Pre-OBD) GLOSS PEWTER GREY"/>
    <s v="00JF2832"/>
    <s v="Open"/>
    <s v="No"/>
    <m/>
    <m/>
    <m/>
    <m/>
    <m/>
    <s v="No"/>
    <s v="No"/>
    <s v="No"/>
    <m/>
    <n v="0"/>
  </r>
  <r>
    <n v="15476089"/>
    <d v="2025-04-08T00:00:00"/>
    <d v="1899-12-30T13:07:00"/>
    <x v="5"/>
    <s v="SURAJ MOTORS(13498)"/>
    <n v="13498"/>
    <m/>
    <m/>
    <s v="STANDARD"/>
    <s v="Pulsar"/>
    <n v="220"/>
    <s v="UG"/>
    <s v="Pulsar 220 UG"/>
    <s v="00DK12"/>
    <s v="Closed"/>
    <s v="No"/>
    <s v="Plan Dropped"/>
    <m/>
    <m/>
    <m/>
    <m/>
    <s v="No"/>
    <s v="No"/>
    <s v="No"/>
    <m/>
    <n v="0"/>
  </r>
  <r>
    <n v="15403614"/>
    <d v="2025-04-09T00:00:00"/>
    <d v="1899-12-30T12:53:00"/>
    <x v="3"/>
    <s v="RK AUTO SALES (12571)"/>
    <n v="12571"/>
    <s v="Bikewale_Aggregators"/>
    <s v="CPS_Lead_Aggregators"/>
    <s v="HOT"/>
    <s v="Pulsar"/>
    <n v="150"/>
    <s v="SD Single Seat"/>
    <s v="Pulsar 150 SD Single Seat EBONY BLK RED DKL"/>
    <s v="00DH274D"/>
    <s v="Closed"/>
    <s v="No"/>
    <s v="Incorrect Enquiry"/>
    <m/>
    <m/>
    <m/>
    <m/>
    <s v="No"/>
    <s v="No"/>
    <s v="No"/>
    <m/>
    <n v="0"/>
  </r>
  <r>
    <n v="15649207"/>
    <d v="2025-04-15T00:00:00"/>
    <d v="1899-12-30T15:00:00"/>
    <x v="3"/>
    <s v="KINGS MOTORS2WPORUR (13693)"/>
    <n v="13693"/>
    <s v="Bikewale_Aggregators"/>
    <s v="CPS_Lead_Aggregators"/>
    <s v="STANDARD"/>
    <s v="Pulsar"/>
    <s v="N160"/>
    <s v="Dual channel ABS"/>
    <s v="Pulsar N160 Dual channel ABS Brooklyn Black"/>
    <s v="00JR159V"/>
    <s v="Open"/>
    <s v="No"/>
    <m/>
    <m/>
    <m/>
    <m/>
    <m/>
    <s v="No"/>
    <s v="No"/>
    <s v="No"/>
    <m/>
    <n v="0"/>
  </r>
  <r>
    <n v="15689702"/>
    <d v="2025-04-17T00:00:00"/>
    <d v="1899-12-30T11:11:00"/>
    <x v="4"/>
    <s v="OSL Bajaj - Mahestala (D11505)"/>
    <s v="A11505"/>
    <s v="Freedom_LeadGen_D2C"/>
    <s v="Display_FB"/>
    <m/>
    <s v="Freedom"/>
    <s v="125 NG04"/>
    <s v="Disc Led"/>
    <s v="Freedom 125 NG04 Disc Led - COCKTAIL WINE RED"/>
    <s v="00JH272V"/>
    <s v="Open"/>
    <s v="No"/>
    <s v="Showroom Visit Planned"/>
    <m/>
    <m/>
    <m/>
    <m/>
    <s v="No"/>
    <s v="No"/>
    <s v="No"/>
    <m/>
    <n v="0"/>
  </r>
  <r>
    <n v="15710814"/>
    <d v="2025-04-18T00:00:00"/>
    <d v="1899-12-30T10:28:00"/>
    <x v="2"/>
    <s v="RK AUTOMART PRIVATE LIMITED(13397)"/>
    <n v="13397"/>
    <m/>
    <m/>
    <s v="WARM"/>
    <s v="Pulsar"/>
    <s v="NS125"/>
    <s v="UG ABS"/>
    <s v="Pulsar NS125 UG ABS"/>
    <s v="00JF57"/>
    <s v="Open"/>
    <s v="Yes"/>
    <s v="Not Decided"/>
    <m/>
    <m/>
    <m/>
    <m/>
    <s v="No"/>
    <s v="Yes"/>
    <s v="Yes"/>
    <m/>
    <n v="0"/>
  </r>
  <r>
    <n v="15395558"/>
    <d v="2025-04-04T00:00:00"/>
    <d v="1899-12-30T12:28:00"/>
    <x v="3"/>
    <s v="SHREYANSH AUTOMOBILES(12721)"/>
    <n v="12721"/>
    <s v="Bikedekho_Aggregators"/>
    <s v="CPS_Lead_Aggregators"/>
    <m/>
    <s v="Dominar"/>
    <n v="400"/>
    <s v="Dual channel ABS"/>
    <s v="Dominar 400 Dual channel ABS CHARCOAL BLACK"/>
    <s v="00JF29A8"/>
    <s v="Closed"/>
    <s v="No"/>
    <s v="Plan Dropped"/>
    <m/>
    <m/>
    <m/>
    <m/>
    <s v="No"/>
    <s v="No"/>
    <s v="No"/>
    <m/>
    <n v="0"/>
  </r>
  <r>
    <n v="15406519"/>
    <d v="2025-04-04T00:00:00"/>
    <d v="1899-12-30T19:08:00"/>
    <x v="1"/>
    <s v="SRI KRISHNA MOTOR &amp; ENGG.WORKS(10367)"/>
    <n v="10367"/>
    <m/>
    <m/>
    <s v="HOT"/>
    <s v="Pulsar"/>
    <n v="125"/>
    <s v="Neon Disc Single seat (Pre-OBD)"/>
    <s v="Pulsar 125 Neon Disc Single seat (Pre-OBD) EBONY BLK SOLAR RED"/>
    <s v="00DH32C2"/>
    <s v="Invoiced"/>
    <s v="Yes"/>
    <m/>
    <m/>
    <m/>
    <m/>
    <m/>
    <s v="Yes"/>
    <s v="No"/>
    <s v="No"/>
    <d v="2025-04-04T19:12:00"/>
    <n v="1"/>
  </r>
  <r>
    <n v="15561263"/>
    <d v="2025-04-22T00:00:00"/>
    <d v="1899-12-30T09:18:00"/>
    <x v="3"/>
    <s v="JSB Autocars Private Limited (A13565)"/>
    <s v="A13565"/>
    <s v="Bikewale_Aggregators"/>
    <s v="CPS_Lead_Aggregators"/>
    <s v="STANDARD"/>
    <s v="Freedom"/>
    <s v="125 NG04"/>
    <s v="Drum Led"/>
    <s v="Freedom 125 NG04 Drum Led GLOSSY CARIBBEAN BLUE"/>
    <s v="00JH302Z"/>
    <s v="Open"/>
    <s v="No"/>
    <m/>
    <m/>
    <m/>
    <m/>
    <m/>
    <s v="No"/>
    <s v="No"/>
    <s v="No"/>
    <m/>
    <n v="0"/>
  </r>
  <r>
    <n v="15688830"/>
    <d v="2025-04-17T00:00:00"/>
    <d v="1899-12-30T10:10:00"/>
    <x v="3"/>
    <s v="RAJ MOTORS(13141)"/>
    <n v="13141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m/>
    <m/>
    <s v="No"/>
    <s v="No"/>
    <s v="No"/>
    <m/>
    <n v="0"/>
  </r>
  <r>
    <n v="15691483"/>
    <d v="2025-04-17T00:00:00"/>
    <d v="1899-12-30T12:03:00"/>
    <x v="4"/>
    <s v="SANT AUTO CO.(13383)"/>
    <n v="13383"/>
    <s v="Freedom_LeadGen_D2C"/>
    <s v="Display_FB"/>
    <m/>
    <s v="Freedom"/>
    <s v="125 NG04"/>
    <s v="Disc Led"/>
    <s v="Freedom 125 NG04 Disc Led COCKTAIL WINE RED"/>
    <s v="00JH272V"/>
    <s v="Open"/>
    <s v="No"/>
    <s v="Call Later"/>
    <m/>
    <m/>
    <m/>
    <m/>
    <s v="No"/>
    <s v="No"/>
    <s v="No"/>
    <m/>
    <n v="0"/>
  </r>
  <r>
    <n v="15637224"/>
    <d v="2025-04-14T00:00:00"/>
    <d v="1899-12-30T22:20:00"/>
    <x v="3"/>
    <s v="MAYUR AUTO PVT.LTD.(10210)"/>
    <n v="1021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503042"/>
    <d v="2025-04-09T00:00:00"/>
    <d v="1899-12-30T15:38:00"/>
    <x v="6"/>
    <m/>
    <n v="12945"/>
    <s v="Facebook"/>
    <s v="P125_CF Feb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363811"/>
    <d v="2025-04-02T00:00:00"/>
    <d v="1899-12-30T17:26:00"/>
    <x v="3"/>
    <s v="HIMMAT MOTORS(11435)"/>
    <n v="11435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552493"/>
    <d v="2025-04-10T00:00:00"/>
    <d v="1899-12-30T18:31:00"/>
    <x v="1"/>
    <s v="UJWAL ENTERPRISES (INDIA) PVT.LTD(10396)"/>
    <n v="10396"/>
    <m/>
    <m/>
    <s v="WARM"/>
    <s v="Pulsar"/>
    <n v="220"/>
    <s v="UG"/>
    <s v="Pulsar  220 UG EBONY BLK RED DKL"/>
    <s v="00DK124D"/>
    <s v="Invoiced"/>
    <s v="Yes"/>
    <s v="Planning to Book"/>
    <m/>
    <m/>
    <m/>
    <m/>
    <s v="Yes"/>
    <s v="Yes"/>
    <s v="Yes"/>
    <d v="2025-04-11T11:49:00"/>
    <n v="1"/>
  </r>
  <r>
    <n v="15574390"/>
    <d v="2025-04-11T00:00:00"/>
    <d v="1899-12-30T18:58:00"/>
    <x v="1"/>
    <s v="SENGUPTA BAJAJ # KASHIPUR"/>
    <s v="B12644"/>
    <m/>
    <m/>
    <s v="HOT"/>
    <s v="Pulsar"/>
    <n v="125"/>
    <s v="Carbon Fibre Disc Split Seat"/>
    <s v="Pulsar 125 Carbon Fibre Disc Split Seat SPARKLING METALLIC BLACK BLUE"/>
    <s v="00DH48F1"/>
    <s v="Invoiced"/>
    <s v="Yes"/>
    <m/>
    <m/>
    <m/>
    <m/>
    <m/>
    <s v="Yes"/>
    <s v="Yes"/>
    <s v="Yes"/>
    <d v="2025-04-11T19:02:00"/>
    <n v="1"/>
  </r>
  <r>
    <n v="15473551"/>
    <d v="2025-04-08T00:00:00"/>
    <d v="1899-12-30T12:12:00"/>
    <x v="1"/>
    <s v="MSB AUTOMOTIVE PVT LTD(13563)"/>
    <n v="13563"/>
    <m/>
    <m/>
    <m/>
    <s v="Freedom"/>
    <s v="125 NG04"/>
    <s v="Disc Led"/>
    <s v="Freedom 125 NG04 Disc Led Racing Red"/>
    <s v="00JH279C"/>
    <s v="Invoiced"/>
    <s v="Yes"/>
    <m/>
    <m/>
    <m/>
    <m/>
    <m/>
    <s v="Yes"/>
    <s v="Yes"/>
    <s v="Yes"/>
    <d v="2025-04-08T12:14:00"/>
    <n v="1"/>
  </r>
  <r>
    <n v="15397975"/>
    <d v="2025-04-04T00:00:00"/>
    <d v="1899-12-30T13:36:00"/>
    <x v="2"/>
    <s v="JPS AUTO (13105)"/>
    <n v="13105"/>
    <s v="Website"/>
    <m/>
    <s v="WARM"/>
    <s v="Pulsar"/>
    <n v="125"/>
    <s v="Carbon Fibre Disc Split Seat (OBD-2)"/>
    <s v="Pulsar 125 Carbon Fibre Disc Split Seat (OBD-2) SPARKLING METALLIC BLACK BLUE"/>
    <s v="00DH43F1"/>
    <s v="Open"/>
    <s v="No"/>
    <s v="Call Later"/>
    <m/>
    <m/>
    <m/>
    <m/>
    <s v="No"/>
    <s v="No"/>
    <s v="No"/>
    <m/>
    <n v="0"/>
  </r>
  <r>
    <n v="15384528"/>
    <d v="2025-04-03T00:00:00"/>
    <d v="1899-12-30T17:53:00"/>
    <x v="5"/>
    <s v="ANANT BAJAJ(12846)"/>
    <n v="12846"/>
    <m/>
    <m/>
    <m/>
    <s v="Pulsar"/>
    <n v="125"/>
    <s v="Carbon Fibre Disc Single Seat"/>
    <s v="Pulsar 125 Carbon Fibre Disc Single Seat"/>
    <s v="00DH47"/>
    <s v="Closed"/>
    <s v="Yes"/>
    <s v="Plan Dropped"/>
    <m/>
    <m/>
    <m/>
    <m/>
    <s v="Yes"/>
    <s v="No"/>
    <s v="No"/>
    <m/>
    <n v="0"/>
  </r>
  <r>
    <n v="15441267"/>
    <d v="2025-04-06T00:00:00"/>
    <d v="1899-12-30T18:43:00"/>
    <x v="1"/>
    <s v="GANDHI AUTO SALES LLP (10448)"/>
    <n v="10448"/>
    <m/>
    <m/>
    <m/>
    <s v="Pulsar"/>
    <n v="125"/>
    <s v="Carbon Fibre Split Seat UG"/>
    <s v="Pulsar 125 Carbon Fibre Split Seat UG EBONY BLK RED DKL"/>
    <s v="00DH564D"/>
    <s v="Invoiced"/>
    <s v="Yes"/>
    <m/>
    <m/>
    <m/>
    <m/>
    <m/>
    <s v="No"/>
    <s v="No"/>
    <s v="No"/>
    <d v="2025-04-06T18:44:00"/>
    <n v="1"/>
  </r>
  <r>
    <n v="15425592"/>
    <d v="2025-04-05T00:00:00"/>
    <d v="1899-12-30T18:24:00"/>
    <x v="3"/>
    <s v="AMIN AUTO AGENCIES(10017)"/>
    <n v="1001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499895"/>
    <d v="2025-04-09T00:00:00"/>
    <d v="1899-12-30T13:59:00"/>
    <x v="1"/>
    <s v="VISHNU AUTOMOBILES(13061)"/>
    <n v="13061"/>
    <s v="Reference"/>
    <s v="Existing Customer"/>
    <m/>
    <s v="Pulsar"/>
    <n v="125"/>
    <s v="Carbon Fibre Single Seat UG"/>
    <s v="Pulsar 125 Carbon Fibre Single Seat UG EBONY BLK BLUE DKL"/>
    <s v="00DH574C"/>
    <s v="Invoiced"/>
    <s v="Yes"/>
    <m/>
    <m/>
    <m/>
    <m/>
    <m/>
    <s v="No"/>
    <s v="Yes"/>
    <s v="Yes"/>
    <d v="2025-04-09T14:01:00"/>
    <n v="1"/>
  </r>
  <r>
    <n v="15716948"/>
    <d v="2025-04-18T00:00:00"/>
    <d v="1899-12-30T13:30:00"/>
    <x v="1"/>
    <s v="KRISHVED AUTOMOBILES PVT LTD (12915)"/>
    <n v="12915"/>
    <m/>
    <m/>
    <m/>
    <s v="Pulsar"/>
    <n v="125"/>
    <s v="Carbon Fibre Single Seat UG"/>
    <s v="Pulsar 125 Carbon Fibre Single Seat UG EBONY BLK RED DKL"/>
    <s v="00DH574D"/>
    <s v="Invoiced"/>
    <s v="Yes"/>
    <m/>
    <m/>
    <m/>
    <m/>
    <m/>
    <s v="Yes"/>
    <s v="No"/>
    <s v="Yes"/>
    <d v="2025-04-18T13:33:00"/>
    <n v="1"/>
  </r>
  <r>
    <n v="15691865"/>
    <d v="2025-04-17T00:00:00"/>
    <d v="1899-12-30T12:12:00"/>
    <x v="2"/>
    <s v="SUNIL SCOOTERS PVT.LTD"/>
    <n v="10309"/>
    <m/>
    <m/>
    <m/>
    <s v="Pulsar"/>
    <n v="125"/>
    <s v="Carbon Fibre Disc Single Seat (OBD-2)"/>
    <s v="Pulsar 125 Carbon Fibre Disc Single Seat (OBD-2)"/>
    <s v="00DH41"/>
    <s v="Closed"/>
    <s v="No"/>
    <s v="Plan Dropped"/>
    <m/>
    <m/>
    <m/>
    <m/>
    <s v="No"/>
    <s v="No"/>
    <s v="No"/>
    <m/>
    <n v="0"/>
  </r>
  <r>
    <n v="15543354"/>
    <d v="2025-04-10T00:00:00"/>
    <d v="1899-12-30T13:04:00"/>
    <x v="5"/>
    <s v="SAI MOTOR PLAZA-JAGANNADHAPURAM"/>
    <s v="D11031"/>
    <s v="Dealer Activity"/>
    <s v="Exchange Mela"/>
    <s v="STANDARD"/>
    <s v="Pulsar"/>
    <s v="NS200"/>
    <s v="Dual Channel ABS (UG)"/>
    <s v="Pulsar NS200 Dual Channel ABS (UG) COCKTAIL W RED WH"/>
    <s v="00JL24BH"/>
    <s v="Closed"/>
    <s v="Yes"/>
    <s v="Plan Dropped"/>
    <m/>
    <m/>
    <m/>
    <m/>
    <s v="Yes"/>
    <s v="No"/>
    <s v="No"/>
    <m/>
    <n v="0"/>
  </r>
  <r>
    <n v="15360730"/>
    <d v="2025-04-02T00:00:00"/>
    <d v="1899-12-30T15:34:00"/>
    <x v="1"/>
    <s v="PAWANSUT INFRA DEVELOPERS PVT LTD(14202)"/>
    <n v="14202"/>
    <m/>
    <m/>
    <s v="STANDARD"/>
    <s v="Freedom"/>
    <s v="125 NG04"/>
    <s v="Disc Led"/>
    <s v="Freedom 125 NG04 Disc Led GLOSS PEWTER GREY"/>
    <s v="00JH2732"/>
    <s v="Open"/>
    <s v="Yes"/>
    <s v="Call Later"/>
    <m/>
    <m/>
    <m/>
    <m/>
    <s v="Yes"/>
    <s v="No"/>
    <s v="No"/>
    <m/>
    <n v="0"/>
  </r>
  <r>
    <n v="15435141"/>
    <d v="2025-04-06T00:00:00"/>
    <d v="1899-12-30T12:38:00"/>
    <x v="1"/>
    <s v="Prakash Auto Sales"/>
    <s v="A10281"/>
    <m/>
    <m/>
    <s v="WARM"/>
    <s v="Pulsar"/>
    <n v="125"/>
    <s v="Carbon Fibre Split Seat UG"/>
    <s v="Pulsar 125 Carbon Fibre Split Seat UG EBONY BLK SILVER DKL"/>
    <s v="00DH564E"/>
    <s v="Invoiced"/>
    <s v="Yes"/>
    <m/>
    <m/>
    <m/>
    <m/>
    <m/>
    <s v="No"/>
    <s v="No"/>
    <s v="No"/>
    <d v="2025-04-06T12:38:00"/>
    <n v="1"/>
  </r>
  <r>
    <n v="15440559"/>
    <d v="2025-04-06T00:00:00"/>
    <d v="1899-12-30T17:54:00"/>
    <x v="3"/>
    <s v="Krishna Automobiles"/>
    <s v="A10203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499099"/>
    <d v="2025-04-09T00:00:00"/>
    <d v="1899-12-30T13:48:00"/>
    <x v="3"/>
    <s v="ROLTA CREDIT PRIVATE LIMITED (11943)"/>
    <n v="11943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s v="Showroom Visit Planned"/>
    <m/>
    <m/>
    <m/>
    <m/>
    <s v="No"/>
    <s v="No"/>
    <s v="No"/>
    <m/>
    <n v="0"/>
  </r>
  <r>
    <n v="15728417"/>
    <d v="2025-04-19T00:00:00"/>
    <d v="1899-12-30T00:02:00"/>
    <x v="0"/>
    <s v="Keerthi HBR layout"/>
    <s v="D13533"/>
    <s v="Hyperlocal_Lead_Gen"/>
    <s v="Facebook"/>
    <s v="HOT"/>
    <s v="Triumph"/>
    <s v="398.15 cc"/>
    <s v="Triumph"/>
    <s v="Triumph 398.15 cc Triumph "/>
    <s v="00TA61"/>
    <s v="Open"/>
    <s v="No"/>
    <s v="Call Later"/>
    <m/>
    <m/>
    <m/>
    <m/>
    <s v="No"/>
    <s v="No"/>
    <s v="No"/>
    <m/>
    <n v="0"/>
  </r>
  <r>
    <n v="15515835"/>
    <d v="2025-04-09T00:00:00"/>
    <d v="1899-12-30T16:21:00"/>
    <x v="6"/>
    <m/>
    <n v="11522"/>
    <s v="Facebook"/>
    <s v="N150_March"/>
    <s v="STANDARD"/>
    <s v="Pulsar"/>
    <s v="N150"/>
    <s v="Twin Disc"/>
    <s v="Pulsar N150 Twin Disc GLOSSY RACING RED"/>
    <s v="00JR3195"/>
    <s v="Closed"/>
    <s v="No"/>
    <s v="Plan Dropped"/>
    <m/>
    <m/>
    <m/>
    <m/>
    <s v="No"/>
    <s v="No"/>
    <s v="No"/>
    <m/>
    <n v="0"/>
  </r>
  <r>
    <n v="15451972"/>
    <d v="2025-04-07T00:00:00"/>
    <d v="1899-12-30T13:30:00"/>
    <x v="5"/>
    <s v="Savlea Branch of Khemka Automotives Agra (A13063)"/>
    <s v="A13063"/>
    <s v="Dealer Activity"/>
    <s v="Exchange Camp"/>
    <m/>
    <s v="Pulsar"/>
    <n v="125"/>
    <s v="Carbon Fibre Single Seat UG"/>
    <s v="Pulsar 125 Carbon Fibre Single Seat UG EBONY BLK RED DKL"/>
    <s v="00DH574D"/>
    <s v="Invoiced"/>
    <s v="Yes"/>
    <m/>
    <m/>
    <m/>
    <m/>
    <m/>
    <s v="No"/>
    <s v="No"/>
    <s v="No"/>
    <d v="2025-04-07T13:25:00"/>
    <n v="1"/>
  </r>
  <r>
    <n v="15720333"/>
    <d v="2025-04-18T00:00:00"/>
    <d v="1899-12-30T15:49:00"/>
    <x v="3"/>
    <s v="UJWAL ENTERPRISES (INDIA) PVT.LTD(10396)"/>
    <n v="10396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m/>
    <m/>
    <s v="No"/>
    <s v="No"/>
    <s v="No"/>
    <m/>
    <n v="0"/>
  </r>
  <r>
    <n v="15645076"/>
    <d v="2025-04-15T00:00:00"/>
    <d v="1899-12-30T12:34:00"/>
    <x v="3"/>
    <s v="GRAND AUTOMOBILES(14171)"/>
    <n v="14171"/>
    <s v="Bikewale_Aggregators"/>
    <s v="CPS_Lead_Aggregators"/>
    <s v="STANDARD"/>
    <s v="Avenger"/>
    <n v="160"/>
    <s v="Street"/>
    <s v="Avenger 160 Street SPICY RED"/>
    <s v="00PD349D"/>
    <s v="Open"/>
    <s v="No"/>
    <m/>
    <m/>
    <m/>
    <m/>
    <m/>
    <s v="No"/>
    <s v="No"/>
    <s v="No"/>
    <m/>
    <n v="0"/>
  </r>
  <r>
    <n v="15365677"/>
    <d v="2025-04-02T00:00:00"/>
    <d v="1899-12-30T18:39:00"/>
    <x v="6"/>
    <s v="JAILAXMI AGENCIESS"/>
    <s v="B12691"/>
    <m/>
    <m/>
    <s v="HOT"/>
    <s v="KTM"/>
    <s v="DUKE 250"/>
    <m/>
    <s v="KTM DUKE 250  EBONY BLACK(MET)"/>
    <s v="00JP88"/>
    <s v="Open"/>
    <s v="Yes"/>
    <s v="Call Later"/>
    <m/>
    <m/>
    <m/>
    <m/>
    <s v="Yes"/>
    <s v="No"/>
    <s v="No"/>
    <m/>
    <n v="0"/>
  </r>
  <r>
    <n v="15431338"/>
    <d v="2025-04-06T00:00:00"/>
    <d v="1899-12-30T08:30:00"/>
    <x v="3"/>
    <s v="SHIRODE AUTOMOBILES PVT.LTD.(10375)"/>
    <n v="10375"/>
    <s v="Bikedekho_Aggregators"/>
    <s v="CPS_Lead_Aggregators"/>
    <s v="WARM"/>
    <s v="Pulsar"/>
    <s v="NS160"/>
    <s v="Twin Disc ABS"/>
    <s v="Pulsar  NS160 Twin Disc ABS GLOSS PEWTER GREY"/>
    <s v="00JF2532"/>
    <s v="Invoiced"/>
    <s v="Yes"/>
    <s v="Showroom Visit Planned"/>
    <m/>
    <m/>
    <m/>
    <m/>
    <s v="No"/>
    <s v="No"/>
    <s v="Yes"/>
    <d v="2025-04-07T17:43:00"/>
    <n v="1"/>
  </r>
  <r>
    <n v="15655285"/>
    <d v="2025-04-15T00:00:00"/>
    <d v="1899-12-30T18:51:00"/>
    <x v="2"/>
    <s v="CP Bajaj  MEHTA CHOWK"/>
    <s v="B12313"/>
    <m/>
    <m/>
    <m/>
    <s v="Pulsar"/>
    <n v="125"/>
    <s v="Neon Disc Single seat (OBD-2)"/>
    <s v="Pulsar 125 Neon Disc Single seat (OBD-2) E Black with Platinum Silver Decal"/>
    <s v="00DH506L"/>
    <s v="Invoiced"/>
    <s v="Yes"/>
    <m/>
    <m/>
    <m/>
    <m/>
    <m/>
    <s v="Yes"/>
    <s v="No"/>
    <s v="No"/>
    <d v="2025-04-15T18:53:00"/>
    <n v="1"/>
  </r>
  <r>
    <n v="15706216"/>
    <d v="2025-04-17T00:00:00"/>
    <d v="1899-12-30T21:07:00"/>
    <x v="3"/>
    <s v="VAISHNAVI BAJAJ(12080)"/>
    <n v="12080"/>
    <s v="Bikedekho_Aggregators"/>
    <s v="CPS_Lead_Aggregators"/>
    <s v="STANDARD"/>
    <s v="Pulsar"/>
    <s v="NS160"/>
    <s v="Twin Disc ABS"/>
    <s v="Pulsar NS160 Twin Disc ABS GLOSS PEWTER GREY"/>
    <s v="00JF2532"/>
    <s v="Open"/>
    <s v="No"/>
    <m/>
    <m/>
    <m/>
    <m/>
    <m/>
    <s v="No"/>
    <s v="No"/>
    <s v="No"/>
    <m/>
    <n v="0"/>
  </r>
  <r>
    <n v="15484310"/>
    <d v="2025-04-08T00:00:00"/>
    <d v="1899-12-30T17:23:00"/>
    <x v="5"/>
    <s v="CHAMPAK AUTOMOBILES(11021)"/>
    <n v="11021"/>
    <m/>
    <m/>
    <s v="WARM"/>
    <s v="Pulsar"/>
    <n v="150"/>
    <s v="TD UG"/>
    <s v="Pulsar 150 TD UG"/>
    <s v="00DH61"/>
    <s v="Open"/>
    <s v="No"/>
    <s v="Call Later"/>
    <m/>
    <m/>
    <m/>
    <m/>
    <s v="No"/>
    <s v="No"/>
    <s v="No"/>
    <m/>
    <n v="0"/>
  </r>
  <r>
    <n v="15449567"/>
    <d v="2025-04-07T00:00:00"/>
    <d v="1899-12-30T12:59:00"/>
    <x v="1"/>
    <s v="Goyal Automobiles"/>
    <s v="A10138"/>
    <m/>
    <m/>
    <m/>
    <s v="Platina"/>
    <n v="110"/>
    <s v="ES Drum  (OBD-2)"/>
    <s v="Platina 110 ES Drum  (OBD-2) BLK GLOS PEW GRA"/>
    <s v="00JK3548"/>
    <s v="Invoiced"/>
    <s v="Yes"/>
    <s v="Planning to Book"/>
    <m/>
    <m/>
    <m/>
    <m/>
    <s v="Yes"/>
    <s v="Yes"/>
    <s v="Yes"/>
    <d v="2025-04-07T12:47:00"/>
    <n v="1"/>
  </r>
  <r>
    <n v="15418056"/>
    <d v="2025-04-05T00:00:00"/>
    <d v="1899-12-30T13:30:00"/>
    <x v="4"/>
    <s v="RAJ MOTORS (12884)"/>
    <n v="12884"/>
    <s v="Organic"/>
    <s v="Website"/>
    <m/>
    <s v="Pulsar"/>
    <n v="400"/>
    <s v="NS"/>
    <s v="Pulsar 400 NS PEARL METALLIC WHITE"/>
    <s v="00JL2342"/>
    <s v="Open"/>
    <s v="Yes"/>
    <s v="RNR - Schedule Follow-up"/>
    <m/>
    <m/>
    <m/>
    <m/>
    <s v="No"/>
    <s v="Yes"/>
    <s v="Yes"/>
    <m/>
    <n v="0"/>
  </r>
  <r>
    <n v="15446539"/>
    <d v="2025-04-07T00:00:00"/>
    <d v="1899-12-30T08:59:00"/>
    <x v="3"/>
    <s v="SHIVAM BIKE"/>
    <n v="11920"/>
    <s v="Bikedekho_Aggregators"/>
    <s v="CPS_Lead_Aggregators"/>
    <s v="STANDARD"/>
    <s v="Pulsar"/>
    <s v="NS125"/>
    <s v="Disc (OBD-2)"/>
    <s v="Pulsar NS125 Disc (OBD-2) TD BURNT RED + SA"/>
    <s v="00JF35C4"/>
    <s v="Closed"/>
    <s v="No"/>
    <s v="Plan Dropped"/>
    <m/>
    <m/>
    <m/>
    <m/>
    <s v="No"/>
    <s v="No"/>
    <s v="No"/>
    <m/>
    <n v="0"/>
  </r>
  <r>
    <n v="15604141"/>
    <d v="2025-04-13T00:00:00"/>
    <d v="1899-12-30T14:36:00"/>
    <x v="4"/>
    <s v="ORANGE AUTOMOTIVE(12639)"/>
    <n v="12639"/>
    <s v="Duke_LeadGen_D2C"/>
    <s v="Display_FB"/>
    <s v="STANDARD"/>
    <s v="KTM"/>
    <s v="249.07 cc"/>
    <s v="KTM"/>
    <s v="KTM 249.07 cc KTM ELECTRONIC ORANGE"/>
    <s v="00JP881T"/>
    <s v="Closed"/>
    <s v="No"/>
    <s v="RNR - Close"/>
    <m/>
    <m/>
    <m/>
    <m/>
    <s v="No"/>
    <s v="No"/>
    <s v="No"/>
    <m/>
    <n v="0"/>
  </r>
  <r>
    <n v="15580419"/>
    <d v="2025-04-12T00:00:00"/>
    <d v="1899-12-30T10:18:00"/>
    <x v="1"/>
    <s v="SRI RAM BAJAJ(11633)"/>
    <n v="11633"/>
    <m/>
    <m/>
    <s v="HOT"/>
    <s v="Pulsar"/>
    <s v="NS125"/>
    <s v="ABS"/>
    <s v="Pulsar NS125 ABS"/>
    <s v="00JF56"/>
    <s v="Open"/>
    <s v="Yes"/>
    <m/>
    <m/>
    <m/>
    <m/>
    <m/>
    <s v="Yes"/>
    <s v="No"/>
    <s v="Yes"/>
    <m/>
    <n v="0"/>
  </r>
  <r>
    <n v="15571099"/>
    <d v="2025-04-11T00:00:00"/>
    <d v="1899-12-30T16:55:00"/>
    <x v="1"/>
    <s v="PARAM AUTOMOBILES-SARAIMEER"/>
    <s v="A13042"/>
    <s v="Leaflet"/>
    <m/>
    <s v="WARM"/>
    <s v="Pulsar"/>
    <s v="N160 Twin Channel (SSP)"/>
    <s v="Dual channel ABS (OBD-2)"/>
    <s v="Pulsar N160 Twin Channel (SSP) Dual channel ABS (OBD-2) Brooklyn Black"/>
    <s v="00JR299V"/>
    <s v="Invoiced"/>
    <s v="Yes"/>
    <s v="Call Later"/>
    <m/>
    <m/>
    <m/>
    <m/>
    <s v="Yes"/>
    <s v="Yes"/>
    <s v="Yes"/>
    <d v="2025-04-12T10:57:00"/>
    <n v="1"/>
  </r>
  <r>
    <n v="15544813"/>
    <d v="2025-04-10T00:00:00"/>
    <d v="1899-12-30T13:59:00"/>
    <x v="4"/>
    <s v="AUTOVEER PRIVATE LIMITED(13266)"/>
    <n v="13266"/>
    <s v="Freedom_LeadGen_D2C"/>
    <s v="Display_FB"/>
    <m/>
    <s v="Freedom"/>
    <s v="125 NG04"/>
    <s v="Disc Led"/>
    <s v="Freedom 125 NG04 Disc Led COCKTAIL WINE RED"/>
    <s v="00JH272V"/>
    <s v="Open"/>
    <s v="No"/>
    <s v="Showroom Visit Planned"/>
    <m/>
    <m/>
    <m/>
    <m/>
    <s v="No"/>
    <s v="No"/>
    <s v="No"/>
    <m/>
    <n v="0"/>
  </r>
  <r>
    <n v="15319632"/>
    <d v="2025-04-04T00:00:00"/>
    <d v="1899-12-30T14:50:00"/>
    <x v="3"/>
    <s v="Gounder Bajaj @ Tiruchengode"/>
    <n v="12749"/>
    <s v="Bikedekho_Aggregators"/>
    <s v="CPS_Lead_Aggregators"/>
    <s v="HOT"/>
    <s v="Pulsar"/>
    <s v="NS200"/>
    <s v="Dual channel ABS (OBD-2)"/>
    <s v="Pulsar NS200 Dual channel ABS (OBD-2) GLOSS PEWTER GREY"/>
    <s v="00JL2232"/>
    <s v="Open"/>
    <s v="No"/>
    <s v="Call Later"/>
    <m/>
    <m/>
    <m/>
    <m/>
    <s v="No"/>
    <s v="No"/>
    <s v="No"/>
    <m/>
    <n v="0"/>
  </r>
  <r>
    <n v="15583723"/>
    <d v="2025-04-12T00:00:00"/>
    <d v="1899-12-30T12:21:00"/>
    <x v="1"/>
    <s v="VARUN MOTORS PRIVATE LIMITED - ANAKAPALLI"/>
    <s v="C13247"/>
    <s v="Leaflet"/>
    <m/>
    <s v="WARM"/>
    <s v="Pulsar"/>
    <n v="150"/>
    <s v="SD (C&amp;G)"/>
    <s v="Pulsar 150 SD (C&amp;G) EBONY BLK BLUE DKL"/>
    <s v="00DH644C"/>
    <s v="Invoiced"/>
    <s v="Yes"/>
    <s v="Need More Details"/>
    <m/>
    <m/>
    <m/>
    <m/>
    <s v="Yes"/>
    <s v="Yes"/>
    <s v="Yes"/>
    <d v="2025-04-12T12:25:00"/>
    <n v="1"/>
  </r>
  <r>
    <n v="15708247"/>
    <d v="2025-04-19T00:00:00"/>
    <d v="1899-12-30T17:48:00"/>
    <x v="4"/>
    <s v="MGB Bajaj @ Kalikiri"/>
    <s v="C11683"/>
    <s v="Finance"/>
    <s v="Website"/>
    <m/>
    <s v="Pulsar"/>
    <s v="N150"/>
    <s v="Twin Disc"/>
    <s v="PULSAR N150 TD-EBONY BLACK(MET)"/>
    <s v="00JR31X3"/>
    <s v="Open"/>
    <s v="No"/>
    <m/>
    <m/>
    <m/>
    <m/>
    <m/>
    <s v="No"/>
    <s v="No"/>
    <s v="No"/>
    <m/>
    <n v="0"/>
  </r>
  <r>
    <n v="15690815"/>
    <d v="2025-04-17T00:00:00"/>
    <d v="1899-12-30T11:42:00"/>
    <x v="3"/>
    <s v="PUSHPAK AUTOMOBILE(13135)"/>
    <n v="13135"/>
    <s v="Bikewale_Aggregators"/>
    <s v="CPS_Lead_Aggregators"/>
    <s v="STANDARD"/>
    <s v="Pulsar"/>
    <s v="N125"/>
    <s v="Disc ISG"/>
    <s v="Pulsar N125 Disc ISG Ebony Black + Purple Fury"/>
    <s v="00JZ51DA"/>
    <s v="Open"/>
    <s v="No"/>
    <m/>
    <m/>
    <m/>
    <m/>
    <m/>
    <s v="No"/>
    <s v="No"/>
    <s v="No"/>
    <m/>
    <n v="0"/>
  </r>
  <r>
    <n v="15400371"/>
    <d v="2025-04-04T00:00:00"/>
    <d v="1899-12-30T15:04:00"/>
    <x v="1"/>
    <s v="KAMADGIRI AUTOMOBILES(12805)"/>
    <n v="12805"/>
    <m/>
    <m/>
    <m/>
    <s v="Pulsar"/>
    <n v="125"/>
    <s v="Carbon Fibre Disc Split Seat (OBD-2)"/>
    <s v="Pulsar 125 Carbon Fibre Disc Split Seat (OBD-2) SPARKLING METALLIC BLACK RED"/>
    <s v="00DH43F2"/>
    <s v="Invoiced"/>
    <s v="Yes"/>
    <m/>
    <m/>
    <m/>
    <m/>
    <m/>
    <s v="No"/>
    <s v="No"/>
    <s v="No"/>
    <d v="2025-04-04T15:05:00"/>
    <n v="1"/>
  </r>
  <r>
    <n v="15715404"/>
    <d v="2025-04-18T00:00:00"/>
    <d v="1899-12-30T12:41:00"/>
    <x v="1"/>
    <s v="SHAKTI ENTERPRISES(10940)"/>
    <n v="10940"/>
    <m/>
    <m/>
    <m/>
    <s v="Pulsar"/>
    <n v="150"/>
    <s v="SD (C&amp;G)"/>
    <s v="Pulsar 150 SD (C&amp;G) EBONY BLK SILVER DKL"/>
    <s v="00DH644E"/>
    <s v="Invoiced"/>
    <s v="Yes"/>
    <m/>
    <m/>
    <m/>
    <m/>
    <m/>
    <s v="Yes"/>
    <s v="Yes"/>
    <s v="Yes"/>
    <d v="2025-04-18T12:45:00"/>
    <n v="1"/>
  </r>
  <r>
    <n v="15387429"/>
    <d v="2025-04-04T00:00:00"/>
    <d v="1899-12-30T10:11:00"/>
    <x v="3"/>
    <s v="JARYAL AUTOMOBILES(12570)"/>
    <n v="12570"/>
    <s v="Bikewale_Aggregators"/>
    <s v="CPS_Lead_Aggregators"/>
    <s v="WARM"/>
    <s v="KTM"/>
    <s v="Duke 390 (Gen 2)"/>
    <s v="KTM"/>
    <s v="KTM Duke 390 (Gen 2) KTM DARK GALVANO MATT"/>
    <s v="00JP4081"/>
    <s v="Closed"/>
    <s v="No"/>
    <s v="Plan Dropped"/>
    <m/>
    <m/>
    <m/>
    <m/>
    <s v="No"/>
    <s v="No"/>
    <s v="No"/>
    <m/>
    <n v="0"/>
  </r>
  <r>
    <n v="15436716"/>
    <d v="2025-04-06T00:00:00"/>
    <d v="1899-12-30T14:00:00"/>
    <x v="4"/>
    <s v="PARIS AUTOMOBILES"/>
    <n v="10280"/>
    <s v="PulsarRange_LeadGen_D2C"/>
    <s v="Display_FB"/>
    <m/>
    <s v="Pulsar"/>
    <n v="400"/>
    <s v="NS"/>
    <s v="Pulsar 400 NS PEARL METALLIC WHITE"/>
    <s v="00JL2342"/>
    <s v="Closed"/>
    <s v="No"/>
    <s v="Plan Dropped"/>
    <m/>
    <m/>
    <m/>
    <m/>
    <s v="No"/>
    <s v="No"/>
    <s v="No"/>
    <m/>
    <n v="0"/>
  </r>
  <r>
    <n v="15516017"/>
    <d v="2025-04-09T00:00:00"/>
    <d v="1899-12-30T16:21:00"/>
    <x v="6"/>
    <m/>
    <n v="13214"/>
    <s v="Instagram"/>
    <s v="P125_CF March"/>
    <s v="HOT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m/>
    <m/>
    <s v="No"/>
    <s v="No"/>
    <s v="No"/>
    <m/>
    <n v="0"/>
  </r>
  <r>
    <n v="15347473"/>
    <d v="2025-04-02T00:00:00"/>
    <d v="1899-12-30T14:54:00"/>
    <x v="4"/>
    <s v="JSB AUTOCARS PRIVATE LIMITED(13709)"/>
    <n v="13709"/>
    <s v="Finance"/>
    <s v="Website"/>
    <s v="STANDARD"/>
    <s v="Triumph"/>
    <s v="Speed 400 UG"/>
    <s v="Triumph"/>
    <s v="SPEED 400 UG-PEARL METALLIC WHITE"/>
    <s v="00TA4042"/>
    <s v="Closed"/>
    <s v="No"/>
    <s v="Incorrect Enquiry"/>
    <m/>
    <m/>
    <m/>
    <m/>
    <s v="No"/>
    <s v="No"/>
    <s v="No"/>
    <m/>
    <n v="0"/>
  </r>
  <r>
    <n v="15436952"/>
    <d v="2025-04-06T00:00:00"/>
    <d v="1899-12-30T14:06:00"/>
    <x v="2"/>
    <s v="JPS AUTO (13105)"/>
    <n v="13105"/>
    <s v="Website"/>
    <m/>
    <s v="HOT"/>
    <s v="Pulsar"/>
    <n v="125"/>
    <s v="Carbon Fibre Disc Single Seat"/>
    <s v="Pulsar 125 Carbon Fibre Disc Single Seat SPARKLING METALLIC BLACK RED"/>
    <s v="00DH47F2"/>
    <s v="Open"/>
    <s v="No"/>
    <s v="Not Decided"/>
    <m/>
    <m/>
    <m/>
    <m/>
    <s v="No"/>
    <s v="No"/>
    <s v="No"/>
    <m/>
    <n v="0"/>
  </r>
  <r>
    <n v="15399807"/>
    <d v="2025-04-04T00:00:00"/>
    <d v="1899-12-30T14:49:00"/>
    <x v="3"/>
    <s v="SRR BAJAJ - ADILABAD"/>
    <n v="12638"/>
    <s v="Bikewale_Aggregators"/>
    <s v="CPS_Lead_Aggregators"/>
    <s v="WARM"/>
    <s v="Pulsar"/>
    <n v="150"/>
    <s v="SD Single Seat"/>
    <s v="Pulsar 150 SD Single Seat EBONY BLK RED DKL"/>
    <s v="00DH274D"/>
    <s v="Closed"/>
    <s v="No"/>
    <m/>
    <m/>
    <m/>
    <m/>
    <m/>
    <s v="No"/>
    <s v="No"/>
    <s v="No"/>
    <m/>
    <n v="0"/>
  </r>
  <r>
    <n v="15608074"/>
    <d v="2025-04-14T00:00:00"/>
    <d v="1899-12-30T14:12:00"/>
    <x v="3"/>
    <s v="Devendra Auto(12393)"/>
    <n v="12393"/>
    <s v="Bikewale_Aggregators"/>
    <s v="CPS_Lead_Aggregators"/>
    <s v="HOT"/>
    <s v="KTM"/>
    <s v="DUKE 200 OLD"/>
    <s v="KTM"/>
    <s v="KTM DUKE 200 OLD KTM SILVER METALLIC MATT"/>
    <s v="00JP42A9"/>
    <s v="Open"/>
    <s v="No"/>
    <s v="Call Later"/>
    <m/>
    <m/>
    <m/>
    <m/>
    <s v="No"/>
    <s v="No"/>
    <s v="No"/>
    <m/>
    <n v="0"/>
  </r>
  <r>
    <n v="15339279"/>
    <d v="2025-04-01T00:00:00"/>
    <d v="1899-12-30T14:02:00"/>
    <x v="3"/>
    <s v="RAGOVA DEVELOPERS &amp; AUTO SERVICES PVT LTD"/>
    <n v="11683"/>
    <s v="Bikedekho_Aggregators"/>
    <s v="CPS_Lead_Aggregators"/>
    <s v="STANDARD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703297"/>
    <d v="2025-04-17T00:00:00"/>
    <d v="1899-12-30T17:53:00"/>
    <x v="1"/>
    <s v="RAJENDRA MOTORS(10290)"/>
    <n v="10290"/>
    <m/>
    <m/>
    <s v="STANDARD"/>
    <s v="Pulsar"/>
    <s v="N160"/>
    <s v="Dual channel ABS (OBD-2)"/>
    <s v="Pulsar N160 Dual channel ABS (OBD-2) Brooklyn Black"/>
    <s v="00JR179V"/>
    <s v="Invoiced"/>
    <s v="Yes"/>
    <s v="Planning to Book"/>
    <m/>
    <m/>
    <m/>
    <m/>
    <s v="Yes"/>
    <s v="No"/>
    <s v="No"/>
    <d v="2025-04-17T17:54:00"/>
    <n v="1"/>
  </r>
  <r>
    <n v="15498366"/>
    <d v="2025-04-09T00:00:00"/>
    <d v="1899-12-30T13:26:00"/>
    <x v="4"/>
    <s v="Shiv Bhawani Bajaj @ Chapra"/>
    <n v="12722"/>
    <s v="PulsarNS_Awareness_Launch"/>
    <s v="Display_Google"/>
    <s v="STANDARD"/>
    <s v="Pulsar"/>
    <n v="125"/>
    <s v="Neon Disc Single seat (OBD-2)"/>
    <s v="PULSAR 125 - EBONY BLK SOLAR RED"/>
    <s v="00DH50C2"/>
    <s v="Closed"/>
    <s v="No"/>
    <s v="Plan Dropped"/>
    <m/>
    <m/>
    <m/>
    <m/>
    <s v="No"/>
    <s v="No"/>
    <s v="No"/>
    <m/>
    <n v="0"/>
  </r>
  <r>
    <n v="15719207"/>
    <d v="2025-04-18T00:00:00"/>
    <d v="1899-12-30T14:53:00"/>
    <x v="5"/>
    <s v="JEEVAN MOTORS (14203)"/>
    <n v="14203"/>
    <m/>
    <m/>
    <s v="HOT"/>
    <s v="Platina"/>
    <n v="100"/>
    <s v="ES Alloy"/>
    <s v="Platina 100 ES Alloy Ebony Black with Silver Grey Decal"/>
    <s v="00PF376U"/>
    <s v="Invoiced"/>
    <s v="Yes"/>
    <m/>
    <m/>
    <m/>
    <m/>
    <m/>
    <s v="No"/>
    <s v="Yes"/>
    <s v="Yes"/>
    <d v="2025-04-18T14:55:00"/>
    <n v="1"/>
  </r>
  <r>
    <n v="15599747"/>
    <d v="2025-04-13T00:00:00"/>
    <d v="1899-12-30T10:52:00"/>
    <x v="3"/>
    <s v="Hari Bajaj @ Munger"/>
    <n v="13343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493480"/>
    <d v="2025-04-09T00:00:00"/>
    <d v="1899-12-30T10:54:00"/>
    <x v="1"/>
    <s v="RM MOTORS Balangir"/>
    <s v="A12754"/>
    <m/>
    <m/>
    <s v="HOT"/>
    <s v="KTM"/>
    <s v="DUKE 200"/>
    <m/>
    <s v="KTM DUKE 200  ORANGE"/>
    <s v="00JP1CBP"/>
    <s v="Open"/>
    <s v="Yes"/>
    <s v="Call Later"/>
    <m/>
    <m/>
    <m/>
    <m/>
    <s v="Yes"/>
    <s v="No"/>
    <s v="Yes"/>
    <m/>
    <n v="0"/>
  </r>
  <r>
    <n v="15468814"/>
    <d v="2025-04-08T00:00:00"/>
    <d v="1899-12-30T10:15:00"/>
    <x v="3"/>
    <s v="BHAKRA SERVICE STATION (P) LTD(10052)"/>
    <n v="10052"/>
    <s v="Bikedekho_Aggregators"/>
    <s v="CPS_Lead_Aggregators"/>
    <s v="STANDARD"/>
    <s v="Avenger"/>
    <n v="160"/>
    <s v="Street"/>
    <s v="Avenger 160 Street EBONY BLACK(MET)"/>
    <s v="00PD34X3"/>
    <s v="Open"/>
    <s v="No"/>
    <m/>
    <m/>
    <m/>
    <m/>
    <m/>
    <s v="No"/>
    <s v="No"/>
    <s v="No"/>
    <m/>
    <n v="0"/>
  </r>
  <r>
    <n v="15663295"/>
    <d v="2025-04-16T00:00:00"/>
    <d v="1899-12-30T11:22:00"/>
    <x v="5"/>
    <s v="Supreme Auto Dealers Pvt. Ltd. A11453"/>
    <s v="A11453"/>
    <s v="Bajaj Activity"/>
    <s v="Demo Van"/>
    <s v="WARM"/>
    <s v="Pulsar"/>
    <n v="125"/>
    <s v="Neon Disc Single seat"/>
    <s v="Pulsar 125 Neon Disc Single seat EBONY BLK SOLAR RED"/>
    <s v="00DH40C2"/>
    <s v="Open"/>
    <s v="Yes"/>
    <s v="Showroom Visit Planned"/>
    <m/>
    <m/>
    <m/>
    <m/>
    <s v="Yes"/>
    <s v="Yes"/>
    <s v="Yes"/>
    <m/>
    <n v="0"/>
  </r>
  <r>
    <n v="15351450"/>
    <d v="2025-04-02T00:00:00"/>
    <d v="1899-12-30T10:22:00"/>
    <x v="1"/>
    <s v="VAISHALI ELECTRO INDIA(12980)"/>
    <n v="12980"/>
    <m/>
    <m/>
    <m/>
    <s v="KTM"/>
    <s v="DUKE 200"/>
    <m/>
    <s v="KTM DUKE 200  ELECTRONIC ORANGE"/>
    <s v="00JP1C1T"/>
    <s v="Invoiced"/>
    <s v="Yes"/>
    <m/>
    <m/>
    <m/>
    <m/>
    <m/>
    <s v="Yes"/>
    <s v="No"/>
    <s v="Yes"/>
    <d v="2025-04-02T10:24:00"/>
    <n v="1"/>
  </r>
  <r>
    <n v="15553764"/>
    <d v="2025-04-10T00:00:00"/>
    <d v="1899-12-30T20:05:00"/>
    <x v="4"/>
    <s v="VIMAN NAGAR TRIUMPH"/>
    <s v="B13530"/>
    <s v="Finance"/>
    <s v="Website"/>
    <m/>
    <s v="Triumph"/>
    <s v="Speed 400 UG"/>
    <s v="Triumph"/>
    <s v="Triumph Speed 400 UG Triumph GLOSSY RACING RED"/>
    <s v="00TA4095"/>
    <s v="Closed"/>
    <s v="No"/>
    <m/>
    <m/>
    <m/>
    <m/>
    <m/>
    <s v="No"/>
    <s v="No"/>
    <s v="No"/>
    <m/>
    <n v="0"/>
  </r>
  <r>
    <n v="15616072"/>
    <d v="2025-04-14T00:00:00"/>
    <d v="1899-12-30T10:43:00"/>
    <x v="6"/>
    <m/>
    <n v="11691"/>
    <s v="Facebook"/>
    <s v="P125DC_july"/>
    <m/>
    <s v="Pulsar"/>
    <n v="125"/>
    <s v="Carbon Fibre Split Seat UG"/>
    <s v="Pulsar 125 Carbon Fibre Split Seat UG EBONY BLK RED DKL"/>
    <s v="00DH564D"/>
    <s v="Closed"/>
    <s v="No"/>
    <s v="Plan Dropped"/>
    <m/>
    <m/>
    <m/>
    <m/>
    <s v="No"/>
    <s v="No"/>
    <s v="No"/>
    <m/>
    <n v="0"/>
  </r>
  <r>
    <n v="15638265"/>
    <d v="2025-04-15T00:00:00"/>
    <d v="1899-12-30T00:24:00"/>
    <x v="0"/>
    <s v="RM MOTORS Balangir"/>
    <s v="A12754"/>
    <s v="Hyperlocal_Lead_Gen"/>
    <s v="Facebook"/>
    <s v="WARM"/>
    <s v="KTM"/>
    <s v="249.07 cc"/>
    <s v="KTM"/>
    <s v="KTM 249.07 cc KTM "/>
    <s v="00JP88"/>
    <s v="Open"/>
    <s v="No"/>
    <s v="Not Decided"/>
    <m/>
    <m/>
    <m/>
    <m/>
    <s v="No"/>
    <s v="No"/>
    <s v="No"/>
    <m/>
    <n v="0"/>
  </r>
  <r>
    <n v="15386834"/>
    <d v="2025-04-03T00:00:00"/>
    <d v="1899-12-30T20:09:00"/>
    <x v="3"/>
    <s v="R V BAJAJ BRANCH KENGERI(RV_KENGERI)"/>
    <s v="C10665"/>
    <s v="Bikedekho_Aggregators"/>
    <s v="CPS_Lead_Aggregators"/>
    <s v="WARM"/>
    <s v="Pulsar"/>
    <s v="N160"/>
    <s v="Dual channel ABS"/>
    <s v="Pulsar N160 Dual channel ABS Brooklyn Black"/>
    <s v="00JR159V"/>
    <s v="Open"/>
    <s v="No"/>
    <s v="Call Later"/>
    <m/>
    <m/>
    <m/>
    <m/>
    <s v="No"/>
    <s v="No"/>
    <s v="No"/>
    <m/>
    <n v="0"/>
  </r>
  <r>
    <n v="15565061"/>
    <d v="2025-04-11T00:00:00"/>
    <d v="1899-12-30T13:40:00"/>
    <x v="1"/>
    <s v="ROYAL MOTORS(11206)"/>
    <n v="11206"/>
    <s v="Reference"/>
    <s v="Existing Customer"/>
    <m/>
    <s v="Pulsar"/>
    <n v="125"/>
    <s v="Carbon Fibre Split Seat UG"/>
    <s v="Pulsar 125 Carbon Fibre Split Seat UG EBONY BLK RED DKL"/>
    <s v="00DH564D"/>
    <s v="Invoiced"/>
    <s v="Yes"/>
    <m/>
    <m/>
    <m/>
    <m/>
    <m/>
    <s v="Yes"/>
    <s v="No"/>
    <s v="Yes"/>
    <d v="2025-04-11T13:43:00"/>
    <n v="1"/>
  </r>
  <r>
    <n v="15641011"/>
    <d v="2025-04-15T00:00:00"/>
    <d v="1899-12-30T10:20:00"/>
    <x v="2"/>
    <s v="HANUMANT AUTOMOBILE(13049)"/>
    <n v="13049"/>
    <s v="Hoarding"/>
    <m/>
    <m/>
    <s v="Pulsar"/>
    <n v="125"/>
    <s v="Carbon Fibre Disc Split Seat (OBD-2)"/>
    <s v="Pulsar 125 Carbon Fibre Disc Split Seat (OBD-2) SPARKLING METALLIC BLACK SILVER"/>
    <s v="00DH43E8"/>
    <s v="Invoiced"/>
    <s v="Yes"/>
    <m/>
    <m/>
    <m/>
    <m/>
    <m/>
    <s v="No"/>
    <s v="No"/>
    <s v="No"/>
    <d v="2025-04-15T10:21:00"/>
    <n v="1"/>
  </r>
  <r>
    <n v="15631687"/>
    <d v="2025-04-14T00:00:00"/>
    <d v="1899-12-30T17:15:00"/>
    <x v="5"/>
    <s v="Popular Motor Corporation(12404)"/>
    <n v="12404"/>
    <m/>
    <m/>
    <s v="WARM"/>
    <s v="KTM"/>
    <s v="DUKE 250"/>
    <m/>
    <s v="KTM DUKE 250  ELECTRONIC ORANGE"/>
    <s v="00JP881T"/>
    <s v="Open"/>
    <s v="Yes"/>
    <s v="Not Decided"/>
    <m/>
    <m/>
    <m/>
    <m/>
    <s v="Yes"/>
    <s v="No"/>
    <s v="No"/>
    <m/>
    <n v="0"/>
  </r>
  <r>
    <n v="15553890"/>
    <d v="2025-04-10T00:00:00"/>
    <d v="1899-12-30T20:11:00"/>
    <x v="4"/>
    <s v="PIONEER MOTORS(13623)"/>
    <n v="13623"/>
    <s v="Organic"/>
    <s v="Website"/>
    <s v="HOT"/>
    <s v="KTM"/>
    <m/>
    <m/>
    <s v="KTM null KTM ORANGE"/>
    <s v="00JG68BP"/>
    <s v="Open"/>
    <s v="Yes"/>
    <s v="Call Later"/>
    <m/>
    <m/>
    <m/>
    <m/>
    <s v="Yes"/>
    <s v="No"/>
    <s v="No"/>
    <m/>
    <n v="0"/>
  </r>
  <r>
    <n v="15437100"/>
    <d v="2025-04-06T00:00:00"/>
    <d v="1899-12-30T14:13:00"/>
    <x v="2"/>
    <s v="AWADH MOTOCORP LLP(13139)"/>
    <n v="13139"/>
    <m/>
    <m/>
    <s v="WARM"/>
    <s v="Pulsar"/>
    <n v="125"/>
    <s v="Neon Disc Single seat (OBD-2)"/>
    <s v="Pulsar 125 Neon Disc Single seat (OBD-2) EBONY BLK BLUE DKL"/>
    <s v="00DH504C"/>
    <s v="Invoiced"/>
    <s v="Yes"/>
    <m/>
    <m/>
    <m/>
    <m/>
    <m/>
    <s v="No"/>
    <s v="No"/>
    <s v="No"/>
    <d v="2025-04-06T14:13:00"/>
    <n v="1"/>
  </r>
  <r>
    <n v="15439920"/>
    <d v="2025-04-06T00:00:00"/>
    <d v="1899-12-30T17:13:00"/>
    <x v="3"/>
    <s v="CAR CARE CENTRE(10774)"/>
    <n v="10774"/>
    <s v="91wheels_Aggregators"/>
    <s v="CPS_Lead_Aggregators"/>
    <s v="HOT"/>
    <s v="Pulsar"/>
    <s v="NS160"/>
    <s v="Twin Disc ABS"/>
    <s v="Pulsar NS160 Twin Disc ABS Glossy Pewter Grey + Satin Black"/>
    <s v="00JF258W"/>
    <s v="Open"/>
    <s v="No"/>
    <s v="Showroom Visit Planned"/>
    <m/>
    <m/>
    <m/>
    <m/>
    <s v="No"/>
    <s v="No"/>
    <s v="No"/>
    <m/>
    <n v="0"/>
  </r>
  <r>
    <n v="15460492"/>
    <d v="2025-04-07T00:00:00"/>
    <d v="1899-12-30T17:15:00"/>
    <x v="1"/>
    <s v="DEVENDRA AUTO(10832)"/>
    <n v="10832"/>
    <m/>
    <m/>
    <s v="STANDARD"/>
    <s v="Platina"/>
    <n v="110"/>
    <s v="ES Drum"/>
    <s v="Platina 110 ES Drum"/>
    <s v="00JK24"/>
    <s v="Closed"/>
    <s v="Yes"/>
    <s v="Plan Dropped"/>
    <m/>
    <m/>
    <m/>
    <m/>
    <s v="Yes"/>
    <s v="Yes"/>
    <s v="Yes"/>
    <m/>
    <n v="0"/>
  </r>
  <r>
    <n v="15475073"/>
    <d v="2025-04-08T00:00:00"/>
    <d v="1899-12-30T12:53:00"/>
    <x v="1"/>
    <s v="POPULAR MOTOR CORPORATION (13101)"/>
    <n v="13101"/>
    <m/>
    <m/>
    <s v="WARM"/>
    <s v="Pulsar"/>
    <s v="N125"/>
    <s v="Disc ISG"/>
    <s v="Pulsar N125 Disc ISG Ebony Black + Purple Fury"/>
    <s v="00JZ51VAR-124"/>
    <s v="Invoiced"/>
    <s v="Yes"/>
    <s v="Planning to Book"/>
    <m/>
    <m/>
    <m/>
    <m/>
    <s v="Yes"/>
    <s v="Yes"/>
    <s v="Yes"/>
    <d v="2025-04-08T12:57:00"/>
    <n v="1"/>
  </r>
  <r>
    <n v="15413252"/>
    <d v="2025-04-05T00:00:00"/>
    <d v="1899-12-30T10:59:00"/>
    <x v="1"/>
    <s v="AKSHAYA AUTO SERVICE(10031)"/>
    <n v="10031"/>
    <m/>
    <m/>
    <m/>
    <s v="Pulsar"/>
    <n v="150"/>
    <s v="TD UG"/>
    <s v="Pulsar 150 TD UG EBONY BLK BLUE DKL"/>
    <s v="00DH614C"/>
    <s v="Invoiced"/>
    <s v="Yes"/>
    <m/>
    <m/>
    <m/>
    <m/>
    <m/>
    <s v="Yes"/>
    <s v="Yes"/>
    <s v="Yes"/>
    <d v="2025-04-05T11:03:00"/>
    <n v="1"/>
  </r>
  <r>
    <n v="15377604"/>
    <d v="2025-04-03T00:00:00"/>
    <d v="1899-12-30T13:37:00"/>
    <x v="1"/>
    <s v="VENKATA RAMANA AUTOMOBILES (D10403)"/>
    <n v="10403"/>
    <m/>
    <m/>
    <s v="HOT"/>
    <s v="Freedom"/>
    <s v="125 NG04"/>
    <s v="Drum"/>
    <s v="Freedom 125 NG04 Drum GLOSS PEWTER GREY"/>
    <s v="00JH3132"/>
    <s v="Invoiced"/>
    <s v="Yes"/>
    <m/>
    <m/>
    <m/>
    <m/>
    <m/>
    <s v="Yes"/>
    <s v="Yes"/>
    <s v="Yes"/>
    <d v="2025-04-03T13:41:00"/>
    <n v="1"/>
  </r>
  <r>
    <n v="15574838"/>
    <d v="2025-04-20T00:00:00"/>
    <d v="1899-12-30T13:25:00"/>
    <x v="3"/>
    <s v="PARIS AUTOMOBILES"/>
    <n v="10280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310456"/>
    <d v="2025-04-01T00:00:00"/>
    <d v="1899-12-30T09:21:00"/>
    <x v="4"/>
    <s v="KTM@MEERUT"/>
    <n v="12361"/>
    <s v="OnRoadPrice"/>
    <s v="Website"/>
    <s v="STANDARD"/>
    <s v="KTM"/>
    <m/>
    <s v="KTM"/>
    <s v="DUKE 390-BLUE LIQUID METAL"/>
    <s v="00JP1DH3"/>
    <s v="Closed"/>
    <s v="No"/>
    <s v="Incorrect Enquiry"/>
    <m/>
    <m/>
    <m/>
    <m/>
    <s v="No"/>
    <s v="No"/>
    <s v="No"/>
    <m/>
    <n v="0"/>
  </r>
  <r>
    <n v="15672769"/>
    <d v="2025-04-16T00:00:00"/>
    <d v="1899-12-30T15:27:00"/>
    <x v="1"/>
    <s v="AVN VENTURES (12768)"/>
    <n v="12768"/>
    <m/>
    <m/>
    <m/>
    <s v="Platina"/>
    <n v="110"/>
    <s v="ES Drum  (OBD-2)"/>
    <s v="Platina 110 ES Drum  (OBD-2) EBONY BLK RED DKL"/>
    <s v="00JK354D"/>
    <s v="Invoiced"/>
    <s v="Yes"/>
    <m/>
    <m/>
    <m/>
    <m/>
    <m/>
    <s v="Yes"/>
    <s v="Yes"/>
    <s v="Yes"/>
    <d v="2025-04-16T15:31:00"/>
    <n v="1"/>
  </r>
  <r>
    <n v="15505402"/>
    <d v="2025-04-09T00:00:00"/>
    <d v="1899-12-30T16:17:00"/>
    <x v="6"/>
    <m/>
    <n v="14173"/>
    <s v="Instagram"/>
    <s v="Freedom_Feb"/>
    <s v="HOT"/>
    <s v="Freedom"/>
    <s v="125 NG04"/>
    <s v="Disc Led"/>
    <s v="Freedom 125 NG04 Disc Led Racing Red"/>
    <s v="00JH279C"/>
    <s v="Closed"/>
    <s v="No"/>
    <s v="Plan Dropped"/>
    <m/>
    <m/>
    <m/>
    <m/>
    <s v="No"/>
    <s v="No"/>
    <s v="No"/>
    <m/>
    <n v="0"/>
  </r>
  <r>
    <n v="15742141"/>
    <d v="2025-04-19T00:00:00"/>
    <d v="1899-12-30T17:22:00"/>
    <x v="1"/>
    <s v="SAI SERVICE PVT LTD(10347)"/>
    <n v="10347"/>
    <m/>
    <m/>
    <m/>
    <s v="Freedom"/>
    <s v="125 NG04"/>
    <s v="Disc Led"/>
    <s v="Freedom 125 NG04 Disc Led"/>
    <s v="00JH27"/>
    <s v="Invoiced"/>
    <s v="Yes"/>
    <s v="Planning to Book"/>
    <m/>
    <m/>
    <m/>
    <m/>
    <s v="No"/>
    <s v="Yes"/>
    <s v="Yes"/>
    <m/>
    <n v="1"/>
  </r>
  <r>
    <n v="15350259"/>
    <d v="2025-04-02T00:00:00"/>
    <d v="1899-12-30T09:01:00"/>
    <x v="3"/>
    <s v="KAMAL AUTO INDUSTRIES COACH WORKS PVT LTD(13482)"/>
    <n v="13482"/>
    <s v="91wheels_Aggregators"/>
    <s v="CPS_Lead_Aggregators"/>
    <s v="HOT"/>
    <s v="Pulsar"/>
    <s v="NS200"/>
    <s v="Twin Disc ABS (JL18)"/>
    <s v="Pulsar NS200 Twin Disc ABS (JL18) BRIGHT YELLOW &amp; MATTE PEWTER GREY"/>
    <s v="00JL188N"/>
    <s v="Closed"/>
    <s v="No"/>
    <s v="Plan Dropped"/>
    <m/>
    <m/>
    <m/>
    <m/>
    <s v="No"/>
    <s v="No"/>
    <s v="No"/>
    <m/>
    <n v="0"/>
  </r>
  <r>
    <n v="15339040"/>
    <d v="2025-04-01T00:00:00"/>
    <d v="1899-12-30T13:56:00"/>
    <x v="3"/>
    <s v="KTM ANDUL"/>
    <s v="C13620"/>
    <s v="Bikewale_Aggregators"/>
    <s v="CPS_Lead_Aggregators"/>
    <s v="WARM"/>
    <s v="KTM"/>
    <s v="DUKE 200 OLD"/>
    <s v="KTM"/>
    <s v="KTM DUKE 200 OLD KTM SILVER METALLIC MATT"/>
    <s v="00JP42A9"/>
    <s v="Open"/>
    <s v="No"/>
    <s v="Call Later"/>
    <m/>
    <m/>
    <m/>
    <m/>
    <s v="No"/>
    <s v="No"/>
    <s v="No"/>
    <m/>
    <n v="0"/>
  </r>
  <r>
    <n v="15498639"/>
    <d v="2025-04-09T00:00:00"/>
    <d v="1899-12-30T13:17:00"/>
    <x v="1"/>
    <s v="ISHANYA AUTO LLP(13210)"/>
    <n v="13210"/>
    <m/>
    <m/>
    <s v="WARM"/>
    <s v="Pulsar"/>
    <s v="N160"/>
    <s v="UG"/>
    <s v="Pulsar N160 UG BROOKLYN CHRCL BLK M"/>
    <s v="00JR21VAR-113"/>
    <s v="Invoiced"/>
    <s v="Yes"/>
    <s v="Need More Details"/>
    <m/>
    <m/>
    <m/>
    <m/>
    <s v="Yes"/>
    <s v="Yes"/>
    <s v="Yes"/>
    <d v="2025-04-12T17:57:00"/>
    <n v="1"/>
  </r>
  <r>
    <n v="15605625"/>
    <d v="2025-04-13T00:00:00"/>
    <d v="1899-12-30T16:01:00"/>
    <x v="1"/>
    <s v="KHIVRAJ ELIXIR PVT LTD Whitefield"/>
    <s v="B14191"/>
    <m/>
    <m/>
    <s v="HOT"/>
    <s v="Triumph"/>
    <s v="Speed 400 UG"/>
    <m/>
    <s v="Triumph Speed 400 UG "/>
    <s v="00TA40BA"/>
    <s v="Booked"/>
    <s v="Yes"/>
    <s v="Planning to Book"/>
    <m/>
    <m/>
    <m/>
    <m/>
    <s v="Yes"/>
    <s v="No"/>
    <s v="No"/>
    <d v="2025-04-13T16:02:00"/>
    <n v="0"/>
  </r>
  <r>
    <n v="15573492"/>
    <d v="2025-04-11T00:00:00"/>
    <d v="1899-12-30T18:22:00"/>
    <x v="5"/>
    <s v="MCV Bajaj - Anaparthy"/>
    <s v="H12624"/>
    <m/>
    <m/>
    <s v="HOT"/>
    <s v="Pulsar"/>
    <n v="125"/>
    <s v="Carbon Fibre Disc Single Seat"/>
    <s v="Pulsar 125 Carbon Fibre Disc Single Seat"/>
    <s v="00DH47"/>
    <s v="Open"/>
    <s v="No"/>
    <m/>
    <m/>
    <m/>
    <m/>
    <m/>
    <s v="No"/>
    <s v="No"/>
    <s v="No"/>
    <m/>
    <n v="0"/>
  </r>
  <r>
    <n v="15495157"/>
    <d v="2025-04-15T00:00:00"/>
    <d v="1899-12-30T13:00:00"/>
    <x v="3"/>
    <s v="Rolta Bajaj Madhyamgram"/>
    <s v="E11943"/>
    <s v="Bikewale_Aggregators"/>
    <s v="CPS_Lead_Aggregators"/>
    <m/>
    <s v="Pulsar"/>
    <s v="N125"/>
    <s v="Disc ISG"/>
    <s v="Pulsar N125 Disc ISG Ebony Black + Purple Fury"/>
    <s v="00JZ51DA"/>
    <s v="Closed"/>
    <s v="No"/>
    <s v="Plan Dropped"/>
    <m/>
    <m/>
    <m/>
    <m/>
    <s v="No"/>
    <s v="No"/>
    <s v="No"/>
    <m/>
    <n v="0"/>
  </r>
  <r>
    <n v="15642674"/>
    <d v="2025-04-15T00:00:00"/>
    <d v="1899-12-30T11:20:00"/>
    <x v="5"/>
    <s v="PRABHA AUTOMOBILES(13174)"/>
    <n v="13174"/>
    <m/>
    <m/>
    <s v="WARM"/>
    <s v="Pulsar"/>
    <n v="125"/>
    <s v="Neon Disc Single seat"/>
    <s v="Pulsar 125 Neon Disc Single seat SPARKLING METALLIC BLACK BLUE"/>
    <s v="00DH40F1"/>
    <s v="Open"/>
    <s v="Yes"/>
    <s v="Not Decided"/>
    <m/>
    <m/>
    <m/>
    <m/>
    <s v="No"/>
    <s v="Yes"/>
    <s v="Yes"/>
    <m/>
    <n v="0"/>
  </r>
  <r>
    <n v="13474011"/>
    <d v="2025-04-22T00:00:00"/>
    <d v="1899-12-30T09:21:00"/>
    <x v="4"/>
    <s v="AUTOGENIKA (A UNIT OF KHIVRAJ ELIXIR) (13528)"/>
    <n v="13528"/>
    <s v="Chatbot"/>
    <s v="WebToWA"/>
    <m/>
    <m/>
    <m/>
    <m/>
    <m/>
    <s v="00TA4042"/>
    <s v="Open"/>
    <s v="No"/>
    <m/>
    <m/>
    <m/>
    <m/>
    <m/>
    <s v="No"/>
    <s v="No"/>
    <s v="No"/>
    <m/>
    <n v="0"/>
  </r>
  <r>
    <n v="15744740"/>
    <d v="2025-04-19T00:00:00"/>
    <d v="1899-12-30T20:03:00"/>
    <x v="3"/>
    <s v="SHREE ASHAPURA AUTO (14173)"/>
    <n v="14173"/>
    <s v="Bikewale_Aggregators"/>
    <s v="CPS_Lead_Aggregators"/>
    <s v="HOT"/>
    <s v="Pulsar"/>
    <s v="N125"/>
    <s v="Disc ISG"/>
    <s v="Pulsar N125 Disc ISG Ebony Black + Purple Fury"/>
    <s v="00JZ51DA"/>
    <s v="Open"/>
    <s v="No"/>
    <s v="Call Later"/>
    <m/>
    <m/>
    <m/>
    <m/>
    <s v="No"/>
    <s v="No"/>
    <s v="No"/>
    <m/>
    <n v="0"/>
  </r>
  <r>
    <n v="15472543"/>
    <d v="2025-04-08T00:00:00"/>
    <d v="1899-12-30T15:29:00"/>
    <x v="4"/>
    <s v="Triumph Kukatpally"/>
    <n v="13592"/>
    <s v="Speed_Enquiry_D2C"/>
    <s v="Display_FB"/>
    <s v="STANDARD"/>
    <s v="Triumph"/>
    <s v="Speed T4"/>
    <s v="Triumph"/>
    <s v="Speed T4-LAVA RED"/>
    <s v="00TA15EN"/>
    <s v="Open"/>
    <s v="No"/>
    <s v="Call Later"/>
    <m/>
    <m/>
    <m/>
    <m/>
    <s v="No"/>
    <s v="No"/>
    <s v="No"/>
    <m/>
    <n v="0"/>
  </r>
  <r>
    <n v="15741141"/>
    <d v="2025-04-19T00:00:00"/>
    <d v="1899-12-30T16:55:00"/>
    <x v="3"/>
    <s v="COSMIC MOBIKES"/>
    <s v="C12081"/>
    <s v="Bikewale_Aggregators"/>
    <s v="CPS_Lead_Aggregators"/>
    <s v="HOT"/>
    <s v="Pulsar"/>
    <s v="N160"/>
    <s v="Dual channel ABS"/>
    <s v="Pulsar N160 Dual channel ABS Brooklyn Black"/>
    <s v="00JR159V"/>
    <s v="Open"/>
    <s v="No"/>
    <s v="Showroom Visit Planned"/>
    <m/>
    <m/>
    <m/>
    <m/>
    <s v="No"/>
    <s v="No"/>
    <s v="No"/>
    <m/>
    <n v="0"/>
  </r>
  <r>
    <n v="15368917"/>
    <d v="2025-04-02T00:00:00"/>
    <d v="1899-12-30T23:44:00"/>
    <x v="3"/>
    <s v="GUPTA AUTO SALES"/>
    <s v="A11366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712770"/>
    <d v="2025-04-18T00:00:00"/>
    <d v="1899-12-30T11:37:00"/>
    <x v="0"/>
    <s v="NIS AUTO -  VARACHHA"/>
    <s v="A12160"/>
    <s v="Hyperlocal_Lead_Gen"/>
    <s v="Facebook"/>
    <s v="WARM"/>
    <s v="KTM"/>
    <m/>
    <s v="KTM"/>
    <s v="KTM null KTM "/>
    <s v="00JP1D"/>
    <s v="Open"/>
    <s v="No"/>
    <s v="Call Later"/>
    <m/>
    <m/>
    <m/>
    <m/>
    <s v="No"/>
    <s v="No"/>
    <s v="No"/>
    <m/>
    <n v="0"/>
  </r>
  <r>
    <n v="15741934"/>
    <d v="2025-04-19T00:00:00"/>
    <d v="1899-12-30T17:14:00"/>
    <x v="5"/>
    <s v="XARLESYS INFRATECH PVT LTD(13192)"/>
    <n v="13192"/>
    <s v="BAL Activity"/>
    <s v="Exchange Camp"/>
    <m/>
    <s v="Pulsar"/>
    <n v="125"/>
    <s v="Carbon Fibre Disc Single Seat (OBD-2)"/>
    <s v="Pulsar 125 Carbon Fibre Disc Single Seat (OBD-2) SPARKLING METALLIC BLACK BLUE"/>
    <s v="00DH41F1"/>
    <s v="Invoiced"/>
    <s v="Yes"/>
    <m/>
    <m/>
    <m/>
    <m/>
    <m/>
    <s v="No"/>
    <s v="No"/>
    <s v="No"/>
    <d v="2025-04-19T17:15:00"/>
    <n v="1"/>
  </r>
  <r>
    <n v="15740700"/>
    <d v="2025-04-19T00:00:00"/>
    <d v="1899-12-30T16:23:00"/>
    <x v="6"/>
    <s v="KHIVRAJ AUTOMOBILES AND INFRASTRUCTURE PVT LTD(12257)"/>
    <n v="12257"/>
    <m/>
    <m/>
    <s v="HOT"/>
    <s v="Pulsar"/>
    <n v="220"/>
    <s v="UG"/>
    <s v="Pulsar 220 UG EBONY BLK BLUE DKL"/>
    <s v="00DK124C"/>
    <s v="Closed"/>
    <s v="No"/>
    <s v="Plan Dropped"/>
    <m/>
    <m/>
    <m/>
    <m/>
    <s v="No"/>
    <s v="No"/>
    <s v="No"/>
    <m/>
    <n v="0"/>
  </r>
  <r>
    <n v="15713748"/>
    <d v="2025-04-18T00:00:00"/>
    <d v="1899-12-30T11:58:00"/>
    <x v="1"/>
    <s v="CHANNAMMA MOTORS-HAVERI"/>
    <s v="B10862"/>
    <m/>
    <m/>
    <m/>
    <s v="Freedom"/>
    <s v="125 NG04"/>
    <s v="Drum"/>
    <s v="Freedom 125 NG04 Drum EBONY BLACK(MET)"/>
    <s v="00JH31X3"/>
    <s v="Invoiced"/>
    <s v="Yes"/>
    <m/>
    <m/>
    <m/>
    <m/>
    <m/>
    <s v="Yes"/>
    <s v="No"/>
    <s v="No"/>
    <d v="2025-04-18T12:00:00"/>
    <n v="1"/>
  </r>
  <r>
    <n v="15552141"/>
    <d v="2025-04-10T00:00:00"/>
    <d v="1899-12-30T18:16:00"/>
    <x v="1"/>
    <s v="OSL AUTO PVT LTD - B.T.ROAD"/>
    <s v="S12445"/>
    <s v="Reference"/>
    <s v="Existing Customer"/>
    <s v="HOT"/>
    <s v="KTM"/>
    <s v="ADVENTURE 390 X"/>
    <m/>
    <s v="KTM  ADVENTURE 390 X  ELECTRONIC ORANGE"/>
    <s v="00JG721T"/>
    <s v="Open"/>
    <s v="Yes"/>
    <m/>
    <m/>
    <m/>
    <m/>
    <m/>
    <s v="No"/>
    <s v="No"/>
    <s v="No"/>
    <m/>
    <n v="0"/>
  </r>
  <r>
    <n v="15338055"/>
    <d v="2025-04-01T00:00:00"/>
    <d v="1899-12-30T13:17:00"/>
    <x v="3"/>
    <s v="STAR BAJAJ NR MOHALLA"/>
    <s v="D11263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Incorrect Enquiry"/>
    <m/>
    <m/>
    <m/>
    <m/>
    <s v="No"/>
    <s v="No"/>
    <s v="No"/>
    <m/>
    <n v="0"/>
  </r>
  <r>
    <n v="15570771"/>
    <d v="2025-04-11T00:00:00"/>
    <d v="1899-12-30T16:43:00"/>
    <x v="5"/>
    <s v="PEEKAY AUTOMOBILES LLP (12586)"/>
    <n v="12586"/>
    <m/>
    <m/>
    <s v="STANDARD"/>
    <s v="KTM"/>
    <s v="DUKE 200"/>
    <m/>
    <s v="KTM DUKE 200  "/>
    <s v="00JP1C"/>
    <s v="Open"/>
    <s v="Yes"/>
    <m/>
    <m/>
    <m/>
    <m/>
    <m/>
    <s v="Yes"/>
    <s v="No"/>
    <s v="No"/>
    <m/>
    <n v="0"/>
  </r>
  <r>
    <n v="15432188"/>
    <d v="2025-04-06T00:00:00"/>
    <d v="1899-12-30T09:56:00"/>
    <x v="4"/>
    <s v="ARORA MOTORS(A13645)"/>
    <s v="A13645"/>
    <s v="Organic"/>
    <s v="Website"/>
    <s v="WARM"/>
    <s v="Pulsar"/>
    <s v="NS125"/>
    <s v="Disc (OBD-2)"/>
    <s v="Pulsar NS125 Disc (OBD-2) TD BURNT RED + SA"/>
    <s v="00JF35C4"/>
    <s v="Open"/>
    <s v="No"/>
    <s v="RNR"/>
    <m/>
    <m/>
    <m/>
    <m/>
    <s v="No"/>
    <s v="No"/>
    <s v="No"/>
    <m/>
    <n v="0"/>
  </r>
  <r>
    <n v="15444056"/>
    <d v="2025-04-06T00:00:00"/>
    <d v="1899-12-30T23:04:00"/>
    <x v="3"/>
    <s v="ABHISHEK AUTO(11417)"/>
    <n v="11417"/>
    <s v="Bikedekho_Aggregators"/>
    <s v="CPS_Lead_Aggregators"/>
    <s v="HOT"/>
    <s v="Pulsar"/>
    <n v="400"/>
    <s v="NS"/>
    <s v="Pulsar 400 NS GLOSS PEWTER GREY"/>
    <s v="00JL2332"/>
    <s v="Open"/>
    <s v="No"/>
    <s v="Call Later"/>
    <m/>
    <m/>
    <m/>
    <m/>
    <s v="No"/>
    <s v="No"/>
    <s v="No"/>
    <m/>
    <n v="0"/>
  </r>
  <r>
    <n v="15470784"/>
    <d v="2025-04-08T00:00:00"/>
    <d v="1899-12-30T10:50:00"/>
    <x v="5"/>
    <s v="AGARWAL MOTORS(10727)"/>
    <n v="10727"/>
    <m/>
    <m/>
    <m/>
    <s v="Pulsar"/>
    <n v="125"/>
    <s v="Carbon Fibre Split Seat UG"/>
    <s v="Pulsar 125 Carbon Fibre Split Seat UG EBONY BLK RED DKL"/>
    <s v="00DH564D"/>
    <s v="Invoiced"/>
    <s v="Yes"/>
    <m/>
    <m/>
    <m/>
    <m/>
    <m/>
    <s v="No"/>
    <s v="No"/>
    <s v="Yes"/>
    <d v="2025-04-08T10:51:00"/>
    <n v="1"/>
  </r>
  <r>
    <n v="15703406"/>
    <d v="2025-04-17T00:00:00"/>
    <d v="1899-12-30T18:03:00"/>
    <x v="4"/>
    <s v="GSM SALES(13006)"/>
    <n v="13006"/>
    <s v="Organic"/>
    <s v="Website"/>
    <m/>
    <s v="Freedom"/>
    <s v="125 NG04"/>
    <s v="Disc Led"/>
    <s v="Freedom 125 NG04 Disc Led COCKTAIL WINE RED"/>
    <s v="00JH272V"/>
    <s v="Open"/>
    <s v="No"/>
    <m/>
    <m/>
    <m/>
    <m/>
    <m/>
    <s v="No"/>
    <s v="No"/>
    <s v="No"/>
    <m/>
    <n v="0"/>
  </r>
  <r>
    <n v="15704595"/>
    <d v="2025-04-17T00:00:00"/>
    <d v="1899-12-30T18:48:00"/>
    <x v="5"/>
    <s v="MS ENTERPRISE(13114)"/>
    <n v="13114"/>
    <m/>
    <m/>
    <s v="WARM"/>
    <s v="KTM"/>
    <s v="DUKE 250"/>
    <m/>
    <s v="KTM DUKE 250  EBONY BLACK(MET)"/>
    <s v="00JP88X3"/>
    <s v="Open"/>
    <s v="Yes"/>
    <s v="Call Later"/>
    <m/>
    <m/>
    <m/>
    <m/>
    <s v="No"/>
    <s v="No"/>
    <s v="Yes"/>
    <m/>
    <n v="0"/>
  </r>
  <r>
    <n v="15412205"/>
    <d v="2025-04-05T00:00:00"/>
    <d v="1899-12-30T10:17:00"/>
    <x v="0"/>
    <s v="Triumph Thane"/>
    <s v="B13538"/>
    <s v="Hyperlocal_Lead_Gen"/>
    <s v="Facebook"/>
    <s v="HOT"/>
    <s v="Triumph"/>
    <s v="Speed T4"/>
    <s v="Triumph"/>
    <s v="Triumph Speed T4 Triumph "/>
    <s v="00TA15"/>
    <s v="Open"/>
    <s v="No"/>
    <s v="Not Decided"/>
    <m/>
    <m/>
    <m/>
    <m/>
    <s v="No"/>
    <s v="No"/>
    <s v="No"/>
    <m/>
    <n v="0"/>
  </r>
  <r>
    <n v="15677957"/>
    <d v="2025-04-16T00:00:00"/>
    <d v="1899-12-30T17:19:00"/>
    <x v="1"/>
    <s v="UJWAL ENTERPRISES (INDIA) PVT.LTD(10396)"/>
    <n v="10396"/>
    <m/>
    <m/>
    <s v="WARM"/>
    <s v="Platina"/>
    <s v="ES Drum (OBD2B)"/>
    <n v="110"/>
    <s v="Platina ES Drum (OBD2B) 110 EBONY BLK RED DKL"/>
    <s v="00JK384D"/>
    <s v="Invoiced"/>
    <s v="Yes"/>
    <s v="Planning to Book"/>
    <m/>
    <m/>
    <m/>
    <m/>
    <s v="Yes"/>
    <s v="No"/>
    <s v="Yes"/>
    <d v="2025-04-16T17:21:00"/>
    <n v="1"/>
  </r>
  <r>
    <n v="15650244"/>
    <d v="2025-04-15T00:00:00"/>
    <d v="1899-12-30T15:28:00"/>
    <x v="7"/>
    <s v="RAJ AUTOS(13624)"/>
    <n v="13624"/>
    <m/>
    <m/>
    <s v="HOT"/>
    <s v="Pulsar"/>
    <s v="NS125"/>
    <s v="UG"/>
    <s v="Pulsar NS125 UG TD BURNT RED + SA"/>
    <s v="00JF44C4"/>
    <s v="Booked"/>
    <s v="Yes"/>
    <s v="Showroom Visit Planned"/>
    <m/>
    <m/>
    <m/>
    <m/>
    <s v="No"/>
    <s v="No"/>
    <s v="No"/>
    <d v="2025-04-15T15:30:00"/>
    <n v="0"/>
  </r>
  <r>
    <n v="15402483"/>
    <d v="2025-04-04T00:00:00"/>
    <d v="1899-12-30T16:30:00"/>
    <x v="3"/>
    <s v="JAIN MOTOCORP PRIVATE LIMITED"/>
    <s v="A13366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407124"/>
    <d v="2025-04-04T00:00:00"/>
    <d v="1899-12-30T19:50:00"/>
    <x v="2"/>
    <s v="SINDOL BAJAJ (12757)"/>
    <n v="12757"/>
    <s v="Call Center"/>
    <m/>
    <s v="HOT"/>
    <s v="Freedom"/>
    <s v="125 NG04"/>
    <s v="Disc Led"/>
    <s v="Freedom 125 NG04 Disc Led GLOSS PEWTER GREY"/>
    <s v="00JH2732"/>
    <s v="Closed"/>
    <s v="No"/>
    <s v="Incorrect Enquiry"/>
    <m/>
    <m/>
    <m/>
    <m/>
    <s v="No"/>
    <s v="No"/>
    <s v="No"/>
    <m/>
    <n v="0"/>
  </r>
  <r>
    <n v="15451896"/>
    <d v="2025-04-07T00:00:00"/>
    <d v="1899-12-30T13:46:00"/>
    <x v="3"/>
    <s v="SHANKAR BAJAJ(10675)"/>
    <n v="10675"/>
    <s v="Bikewale_Aggregators"/>
    <s v="CPS_Lead_Aggregators"/>
    <s v="STANDARD"/>
    <s v="Pulsar"/>
    <s v="N125"/>
    <s v="Disc ISG"/>
    <s v="Pulsar N125 Disc ISG Ebony Black + Purple Fury"/>
    <s v="00JZ51DA"/>
    <s v="Open"/>
    <s v="No"/>
    <s v="Call Later"/>
    <m/>
    <m/>
    <m/>
    <m/>
    <s v="No"/>
    <s v="No"/>
    <s v="No"/>
    <m/>
    <n v="0"/>
  </r>
  <r>
    <n v="15741168"/>
    <d v="2025-04-19T00:00:00"/>
    <d v="1899-12-30T16:56:00"/>
    <x v="3"/>
    <s v="Dankuni Bajaj - Moshat Branch"/>
    <s v="A11443"/>
    <s v="Bikewale_Aggregators"/>
    <s v="CPS_Lead_Aggregators"/>
    <s v="HOT"/>
    <s v="Pulsar"/>
    <n v="150"/>
    <s v="SD Single Seat"/>
    <s v="Pulsar 150 SD Single Seat EBONY BLK RED DKL"/>
    <s v="00DH274D"/>
    <s v="Open"/>
    <s v="No"/>
    <s v="Call Later"/>
    <m/>
    <m/>
    <m/>
    <m/>
    <s v="No"/>
    <s v="No"/>
    <s v="No"/>
    <m/>
    <n v="0"/>
  </r>
  <r>
    <n v="15680928"/>
    <d v="2025-04-16T00:00:00"/>
    <d v="1899-12-30T18:17:00"/>
    <x v="4"/>
    <s v="Mangalam  Bajaj"/>
    <s v="B12826"/>
    <s v="Freedom_LeadGen_D2C"/>
    <s v="Display_FB"/>
    <m/>
    <s v="Freedom"/>
    <s v="125 NG04"/>
    <s v="Disc Led"/>
    <s v="Freedom  125 NG04 Disc Led COCKTAIL WINE RED"/>
    <s v="00JH272V"/>
    <s v="Booked"/>
    <s v="Yes"/>
    <m/>
    <m/>
    <m/>
    <m/>
    <m/>
    <s v="No"/>
    <s v="No"/>
    <s v="No"/>
    <d v="2025-04-17T13:35:00"/>
    <n v="0"/>
  </r>
  <r>
    <n v="15448492"/>
    <d v="2025-04-07T00:00:00"/>
    <d v="1899-12-30T12:23:00"/>
    <x v="1"/>
    <s v="SARBANI  MOTORS(11616)"/>
    <n v="11616"/>
    <m/>
    <m/>
    <s v="WARM"/>
    <s v="Pulsar"/>
    <s v="NS125"/>
    <s v="UG ABS"/>
    <s v="Pulsar NS125 UG ABS GLOSS PEWTER GREY"/>
    <s v="00JF5732"/>
    <s v="Invoiced"/>
    <s v="Yes"/>
    <s v="RNR"/>
    <m/>
    <m/>
    <m/>
    <m/>
    <s v="Yes"/>
    <s v="Yes"/>
    <s v="Yes"/>
    <d v="2025-04-07T12:24:00"/>
    <n v="1"/>
  </r>
  <r>
    <n v="15530979"/>
    <d v="2025-04-09T00:00:00"/>
    <d v="1899-12-30T18:16:00"/>
    <x v="1"/>
    <s v="PAGARIYA AUTO CENTRE(10268) - HO"/>
    <n v="10268"/>
    <s v="Radio"/>
    <m/>
    <s v="STANDARD"/>
    <s v="Pulsar"/>
    <s v="NS125"/>
    <s v="UG ABS"/>
    <s v="Pulsar NS125 UG ABS GLOSS PEWTER GREY"/>
    <s v="00JF5732"/>
    <s v="Booked"/>
    <s v="Yes"/>
    <s v="RNR"/>
    <m/>
    <m/>
    <m/>
    <m/>
    <s v="Yes"/>
    <s v="No"/>
    <s v="No"/>
    <d v="2025-04-09T18:18:00"/>
    <n v="0"/>
  </r>
  <r>
    <n v="15432384"/>
    <d v="2025-04-06T00:00:00"/>
    <d v="1899-12-30T10:14:00"/>
    <x v="3"/>
    <s v="YADAV AUTO WORLD(13071)"/>
    <n v="1307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501165"/>
    <d v="2025-04-09T00:00:00"/>
    <d v="1899-12-30T15:25:00"/>
    <x v="6"/>
    <m/>
    <n v="13017"/>
    <s v="Facebook"/>
    <s v="P125_Feb"/>
    <s v="HOT"/>
    <s v="Pulsar"/>
    <n v="125"/>
    <s v="Carbon Fibre Split Seat UG"/>
    <s v="Pulsar 125 Carbon Fibre Split Seat UG EBONY BLK RED DKL"/>
    <s v="00DH564D"/>
    <s v="Open"/>
    <s v="No"/>
    <s v="Showroom Visit Planned"/>
    <m/>
    <m/>
    <m/>
    <m/>
    <s v="No"/>
    <s v="No"/>
    <s v="No"/>
    <m/>
    <n v="0"/>
  </r>
  <r>
    <n v="15592360"/>
    <d v="2025-04-12T00:00:00"/>
    <d v="1899-12-30T17:59:00"/>
    <x v="0"/>
    <s v="Kazhakkoottam KTM"/>
    <s v="B13177"/>
    <s v="Hyperlocal_Lead_Gen"/>
    <s v="Facebook"/>
    <s v="HOT"/>
    <s v="KTM"/>
    <s v="249.07 cc"/>
    <m/>
    <s v="KTM  249.07 cc  EBONY BLACK(MET)"/>
    <s v="00JP88X3"/>
    <s v="Open"/>
    <s v="Yes"/>
    <s v="Call Later"/>
    <m/>
    <m/>
    <m/>
    <m/>
    <s v="Yes"/>
    <s v="No"/>
    <s v="No"/>
    <m/>
    <n v="0"/>
  </r>
  <r>
    <n v="15373519"/>
    <d v="2025-04-03T00:00:00"/>
    <d v="1899-12-30T11:47:00"/>
    <x v="3"/>
    <s v="UJWAL ENTERPRISES (INDIA) PVT.LTD(10396)"/>
    <n v="10396"/>
    <s v="Bikewale_Aggregators"/>
    <s v="CPS_Lead_Aggregators"/>
    <m/>
    <s v="Pulsar"/>
    <n v="150"/>
    <s v="SD Single Seat"/>
    <s v="Pulsar 150 SD Single Seat EBONY BLK RED DKL"/>
    <s v="00DH274D"/>
    <s v="Invoiced"/>
    <s v="Yes"/>
    <s v="Showroom Visit Planned"/>
    <m/>
    <m/>
    <m/>
    <m/>
    <s v="No"/>
    <s v="Yes"/>
    <s v="Yes"/>
    <m/>
    <n v="1"/>
  </r>
  <r>
    <n v="15585389"/>
    <d v="2025-04-12T00:00:00"/>
    <d v="1899-12-30T13:15:00"/>
    <x v="1"/>
    <s v="PEEKAY AUTOMOBILES LLP (12586)"/>
    <n v="12586"/>
    <m/>
    <m/>
    <s v="STANDARD"/>
    <s v="KTM"/>
    <s v="DUKE 390"/>
    <m/>
    <s v="KTM DUKE 390  "/>
    <s v="00JP89"/>
    <s v="Open"/>
    <s v="Yes"/>
    <m/>
    <m/>
    <m/>
    <m/>
    <m/>
    <s v="Yes"/>
    <s v="No"/>
    <s v="No"/>
    <m/>
    <n v="0"/>
  </r>
  <r>
    <n v="15360120"/>
    <d v="2025-04-02T00:00:00"/>
    <d v="1899-12-30T15:11:00"/>
    <x v="7"/>
    <s v="SRI RAJ BAJAJ (12966)"/>
    <n v="12966"/>
    <m/>
    <m/>
    <s v="STANDARD"/>
    <s v="Avenger"/>
    <n v="160"/>
    <s v="Street  (OBD-2)"/>
    <s v="Avenger 160 Street  (OBD-2) COCKTAIL WINE RED"/>
    <s v="00PD362V"/>
    <s v="Invoiced"/>
    <s v="Yes"/>
    <m/>
    <m/>
    <m/>
    <m/>
    <m/>
    <s v="No"/>
    <s v="No"/>
    <s v="No"/>
    <d v="2025-04-02T15:12:00"/>
    <n v="1"/>
  </r>
  <r>
    <n v="15461457"/>
    <d v="2025-04-07T00:00:00"/>
    <d v="1899-12-30T17:48:00"/>
    <x v="1"/>
    <s v="JAY TRACTORS(13165)"/>
    <n v="13165"/>
    <m/>
    <m/>
    <s v="WARM"/>
    <s v="Platina"/>
    <n v="110"/>
    <s v="ES Drum  (OBD-2)"/>
    <s v="Platina 110 ES Drum  (OBD-2) BLK GLOS PEW GRA"/>
    <s v="00JK3548"/>
    <s v="Booked"/>
    <s v="Yes"/>
    <s v="Planning to Book"/>
    <m/>
    <m/>
    <m/>
    <m/>
    <s v="Yes"/>
    <s v="No"/>
    <s v="Yes"/>
    <d v="2025-04-07T17:50:00"/>
    <n v="0"/>
  </r>
  <r>
    <n v="15460627"/>
    <d v="2025-04-07T00:00:00"/>
    <d v="1899-12-30T17:26:00"/>
    <x v="4"/>
    <s v="KTM HUSQVARNA PIMPLE SAUDAGAR"/>
    <s v="A12639"/>
    <s v="Duke_LeadGen_D2C"/>
    <s v="Search_google"/>
    <m/>
    <s v="KTM"/>
    <s v="249.07 cc"/>
    <s v="KTM"/>
    <s v="KTM 249.07 cc KTM ELECTRONIC ORANGE"/>
    <s v="00JP881T"/>
    <s v="Closed"/>
    <s v="No"/>
    <s v="Plan Dropped"/>
    <m/>
    <m/>
    <m/>
    <m/>
    <s v="No"/>
    <s v="No"/>
    <s v="No"/>
    <m/>
    <n v="0"/>
  </r>
  <r>
    <n v="15484550"/>
    <d v="2025-04-08T00:00:00"/>
    <d v="1899-12-30T17:32:00"/>
    <x v="2"/>
    <s v="G S PAL AUTO WHEELS PVT LTD(11534)"/>
    <n v="11534"/>
    <m/>
    <m/>
    <s v="WARM"/>
    <s v="Pulsar"/>
    <n v="125"/>
    <s v="Neon Disc Single seat"/>
    <s v="Pulsar 125 Neon Disc Single seat EBONY BLK SOLAR RED"/>
    <s v="00DH40C2"/>
    <s v="Open"/>
    <s v="No"/>
    <s v="Showroom Visit Planned"/>
    <m/>
    <m/>
    <m/>
    <m/>
    <s v="No"/>
    <s v="No"/>
    <s v="No"/>
    <m/>
    <n v="0"/>
  </r>
  <r>
    <n v="15434932"/>
    <d v="2025-04-06T00:00:00"/>
    <d v="1899-12-30T12:28:00"/>
    <x v="2"/>
    <s v="COSMIC BAJAJ(12081)"/>
    <n v="12081"/>
    <s v="Call Center"/>
    <m/>
    <s v="HOT"/>
    <s v="Freedom"/>
    <s v="125 NG04"/>
    <s v="Disc Led"/>
    <s v="Freedom 125 NG04 Disc Led"/>
    <s v="00JH2732"/>
    <s v="Open"/>
    <s v="No"/>
    <s v="Showroom Visit Planned"/>
    <m/>
    <m/>
    <m/>
    <m/>
    <s v="No"/>
    <s v="No"/>
    <s v="No"/>
    <m/>
    <n v="0"/>
  </r>
  <r>
    <n v="15666093"/>
    <d v="2025-04-16T00:00:00"/>
    <d v="1899-12-30T12:20:00"/>
    <x v="5"/>
    <s v="SILIGURI AUTO WORK PVT. LTD. BURDWAN ROAD"/>
    <s v="A10335"/>
    <m/>
    <m/>
    <s v="WARM"/>
    <s v="Pulsar"/>
    <s v="NS200"/>
    <s v="Dual Channel ABS (UG)"/>
    <s v="Pulsar NS200 Dual Channel ABS (UG)"/>
    <s v="00JL24"/>
    <s v="Open"/>
    <s v="No"/>
    <s v="Not Decided"/>
    <m/>
    <m/>
    <m/>
    <m/>
    <s v="No"/>
    <s v="No"/>
    <s v="No"/>
    <m/>
    <n v="0"/>
  </r>
  <r>
    <n v="15479074"/>
    <d v="2025-04-08T00:00:00"/>
    <d v="1899-12-30T14:32:00"/>
    <x v="0"/>
    <s v="SARATHY BIKES PVT LTD (13626)"/>
    <n v="13626"/>
    <s v="Hyperlocal_Lead_Gen"/>
    <s v="Facebook"/>
    <s v="HOT"/>
    <s v="Triumph"/>
    <s v="Speed T4"/>
    <s v="Triumph"/>
    <s v="Triumph Speed T4 Triumph "/>
    <s v="00TA15"/>
    <s v="Open"/>
    <s v="No"/>
    <s v="Not Decided"/>
    <m/>
    <m/>
    <m/>
    <m/>
    <s v="No"/>
    <s v="No"/>
    <s v="No"/>
    <m/>
    <n v="0"/>
  </r>
  <r>
    <n v="15696713"/>
    <d v="2025-04-17T00:00:00"/>
    <d v="1899-12-30T14:24:00"/>
    <x v="1"/>
    <s v="DEVENDRA AUTO(10832)"/>
    <n v="10832"/>
    <m/>
    <m/>
    <m/>
    <s v="Freedom"/>
    <s v="125 NG04"/>
    <s v="Disc Led"/>
    <s v="Freedom 125 NG04 Disc Led GLOSS PEWTER GREY"/>
    <s v="00JH2732"/>
    <s v="Invoiced"/>
    <s v="Yes"/>
    <m/>
    <m/>
    <m/>
    <m/>
    <m/>
    <s v="Yes"/>
    <s v="Yes"/>
    <s v="Yes"/>
    <d v="2025-04-17T14:28:00"/>
    <n v="1"/>
  </r>
  <r>
    <n v="15503036"/>
    <d v="2025-04-09T00:00:00"/>
    <d v="1899-12-30T15:37:00"/>
    <x v="6"/>
    <m/>
    <n v="10102"/>
    <s v="Instagram"/>
    <s v="P125_CF Feb"/>
    <m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m/>
    <m/>
    <s v="No"/>
    <s v="No"/>
    <s v="No"/>
    <m/>
    <n v="0"/>
  </r>
  <r>
    <n v="15618490"/>
    <d v="2025-04-14T00:00:00"/>
    <d v="1899-12-30T10:17:00"/>
    <x v="3"/>
    <s v="Triumph Thane"/>
    <s v="B13538"/>
    <s v="Bikedekho_Aggregators"/>
    <s v="CPS_Lead_Aggregators"/>
    <s v="WARM"/>
    <s v="Triumph"/>
    <s v="Speed T4"/>
    <s v="Triumph"/>
    <s v="Speed T4-PEARL METALLIC WHITE"/>
    <s v="00TA1542"/>
    <s v="Open"/>
    <s v="No"/>
    <s v="Showroom Visit Planned"/>
    <m/>
    <m/>
    <m/>
    <m/>
    <s v="No"/>
    <s v="No"/>
    <s v="No"/>
    <m/>
    <n v="0"/>
  </r>
  <r>
    <n v="15693597"/>
    <d v="2025-04-17T00:00:00"/>
    <d v="1899-12-30T12:55:00"/>
    <x v="5"/>
    <s v="RAJA  MOTORS(10145)"/>
    <n v="10145"/>
    <s v="Dealer Activity"/>
    <s v="Exchange Camp"/>
    <m/>
    <s v="Platina"/>
    <n v="100"/>
    <s v="ES Drum  (OBD-2)"/>
    <s v="Platina 100 ES Drum  (OBD-2) Ebony Black with Silver Grey Decal"/>
    <s v="00PF356U"/>
    <s v="Invoiced"/>
    <s v="Yes"/>
    <s v="RNR"/>
    <m/>
    <m/>
    <m/>
    <m/>
    <s v="No"/>
    <s v="Yes"/>
    <s v="Yes"/>
    <d v="2025-04-17T13:00:00"/>
    <n v="1"/>
  </r>
  <r>
    <n v="15491896"/>
    <d v="2025-04-09T00:00:00"/>
    <d v="1899-12-30T09:50:00"/>
    <x v="3"/>
    <s v="Kale Bajaj - Udhyamnagar"/>
    <s v="A13245"/>
    <s v="Bikewale_Aggregators"/>
    <s v="CPS_Lead_Aggregators"/>
    <s v="WARM"/>
    <s v="Pulsar"/>
    <s v="N250"/>
    <s v="Dual channel ABS"/>
    <s v="Pulsar N250 Dual channel ABS Brooklyn Black"/>
    <s v="00JR139V"/>
    <s v="Open"/>
    <s v="No"/>
    <s v="Call Later"/>
    <m/>
    <m/>
    <m/>
    <m/>
    <s v="No"/>
    <s v="No"/>
    <s v="No"/>
    <m/>
    <n v="0"/>
  </r>
  <r>
    <n v="15381610"/>
    <d v="2025-04-03T00:00:00"/>
    <d v="1899-12-30T16:07:00"/>
    <x v="1"/>
    <s v="MSB AUTOMOTIVE PVT LTD(12711)"/>
    <n v="12711"/>
    <s v="Reference"/>
    <s v="Existing Customer"/>
    <m/>
    <s v="Pulsar"/>
    <n v="125"/>
    <s v="Carbon Fibre Split Seat UG"/>
    <s v="Pulsar 125 Carbon Fibre Split Seat UG EBONY BLK RED DKL"/>
    <s v="00DH564D"/>
    <s v="Invoiced"/>
    <s v="Yes"/>
    <m/>
    <m/>
    <m/>
    <m/>
    <m/>
    <s v="Yes"/>
    <s v="Yes"/>
    <s v="Yes"/>
    <d v="2025-04-03T16:11:00"/>
    <n v="1"/>
  </r>
  <r>
    <n v="15518807"/>
    <d v="2025-04-09T00:00:00"/>
    <d v="1899-12-30T16:24:00"/>
    <x v="6"/>
    <m/>
    <n v="12979"/>
    <s v="Facebook"/>
    <s v="P125_Neon March"/>
    <s v="HOT"/>
    <s v="Pulsar"/>
    <n v="125"/>
    <s v="Neon Disc Single seat (OBD-2)"/>
    <s v="Pulsar 125 Neon Disc Single seat (OBD-2) EBONY BLK SOLAR RED"/>
    <s v="00DH50C2"/>
    <s v="Closed"/>
    <s v="No"/>
    <s v="Plan Dropped"/>
    <m/>
    <m/>
    <m/>
    <m/>
    <s v="No"/>
    <s v="No"/>
    <s v="No"/>
    <m/>
    <n v="0"/>
  </r>
  <r>
    <n v="15574747"/>
    <d v="2025-04-11T00:00:00"/>
    <d v="1899-12-30T19:30:00"/>
    <x v="3"/>
    <s v="PAGARIYA AUTO CENTRE(10257)"/>
    <n v="10257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m/>
    <m/>
    <s v="No"/>
    <s v="No"/>
    <s v="No"/>
    <m/>
    <n v="0"/>
  </r>
  <r>
    <n v="15622539"/>
    <d v="2025-04-14T00:00:00"/>
    <d v="1899-12-30T12:19:00"/>
    <x v="1"/>
    <s v="RK MOTOTRS (NAGERCOIL)"/>
    <s v="D13627"/>
    <m/>
    <m/>
    <s v="HOT"/>
    <s v="Triumph"/>
    <s v="SCRAMBLER 400 X"/>
    <m/>
    <s v="Triumph SCRAMBLER 400 X "/>
    <s v="00TA0242"/>
    <s v="Open"/>
    <s v="Yes"/>
    <s v="Call Later"/>
    <m/>
    <m/>
    <m/>
    <m/>
    <s v="Yes"/>
    <s v="No"/>
    <s v="No"/>
    <m/>
    <n v="0"/>
  </r>
  <r>
    <n v="15544949"/>
    <d v="2025-04-10T00:00:00"/>
    <d v="1899-12-30T13:57:00"/>
    <x v="1"/>
    <s v="GUPTA AUTO SALES(11366)"/>
    <n v="11366"/>
    <m/>
    <m/>
    <m/>
    <s v="Pulsar"/>
    <n v="125"/>
    <s v="Carbon Fibre Single Seat UG"/>
    <s v="Pulsar 125 Carbon Fibre Single Seat UG EBONY BLK RED DKL"/>
    <s v="00DH574D"/>
    <s v="Invoiced"/>
    <s v="Yes"/>
    <m/>
    <m/>
    <m/>
    <m/>
    <m/>
    <s v="Yes"/>
    <s v="Yes"/>
    <s v="Yes"/>
    <d v="2025-04-10T14:00:00"/>
    <n v="1"/>
  </r>
  <r>
    <n v="15613202"/>
    <d v="2025-04-14T00:00:00"/>
    <d v="1899-12-30T09:24:00"/>
    <x v="4"/>
    <s v="BHARAT AUTOMOBILES(12237)"/>
    <n v="12237"/>
    <s v="Freedom_LeadGen_D2C"/>
    <s v="Display_FB"/>
    <m/>
    <s v="Freedom"/>
    <s v="125 NG04"/>
    <s v="Disc Led"/>
    <s v="Freedom 125 NG04 Disc Led COCKTAIL WINE RED"/>
    <s v="00JH272V"/>
    <s v="Closed"/>
    <s v="No"/>
    <s v="Incorrect Enquiry"/>
    <m/>
    <m/>
    <m/>
    <m/>
    <s v="No"/>
    <s v="No"/>
    <s v="No"/>
    <m/>
    <n v="0"/>
  </r>
  <r>
    <n v="15610887"/>
    <d v="2025-04-22T00:00:00"/>
    <d v="1899-12-30T09:18:00"/>
    <x v="3"/>
    <s v="MAHI MOTORS(10492)"/>
    <n v="10492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391890"/>
    <d v="2025-04-04T00:00:00"/>
    <d v="1899-12-30T10:35:00"/>
    <x v="5"/>
    <s v="CLASSIC AUTO CENTRE(10076)"/>
    <n v="10076"/>
    <m/>
    <m/>
    <s v="STANDARD"/>
    <s v="Pulsar"/>
    <s v="N160"/>
    <s v="Dual Channel ABS(Digital)"/>
    <s v="Pulsar N160 Dual Channel ABS(Digital) GLOSSY RACING RED"/>
    <s v="00JR3795"/>
    <s v="Open"/>
    <s v="Yes"/>
    <s v="Call Later"/>
    <m/>
    <m/>
    <m/>
    <m/>
    <s v="Yes"/>
    <s v="No"/>
    <s v="No"/>
    <m/>
    <n v="0"/>
  </r>
  <r>
    <n v="15727748"/>
    <d v="2025-04-18T00:00:00"/>
    <d v="1899-12-30T22:32:00"/>
    <x v="0"/>
    <s v="RAMBAGH SERVICE STATION(12697)"/>
    <n v="12697"/>
    <s v="Hyperlocal_Lead_Gen"/>
    <s v="Facebook"/>
    <s v="HOT"/>
    <s v="KTM"/>
    <s v="200 cc"/>
    <s v="KTM"/>
    <s v="KTM 200 cc KTM "/>
    <s v="00JP1C"/>
    <s v="Open"/>
    <s v="No"/>
    <s v="RNR"/>
    <m/>
    <m/>
    <m/>
    <m/>
    <s v="No"/>
    <s v="No"/>
    <s v="No"/>
    <m/>
    <n v="0"/>
  </r>
  <r>
    <n v="15577544"/>
    <d v="2025-04-11T00:00:00"/>
    <d v="1899-12-30T23:45:00"/>
    <x v="0"/>
    <s v="JSB AUTOCARS PVT LTD(13697)"/>
    <n v="13697"/>
    <s v="Hyperlocal_Lead_Gen"/>
    <s v="Facebook"/>
    <s v="STANDARD"/>
    <s v="Triumph"/>
    <s v="SCRAMBLER 400 X"/>
    <s v="Triumph"/>
    <s v="Triumph SCRAMBLER 400 X Triumph "/>
    <s v="00TA02"/>
    <s v="Closed"/>
    <s v="No"/>
    <s v="Plan Dropped"/>
    <m/>
    <m/>
    <m/>
    <m/>
    <s v="No"/>
    <s v="No"/>
    <s v="No"/>
    <m/>
    <n v="0"/>
  </r>
  <r>
    <n v="15419694"/>
    <d v="2025-04-05T00:00:00"/>
    <d v="1899-12-30T14:23:00"/>
    <x v="5"/>
    <s v="Aadhitheya Bikes(12985)"/>
    <n v="12985"/>
    <m/>
    <m/>
    <s v="WARM"/>
    <s v="KTM"/>
    <s v="DUKE 200"/>
    <m/>
    <s v="KTM DUKE 200  "/>
    <s v="00JP1C"/>
    <s v="Open"/>
    <s v="No"/>
    <s v="Not Decided"/>
    <m/>
    <m/>
    <m/>
    <m/>
    <s v="No"/>
    <s v="No"/>
    <s v="No"/>
    <m/>
    <n v="0"/>
  </r>
  <r>
    <n v="15657581"/>
    <d v="2025-04-16T00:00:00"/>
    <d v="1899-12-30T15:46:00"/>
    <x v="3"/>
    <s v="KTM NARIMAN POINT"/>
    <s v="BRN-12162-02"/>
    <s v="Bikewale_Aggregators"/>
    <s v="CPS_Lead_Aggregators"/>
    <s v="STANDARD"/>
    <s v="KTM"/>
    <s v="Duke 390 (Gen 2)"/>
    <s v="KTM"/>
    <s v="KTM Duke 390 (Gen 2) KTM DARK GALVANO MATT"/>
    <s v="00JP4081"/>
    <s v="Closed"/>
    <s v="No"/>
    <s v="Incorrect Enquiry"/>
    <m/>
    <m/>
    <m/>
    <m/>
    <s v="No"/>
    <s v="No"/>
    <s v="No"/>
    <m/>
    <n v="0"/>
  </r>
  <r>
    <n v="15739516"/>
    <d v="2025-04-19T00:00:00"/>
    <d v="1899-12-30T15:44:00"/>
    <x v="3"/>
    <s v="Global Trade Park Private Limited (A13497) (BURARI)"/>
    <s v="A13497"/>
    <s v="Bikedekho_Aggregators"/>
    <s v="CPS_Lead_Aggregators"/>
    <s v="STANDARD"/>
    <s v="Avenger"/>
    <n v="160"/>
    <s v="Street"/>
    <s v="Avenger 160 Street EBONY BLACK(MET)"/>
    <s v="00PD34X3"/>
    <s v="Open"/>
    <s v="No"/>
    <s v="Showroom Visit Planned"/>
    <m/>
    <m/>
    <m/>
    <m/>
    <s v="No"/>
    <s v="No"/>
    <s v="No"/>
    <m/>
    <n v="0"/>
  </r>
  <r>
    <n v="15420506"/>
    <d v="2025-04-05T00:00:00"/>
    <d v="1899-12-30T15:02:00"/>
    <x v="3"/>
    <s v="AMBRISH AUTOMOBILES(10495)"/>
    <n v="10495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Incorrect Enquiry"/>
    <m/>
    <m/>
    <m/>
    <m/>
    <s v="No"/>
    <s v="No"/>
    <s v="No"/>
    <m/>
    <n v="0"/>
  </r>
  <r>
    <n v="15415993"/>
    <d v="2025-04-05T00:00:00"/>
    <d v="1899-12-30T12:23:00"/>
    <x v="5"/>
    <s v="MCV MOTO CORP PRIVATE LIMITED-JAGGAMPETA"/>
    <s v="B12624"/>
    <m/>
    <m/>
    <m/>
    <s v="Pulsar"/>
    <n v="150"/>
    <s v="SD UG"/>
    <s v="Pulsar 150 SD UG EBONY BLACK(MET)"/>
    <s v="00DH60X3"/>
    <s v="Invoiced"/>
    <s v="Yes"/>
    <m/>
    <m/>
    <m/>
    <m/>
    <m/>
    <s v="No"/>
    <s v="No"/>
    <s v="No"/>
    <d v="2025-04-05T12:23:00"/>
    <n v="1"/>
  </r>
  <r>
    <n v="15359125"/>
    <d v="2025-04-02T00:00:00"/>
    <d v="1899-12-30T14:51:00"/>
    <x v="3"/>
    <s v="Madhur Motors -Adchini"/>
    <s v="A13271"/>
    <s v="Bikewale_Aggregators"/>
    <s v="CPS_Lead_Aggregators"/>
    <s v="STANDARD"/>
    <s v="Pulsar"/>
    <s v="N125"/>
    <s v="Disc ISG"/>
    <s v="Pulsar N125 Disc ISG Ebony Black + Purple Fury"/>
    <s v="00JZ51DA"/>
    <s v="Open"/>
    <s v="No"/>
    <s v="Call Later"/>
    <m/>
    <m/>
    <m/>
    <m/>
    <s v="No"/>
    <s v="No"/>
    <s v="No"/>
    <m/>
    <n v="0"/>
  </r>
  <r>
    <n v="15681082"/>
    <d v="2025-04-16T00:00:00"/>
    <d v="1899-12-30T18:16:00"/>
    <x v="5"/>
    <s v="Balamuruga Motors E11843 - Avaniyapuram"/>
    <s v="E11843"/>
    <s v="Bajaj Activity"/>
    <s v="Service Camp"/>
    <s v="WARM"/>
    <s v="Freedom"/>
    <s v="125 NG04"/>
    <s v="Drum"/>
    <s v="Freedom  125 NG04 Drum BLUE DECAL LIGHT BLUE"/>
    <s v="00JH313E"/>
    <s v="Invoiced"/>
    <s v="Yes"/>
    <s v="Showroom Visit Planned"/>
    <m/>
    <m/>
    <m/>
    <m/>
    <s v="Yes"/>
    <s v="Yes"/>
    <s v="Yes"/>
    <d v="2025-04-18T11:05:00"/>
    <n v="1"/>
  </r>
  <r>
    <n v="15309795"/>
    <d v="2025-04-01T00:00:00"/>
    <d v="1899-12-30T13:05:00"/>
    <x v="3"/>
    <s v="AKSHAYA AUTO SERVICE(10031)"/>
    <n v="10031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Showroom Visit Planned"/>
    <m/>
    <m/>
    <m/>
    <m/>
    <s v="No"/>
    <s v="No"/>
    <s v="No"/>
    <m/>
    <n v="0"/>
  </r>
  <r>
    <n v="15699772"/>
    <d v="2025-04-17T00:00:00"/>
    <d v="1899-12-30T16:14:00"/>
    <x v="1"/>
    <s v="A H AUTO WORLD(11517)"/>
    <n v="11517"/>
    <s v="Web"/>
    <m/>
    <s v="HOT"/>
    <s v="Pulsar"/>
    <s v="Dual Channel (OBD2B)"/>
    <s v="NS 200"/>
    <s v="Pulsar Dual Channel (OBD2B) NS 200 EBONY BLK SATIN"/>
    <s v="00JL25AL"/>
    <s v="Closed"/>
    <s v="Yes"/>
    <s v="Plan Dropped"/>
    <m/>
    <m/>
    <m/>
    <m/>
    <s v="Yes"/>
    <s v="No"/>
    <s v="Yes"/>
    <d v="2025-04-17T16:15:00"/>
    <n v="0"/>
  </r>
  <r>
    <n v="15551532"/>
    <d v="2025-04-10T00:00:00"/>
    <d v="1899-12-30T17:51:00"/>
    <x v="5"/>
    <s v="SHYAM MOTORS(10501)"/>
    <n v="10501"/>
    <m/>
    <m/>
    <s v="WARM"/>
    <s v="Pulsar"/>
    <n v="125"/>
    <s v="Carbon Fibre Split Seat UG"/>
    <s v="Pulsar 125 Carbon Fibre Split Seat UG EBONY BLK RED DKL"/>
    <s v="00DH564D"/>
    <s v="Open"/>
    <s v="Yes"/>
    <s v="Showroom Visit Planned"/>
    <m/>
    <m/>
    <m/>
    <m/>
    <s v="No"/>
    <s v="No"/>
    <s v="Yes"/>
    <m/>
    <n v="0"/>
  </r>
  <r>
    <n v="15499602"/>
    <d v="2025-04-09T00:00:00"/>
    <d v="1899-12-30T13:49:00"/>
    <x v="1"/>
    <s v="SUPREME AUTO DEALERS PVT LTD(11416)"/>
    <n v="11416"/>
    <m/>
    <m/>
    <s v="STANDARD"/>
    <s v="Pulsar"/>
    <n v="125"/>
    <s v="Carbon Fibre Single Seat UG"/>
    <s v="Pulsar 125 Carbon Fibre Single Seat UG EBONY BLK BLUE DKL"/>
    <s v="00DH574C"/>
    <s v="Closed"/>
    <s v="Yes"/>
    <s v="Plan Dropped"/>
    <m/>
    <m/>
    <m/>
    <m/>
    <s v="Yes"/>
    <s v="No"/>
    <s v="No"/>
    <m/>
    <n v="0"/>
  </r>
  <r>
    <n v="15365841"/>
    <d v="2025-04-02T00:00:00"/>
    <d v="1899-12-30T18:48:00"/>
    <x v="2"/>
    <s v="DOABA AUTOMOBILES(10089)"/>
    <n v="10089"/>
    <s v="Reference"/>
    <s v="Existing Customer"/>
    <m/>
    <s v="Pulsar"/>
    <n v="125"/>
    <s v="Carbon Fibre Disc Single Seat"/>
    <s v="Pulsar 125 Carbon Fibre Disc Single Seat SPARKLING METALLIC BLACK SILVER"/>
    <s v="00DH47E8"/>
    <s v="Open"/>
    <s v="Yes"/>
    <s v="Call Later"/>
    <m/>
    <m/>
    <m/>
    <m/>
    <s v="No"/>
    <s v="No"/>
    <s v="Yes"/>
    <m/>
    <n v="0"/>
  </r>
  <r>
    <n v="15392006"/>
    <d v="2025-04-04T00:00:00"/>
    <d v="1899-12-30T10:46:00"/>
    <x v="3"/>
    <s v="PATEL BAJAJ(12900)"/>
    <n v="12900"/>
    <s v="Bikedekho_Aggregators"/>
    <s v="CPS_Lead_Aggregators"/>
    <s v="STANDARD"/>
    <s v="Dominar"/>
    <n v="400"/>
    <s v="Dual channel ABS"/>
    <s v="Dominar 400 Dual channel ABS CHARCOAL BLACK"/>
    <s v="00JF29A8"/>
    <s v="Closed"/>
    <s v="No"/>
    <s v="Plan Dropped"/>
    <m/>
    <m/>
    <m/>
    <m/>
    <s v="No"/>
    <s v="No"/>
    <s v="No"/>
    <m/>
    <n v="0"/>
  </r>
  <r>
    <n v="15626030"/>
    <d v="2025-04-14T00:00:00"/>
    <d v="1899-12-30T13:56:00"/>
    <x v="1"/>
    <s v="JINDAL AUTOMOTIVE PVT.LTD.(10163)"/>
    <n v="10163"/>
    <s v="Reference"/>
    <s v="Existing Customer"/>
    <s v="HOT"/>
    <s v="Pulsar"/>
    <n v="125"/>
    <s v="Carbon Fibre Disc Single Seat (OBD-2)"/>
    <s v="Pulsar 125 Carbon Fibre Disc Single Seat (OBD-2) SPARKLING METALLIC BLACK BLUE"/>
    <s v="00DH41F1"/>
    <s v="Invoiced"/>
    <s v="Yes"/>
    <m/>
    <m/>
    <m/>
    <m/>
    <m/>
    <s v="Yes"/>
    <s v="No"/>
    <s v="Yes"/>
    <d v="2025-04-14T14:01:00"/>
    <n v="1"/>
  </r>
  <r>
    <n v="15440494"/>
    <d v="2025-04-06T00:00:00"/>
    <d v="1899-12-30T17:46:00"/>
    <x v="0"/>
    <s v="LAKHIMPUR TYRES(12526)"/>
    <n v="12526"/>
    <s v="Hyperlocal_Lead_Gen"/>
    <s v="Facebook"/>
    <s v="WARM"/>
    <s v="KTM"/>
    <s v="249.07 cc"/>
    <s v="KTM"/>
    <s v="KTM 249.07 cc KTM "/>
    <s v="00JP88"/>
    <s v="Closed"/>
    <s v="No"/>
    <s v="Plan Dropped"/>
    <m/>
    <m/>
    <m/>
    <m/>
    <s v="No"/>
    <s v="No"/>
    <s v="No"/>
    <m/>
    <n v="0"/>
  </r>
  <r>
    <n v="15618544"/>
    <d v="2025-04-14T00:00:00"/>
    <d v="1899-12-30T10:17:00"/>
    <x v="4"/>
    <s v="WESTERN BAJAJ(10692)"/>
    <n v="10692"/>
    <s v="Finance"/>
    <s v="Website"/>
    <s v="STANDARD"/>
    <s v="Pulsar"/>
    <s v="N160"/>
    <s v="Dual Channel ABS(Digital)"/>
    <s v="Pulsar N160 Dual Channel ABS(Digital) Brooklyn Black"/>
    <s v="00JR379V"/>
    <s v="Open"/>
    <s v="No"/>
    <m/>
    <m/>
    <m/>
    <m/>
    <m/>
    <s v="No"/>
    <s v="No"/>
    <s v="No"/>
    <m/>
    <n v="0"/>
  </r>
  <r>
    <n v="15405278"/>
    <d v="2025-04-04T00:00:00"/>
    <d v="1899-12-30T17:58:00"/>
    <x v="1"/>
    <s v="JPS Auto"/>
    <s v="A13105"/>
    <m/>
    <m/>
    <s v="WARM"/>
    <s v="Pulsar"/>
    <n v="125"/>
    <s v="Neon Disc Single seat (OBD-2)"/>
    <s v="Pulsar 125 Neon Disc Single seat (OBD-2) EBONY BLK SOLAR RED"/>
    <s v="00DH50C2"/>
    <s v="Invoiced"/>
    <s v="Yes"/>
    <m/>
    <m/>
    <m/>
    <m/>
    <m/>
    <s v="No"/>
    <s v="Yes"/>
    <s v="No"/>
    <d v="2025-04-04T17:59:00"/>
    <n v="1"/>
  </r>
  <r>
    <n v="15547870"/>
    <d v="2025-04-10T00:00:00"/>
    <d v="1899-12-30T15:46:00"/>
    <x v="1"/>
    <s v="RTP HOLDINGS(13183)"/>
    <n v="13183"/>
    <s v="Reference"/>
    <s v="Existing Customer"/>
    <m/>
    <s v="Pulsar"/>
    <s v="N125"/>
    <s v="Disc"/>
    <s v="Pulsar N125 Disc EBONY BLACK(MET)"/>
    <s v="00JZ53X3"/>
    <s v="Invoiced"/>
    <s v="Yes"/>
    <m/>
    <m/>
    <m/>
    <m/>
    <m/>
    <s v="Yes"/>
    <s v="No"/>
    <s v="Yes"/>
    <d v="2025-04-10T15:52:00"/>
    <n v="1"/>
  </r>
  <r>
    <n v="15676030"/>
    <d v="2025-04-16T00:00:00"/>
    <d v="1899-12-30T16:38:00"/>
    <x v="6"/>
    <m/>
    <n v="13148"/>
    <s v="Instagram"/>
    <s v="P125DC_july"/>
    <s v="HOT"/>
    <s v="Pulsar"/>
    <n v="125"/>
    <s v="Neon Disc Single seat (OBD-2)"/>
    <s v="Pulsar 125 Neon Disc Single seat (OBD-2) EBONY BLK BLUE DKL"/>
    <s v="00DH504C"/>
    <s v="Closed"/>
    <s v="No"/>
    <s v="Incorrect Enquiry"/>
    <m/>
    <m/>
    <m/>
    <m/>
    <s v="No"/>
    <s v="No"/>
    <s v="No"/>
    <m/>
    <n v="0"/>
  </r>
  <r>
    <n v="15355073"/>
    <d v="2025-04-02T00:00:00"/>
    <d v="1899-12-30T12:29:00"/>
    <x v="3"/>
    <s v="POPULAR MOTOR CORPORATION (13101)"/>
    <n v="13101"/>
    <s v="Bikewale_Aggregators"/>
    <s v="CPS_Lead_Aggregators"/>
    <s v="WARM"/>
    <s v="Pulsar"/>
    <n v="150"/>
    <s v="SD Single Seat"/>
    <s v="Pulsar 150 SD Single Seat EBONY BLK RED DKL"/>
    <s v="00DH274D"/>
    <s v="Closed"/>
    <s v="No"/>
    <m/>
    <m/>
    <m/>
    <m/>
    <m/>
    <s v="No"/>
    <s v="No"/>
    <s v="No"/>
    <m/>
    <n v="0"/>
  </r>
  <r>
    <n v="15576154"/>
    <d v="2025-04-11T00:00:00"/>
    <d v="1899-12-30T21:34:00"/>
    <x v="3"/>
    <s v="KVR AUTOMOBILES PRIVATE LIMITED(13658)"/>
    <n v="13658"/>
    <s v="Bikedekho_Aggregators"/>
    <s v="CPS_Lead_Aggregators"/>
    <s v="STANDARD"/>
    <s v="Triumph"/>
    <s v="SPEED 400"/>
    <s v="Triumph"/>
    <s v="Triumph SPEED 400-Carnival Red"/>
    <s v="00TA04BE"/>
    <s v="Open"/>
    <s v="No"/>
    <s v="Call Later"/>
    <m/>
    <m/>
    <m/>
    <m/>
    <s v="No"/>
    <s v="No"/>
    <s v="No"/>
    <m/>
    <n v="0"/>
  </r>
  <r>
    <n v="15555086"/>
    <d v="2025-04-10T00:00:00"/>
    <d v="1899-12-30T22:02:00"/>
    <x v="3"/>
    <s v="BAGGA LINK SERVICE PVT LTD - MAHIPALPUR"/>
    <s v="E10047"/>
    <s v="91wheels_Aggregators"/>
    <s v="CPS_Lead_Aggregators"/>
    <s v="HOT"/>
    <s v="Pulsar"/>
    <n v="220"/>
    <s v="Dagger Edge ABS (DK09)"/>
    <s v="Pulsar 220 Dagger Edge ABS (DK09) EBONY BLK BLUE DKL"/>
    <s v="00DK094C"/>
    <s v="Open"/>
    <s v="No"/>
    <s v="Call Later"/>
    <m/>
    <m/>
    <m/>
    <m/>
    <s v="No"/>
    <s v="No"/>
    <s v="No"/>
    <m/>
    <n v="0"/>
  </r>
  <r>
    <n v="15608772"/>
    <d v="2025-04-13T00:00:00"/>
    <d v="1899-12-30T20:22:00"/>
    <x v="3"/>
    <s v="AMPL ATTAPUR"/>
    <s v="A11287"/>
    <s v="Bikewale_Aggregators"/>
    <s v="CPS_Lead_Aggregators"/>
    <s v="HOT"/>
    <s v="Pulsar"/>
    <n v="150"/>
    <s v="SD Single Seat"/>
    <s v="Pulsar 150 SD Single Seat EBONY BLK RED DKL"/>
    <s v="00DH274D"/>
    <s v="Open"/>
    <s v="No"/>
    <s v="Not Decided"/>
    <m/>
    <m/>
    <m/>
    <m/>
    <s v="No"/>
    <s v="No"/>
    <s v="No"/>
    <m/>
    <n v="0"/>
  </r>
  <r>
    <n v="15404798"/>
    <d v="2025-04-04T00:00:00"/>
    <d v="1899-12-30T17:50:00"/>
    <x v="3"/>
    <s v="UPPAL AGENCIES(12093)"/>
    <n v="12093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Call Later"/>
    <m/>
    <m/>
    <m/>
    <m/>
    <s v="No"/>
    <s v="No"/>
    <s v="No"/>
    <m/>
    <n v="0"/>
  </r>
  <r>
    <n v="15664372"/>
    <d v="2025-04-16T00:00:00"/>
    <d v="1899-12-30T11:59:00"/>
    <x v="3"/>
    <s v="SHRINIWAS MOTORS(10389)"/>
    <n v="10389"/>
    <s v="Bikewale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s v="RNR"/>
    <m/>
    <m/>
    <m/>
    <m/>
    <s v="No"/>
    <s v="No"/>
    <s v="No"/>
    <m/>
    <n v="0"/>
  </r>
  <r>
    <n v="15549696"/>
    <d v="2025-04-10T00:00:00"/>
    <d v="1899-12-30T16:52:00"/>
    <x v="3"/>
    <s v="LINGAM AUTOMOBILES(12802)"/>
    <n v="12802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Yes"/>
    <s v="Showroom Visit Planned"/>
    <m/>
    <m/>
    <m/>
    <m/>
    <s v="No"/>
    <s v="Yes"/>
    <s v="No"/>
    <m/>
    <n v="0"/>
  </r>
  <r>
    <n v="15333636"/>
    <d v="2025-04-01T00:00:00"/>
    <d v="1899-12-30T11:17:00"/>
    <x v="6"/>
    <m/>
    <n v="10963"/>
    <s v="Facebook"/>
    <s v="P125_March_2"/>
    <m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535579"/>
    <d v="2025-04-10T00:00:00"/>
    <d v="1899-12-30T00:40:00"/>
    <x v="3"/>
    <s v="JAI AUTOMOBILES(10591)"/>
    <n v="10591"/>
    <s v="Bikewale_Aggregators"/>
    <s v="CPS_Lead_Aggregators"/>
    <s v="HOT"/>
    <s v="Pulsar"/>
    <s v="N125"/>
    <s v="Disc ISG"/>
    <s v="Pulsar N125 Disc ISG Ebony Black + Purple Fury"/>
    <s v="00JZ51DA"/>
    <s v="Open"/>
    <s v="No"/>
    <s v="Call Later"/>
    <m/>
    <m/>
    <m/>
    <m/>
    <s v="No"/>
    <s v="No"/>
    <s v="No"/>
    <m/>
    <n v="0"/>
  </r>
  <r>
    <n v="15714562"/>
    <d v="2025-04-18T00:00:00"/>
    <d v="1899-12-30T12:28:00"/>
    <x v="3"/>
    <s v="ATIKSH BAJAJ(13036)"/>
    <n v="13036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Incorrect Enquiry"/>
    <m/>
    <m/>
    <m/>
    <m/>
    <s v="No"/>
    <s v="No"/>
    <s v="No"/>
    <m/>
    <n v="0"/>
  </r>
  <r>
    <n v="15425993"/>
    <d v="2025-04-05T00:00:00"/>
    <d v="1899-12-30T18:45:00"/>
    <x v="3"/>
    <s v="MAHESH BAJAJ THARAD"/>
    <s v="A10858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Lost to Competition"/>
    <s v="Family/Friendâ€™s Recommendation"/>
    <m/>
    <s v="Shine"/>
    <s v="Honda"/>
    <s v="No"/>
    <s v="No"/>
    <s v="No"/>
    <m/>
    <n v="0"/>
  </r>
  <r>
    <n v="15463730"/>
    <d v="2025-04-07T00:00:00"/>
    <d v="1899-12-30T18:55:00"/>
    <x v="1"/>
    <s v="SENGUPTA MOTORS"/>
    <n v="12644"/>
    <m/>
    <m/>
    <s v="STANDARD"/>
    <s v="Pulsar"/>
    <n v="150"/>
    <s v="TD UG"/>
    <s v="Pulsar 150 TD UG EBONY BLACK(MET)"/>
    <s v="00DH61X3"/>
    <s v="Open"/>
    <s v="Yes"/>
    <s v="Need More Details"/>
    <m/>
    <m/>
    <m/>
    <m/>
    <s v="Yes"/>
    <s v="No"/>
    <s v="No"/>
    <m/>
    <n v="0"/>
  </r>
  <r>
    <n v="15344963"/>
    <d v="2025-04-01T00:00:00"/>
    <d v="1899-12-30T18:14:00"/>
    <x v="1"/>
    <s v="A H AUTO WORLD(11517)"/>
    <n v="11517"/>
    <s v="Web"/>
    <m/>
    <s v="HOT"/>
    <s v="Pulsar"/>
    <s v="N160"/>
    <s v="TD"/>
    <s v="Pulsar N160 TD EBONY BLACK(MET)"/>
    <s v="00JR50X3"/>
    <s v="Invoiced"/>
    <s v="Yes"/>
    <m/>
    <m/>
    <m/>
    <m/>
    <m/>
    <s v="Yes"/>
    <s v="No"/>
    <s v="Yes"/>
    <d v="2025-04-01T18:15:00"/>
    <n v="1"/>
  </r>
  <r>
    <n v="15654589"/>
    <d v="2025-04-15T00:00:00"/>
    <d v="1899-12-30T18:15:00"/>
    <x v="1"/>
    <s v="Keerthi Residency Road"/>
    <n v="13533"/>
    <m/>
    <m/>
    <s v="WARM"/>
    <s v="Triumph"/>
    <s v="Speed 400 UG"/>
    <m/>
    <s v="Triumph Speed 400 UG "/>
    <s v="00TA40"/>
    <s v="Open"/>
    <s v="Yes"/>
    <s v="Planning to Book"/>
    <m/>
    <m/>
    <m/>
    <m/>
    <s v="Yes"/>
    <s v="No"/>
    <s v="No"/>
    <m/>
    <n v="0"/>
  </r>
  <r>
    <n v="15503253"/>
    <d v="2025-04-09T00:00:00"/>
    <d v="1899-12-30T16:10:00"/>
    <x v="6"/>
    <m/>
    <n v="10348"/>
    <s v="Facebook"/>
    <s v="Pulsar_NS125_Feb"/>
    <s v="HOT"/>
    <s v="Pulsar"/>
    <s v="NS125"/>
    <s v="UG"/>
    <s v="Pulsar NS125 UG FIERY ORANGE"/>
    <s v="00JF4417"/>
    <s v="Closed"/>
    <s v="No"/>
    <s v="Plan Dropped"/>
    <m/>
    <m/>
    <m/>
    <m/>
    <s v="No"/>
    <s v="No"/>
    <s v="No"/>
    <m/>
    <n v="0"/>
  </r>
  <r>
    <n v="15386414"/>
    <d v="2025-04-03T00:00:00"/>
    <d v="1899-12-30T19:32:00"/>
    <x v="0"/>
    <s v="R K AUTOMART PVT LTD KHARAGPUR"/>
    <s v="A13516"/>
    <s v="Hyperlocal_Lead_Gen"/>
    <s v="Facebook"/>
    <s v="HOT"/>
    <s v="KTM"/>
    <s v="DUKE 200"/>
    <s v="KTM"/>
    <s v="KTM DUKE 200 KTM "/>
    <s v="00JP1C"/>
    <s v="Open"/>
    <s v="No"/>
    <s v="RNR - Schedule Follow-up"/>
    <m/>
    <m/>
    <m/>
    <m/>
    <s v="No"/>
    <s v="No"/>
    <s v="No"/>
    <m/>
    <n v="0"/>
  </r>
  <r>
    <n v="15632414"/>
    <d v="2025-04-14T00:00:00"/>
    <d v="1899-12-30T17:45:00"/>
    <x v="1"/>
    <s v="ASHOK TRADERS(12881)"/>
    <n v="12881"/>
    <m/>
    <m/>
    <s v="WARM"/>
    <s v="Platina"/>
    <n v="100"/>
    <s v="ES Drum  (OBD-2)"/>
    <s v="Platina 100 ES Drum  (OBD-2) Ebony Black with Silver Grey Decal"/>
    <s v="00PF356U"/>
    <s v="Booked"/>
    <s v="Yes"/>
    <s v="Not Decided"/>
    <m/>
    <m/>
    <m/>
    <m/>
    <s v="Yes"/>
    <s v="No"/>
    <s v="No"/>
    <d v="2025-04-14T17:47:00"/>
    <n v="0"/>
  </r>
  <r>
    <n v="15334438"/>
    <d v="2025-04-01T00:00:00"/>
    <d v="1899-12-30T11:15:00"/>
    <x v="3"/>
    <s v="TRIPUR AUTO(10590)"/>
    <n v="10590"/>
    <s v="Bikewale_Aggregators"/>
    <s v="CPS_Lead_Aggregators"/>
    <s v="WARM"/>
    <s v="Pulsar"/>
    <s v="N150"/>
    <s v="SD Single Seat"/>
    <s v="Pulsar N150 SD Single Seat PEARL METALLIC WHITE"/>
    <s v="00JR3042"/>
    <s v="Closed"/>
    <s v="No"/>
    <s v="RNR - Close"/>
    <m/>
    <m/>
    <m/>
    <m/>
    <s v="No"/>
    <s v="No"/>
    <s v="No"/>
    <m/>
    <n v="0"/>
  </r>
  <r>
    <n v="15661040"/>
    <d v="2025-04-16T00:00:00"/>
    <d v="1899-12-30T09:59:00"/>
    <x v="5"/>
    <s v="R V BAJAJ BRANCH GIRINAGAR(RV_GIRINAGAR)"/>
    <s v="D10665"/>
    <m/>
    <m/>
    <m/>
    <s v="Freedom"/>
    <s v="125 NG04"/>
    <s v="Drum Led"/>
    <s v="Freedom 125 NG04 Drum Led"/>
    <s v="00JH30"/>
    <s v="Closed"/>
    <s v="Yes"/>
    <s v="Plan Dropped"/>
    <m/>
    <m/>
    <m/>
    <m/>
    <s v="Yes"/>
    <s v="No"/>
    <s v="No"/>
    <m/>
    <n v="0"/>
  </r>
  <r>
    <n v="15452404"/>
    <d v="2025-04-07T00:00:00"/>
    <d v="1899-12-30T13:32:00"/>
    <x v="1"/>
    <s v="KHIVRAJ ELIXIR PVT LTD (14198) KOLAR"/>
    <n v="14198"/>
    <m/>
    <m/>
    <s v="STANDARD"/>
    <s v="Pulsar"/>
    <n v="220"/>
    <s v="UG"/>
    <s v="Pulsar  220 UG EBONY BLK BLUE DKL"/>
    <s v="00DK124C"/>
    <s v="Open"/>
    <s v="Yes"/>
    <s v="Call Later"/>
    <m/>
    <m/>
    <m/>
    <m/>
    <s v="Yes"/>
    <s v="Yes"/>
    <s v="Yes"/>
    <m/>
    <n v="0"/>
  </r>
  <r>
    <n v="15605408"/>
    <d v="2025-04-13T00:00:00"/>
    <d v="1899-12-30T15:46:00"/>
    <x v="1"/>
    <s v="SHIVA SCOOTER AGENCY(14119)"/>
    <n v="14119"/>
    <m/>
    <m/>
    <s v="HOT"/>
    <s v="Triumph"/>
    <s v="Daytona 660 Sports"/>
    <m/>
    <s v="Triumph Daytona 660 Sports "/>
    <s v="LK2MPM"/>
    <s v="Open"/>
    <s v="Yes"/>
    <s v="Call Later"/>
    <m/>
    <m/>
    <m/>
    <m/>
    <s v="Yes"/>
    <s v="No"/>
    <s v="No"/>
    <m/>
    <n v="0"/>
  </r>
  <r>
    <n v="15658853"/>
    <d v="2025-04-16T00:00:00"/>
    <d v="1899-12-30T00:47:00"/>
    <x v="0"/>
    <s v="SURI KTM"/>
    <s v="A13103"/>
    <s v="Hyperlocal_Lead_Gen"/>
    <s v="Facebook"/>
    <s v="WARM"/>
    <s v="KTM"/>
    <s v="250 cc"/>
    <s v="KTM"/>
    <s v="KTM 250 cc KTM "/>
    <s v="00JP1E"/>
    <s v="Open"/>
    <s v="No"/>
    <m/>
    <m/>
    <m/>
    <m/>
    <m/>
    <s v="No"/>
    <s v="No"/>
    <s v="No"/>
    <m/>
    <n v="0"/>
  </r>
  <r>
    <n v="15650896"/>
    <d v="2025-04-15T00:00:00"/>
    <d v="1899-12-30T15:58:00"/>
    <x v="3"/>
    <s v="KHIVRAJ ELIXIR PVT LTD (F14195) KR PURAM"/>
    <s v="F14195"/>
    <s v="Bikewale_Aggregators"/>
    <s v="CPS_Lead_Aggregators"/>
    <s v="WARM"/>
    <s v="Pulsar"/>
    <s v="NS200"/>
    <s v="Twin Disc ABS (JL18)"/>
    <s v="Pulsar NS200 Twin Disc ABS (JL18) BRIGHT YELLOW &amp; MATTE PEWTER GREY"/>
    <s v="00JL188N"/>
    <s v="Open"/>
    <s v="No"/>
    <m/>
    <m/>
    <m/>
    <m/>
    <m/>
    <s v="No"/>
    <s v="No"/>
    <s v="No"/>
    <m/>
    <n v="0"/>
  </r>
  <r>
    <n v="15580570"/>
    <d v="2025-04-12T00:00:00"/>
    <d v="1899-12-30T10:26:00"/>
    <x v="5"/>
    <s v="VARUN MOTORS PRIVATE LIMITED-DEVARAPALLI"/>
    <s v="C13250"/>
    <m/>
    <m/>
    <m/>
    <s v="Platina"/>
    <n v="100"/>
    <s v="ES Drum  (OBD-2)"/>
    <s v="Platina 100 ES Drum  (OBD-2)"/>
    <s v="00PF35"/>
    <s v="Open"/>
    <s v="No"/>
    <m/>
    <m/>
    <m/>
    <m/>
    <m/>
    <s v="No"/>
    <s v="No"/>
    <s v="No"/>
    <m/>
    <n v="0"/>
  </r>
  <r>
    <n v="15701849"/>
    <d v="2025-04-17T00:00:00"/>
    <d v="1899-12-30T17:38:00"/>
    <x v="3"/>
    <s v="C G CORPORATION (13004)"/>
    <n v="13004"/>
    <s v="Bikewale_Aggregators"/>
    <s v="CPS_Lead_Aggregators"/>
    <s v="WARM"/>
    <s v="Freedom"/>
    <s v="125 NG04"/>
    <s v="Disc Led"/>
    <s v="Freedom 125 NG04 Disc Led GLOSSY CARIBBEAN BLUE"/>
    <s v="00JH272Z"/>
    <s v="Open"/>
    <s v="No"/>
    <s v="Not Decided"/>
    <m/>
    <m/>
    <m/>
    <m/>
    <s v="No"/>
    <s v="No"/>
    <s v="No"/>
    <m/>
    <n v="0"/>
  </r>
  <r>
    <n v="15554858"/>
    <d v="2025-04-10T00:00:00"/>
    <d v="1899-12-30T21:47:00"/>
    <x v="3"/>
    <s v="SHIRODE AUTOMOBILES PVT LTD(11493)"/>
    <n v="11493"/>
    <s v="Bikewale_Aggregators"/>
    <s v="CPS_Lead_Aggregators"/>
    <s v="HOT"/>
    <s v="Pulsar"/>
    <n v="150"/>
    <s v="SD Single Seat"/>
    <s v="Pulsar 150 SD Single Seat EBONY BLK RED DKL"/>
    <s v="00DH274D"/>
    <s v="Open"/>
    <s v="No"/>
    <s v="Call Later"/>
    <m/>
    <m/>
    <m/>
    <m/>
    <s v="No"/>
    <s v="No"/>
    <s v="No"/>
    <m/>
    <n v="0"/>
  </r>
  <r>
    <n v="15670927"/>
    <d v="2025-04-16T00:00:00"/>
    <d v="1899-12-30T14:37:00"/>
    <x v="3"/>
    <s v="NAINITAL AUTOMOBILES(13053)"/>
    <n v="13053"/>
    <s v="91wheels_Aggregators"/>
    <s v="CPS_Lead_Aggregators"/>
    <s v="WARM"/>
    <s v="Pulsar"/>
    <s v="NS125"/>
    <s v="Disc (Pre-OBD)"/>
    <s v="Pulsar NS125 Disc (Pre-OBD) GLOSS PEWTER GREY"/>
    <s v="00JF2832"/>
    <s v="Closed"/>
    <s v="No"/>
    <s v="Plan Dropped"/>
    <m/>
    <m/>
    <m/>
    <m/>
    <s v="No"/>
    <s v="No"/>
    <s v="No"/>
    <m/>
    <n v="0"/>
  </r>
  <r>
    <n v="15467339"/>
    <d v="2025-04-08T00:00:00"/>
    <d v="1899-12-30T11:58:00"/>
    <x v="3"/>
    <s v="SHREE SHYAM BAJAJ(10853)"/>
    <n v="10853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705409"/>
    <d v="2025-04-17T00:00:00"/>
    <d v="1899-12-30T19:38:00"/>
    <x v="5"/>
    <s v="CHAMPAK AUTOMOBILES(11021)"/>
    <n v="11021"/>
    <m/>
    <m/>
    <s v="HOT"/>
    <s v="Pulsar"/>
    <n v="125"/>
    <s v="Carbon Fibre Disc Single Seat (OBD-2)"/>
    <s v="Pulsar 125 Carbon Fibre Disc Single Seat (OBD-2)"/>
    <s v="00DH41"/>
    <s v="Open"/>
    <s v="No"/>
    <s v="Call Later"/>
    <m/>
    <m/>
    <m/>
    <m/>
    <s v="No"/>
    <s v="No"/>
    <s v="No"/>
    <m/>
    <n v="0"/>
  </r>
  <r>
    <n v="15643408"/>
    <d v="2025-04-15T00:00:00"/>
    <d v="1899-12-30T11:56:00"/>
    <x v="3"/>
    <s v="TRIUMPH SOUTH MUMBAI"/>
    <s v="G13538"/>
    <s v="Bikewale_Aggregators"/>
    <s v="CPS_Lead_Aggregators"/>
    <s v="HOT"/>
    <s v="Triumph"/>
    <s v="SPEED 400"/>
    <m/>
    <s v="Triumph  SPEED 400  PHANTOM BLACK"/>
    <s v="00TA04BA"/>
    <s v="Open"/>
    <s v="Yes"/>
    <s v="RNR - Schedule Follow-up"/>
    <m/>
    <m/>
    <m/>
    <m/>
    <s v="Yes"/>
    <s v="No"/>
    <s v="No"/>
    <m/>
    <n v="0"/>
  </r>
  <r>
    <n v="15706215"/>
    <d v="2025-04-17T00:00:00"/>
    <d v="1899-12-30T20:58:00"/>
    <x v="2"/>
    <s v="METAL BIKESDHUPDHARA"/>
    <s v="E12822"/>
    <s v="Finance Partner"/>
    <m/>
    <s v="STANDARD"/>
    <s v="Platina"/>
    <n v="110"/>
    <s v="ES Drum  (OBD-2)"/>
    <s v="Platina 110 ES Drum  (OBD-2) EBONY BLK RED DKL"/>
    <s v="00JK354D"/>
    <s v="Invoiced"/>
    <s v="Yes"/>
    <s v="Showroom Visit Planned"/>
    <m/>
    <m/>
    <m/>
    <m/>
    <s v="Yes"/>
    <s v="Yes"/>
    <s v="Yes"/>
    <d v="2025-04-17T21:02:00"/>
    <n v="1"/>
  </r>
  <r>
    <n v="15451949"/>
    <d v="2025-04-07T00:00:00"/>
    <d v="1899-12-30T13:30:00"/>
    <x v="5"/>
    <s v="SUPREME AUTO DEALERS PVT. LTD.(10351)"/>
    <n v="10351"/>
    <m/>
    <m/>
    <s v="STANDARD"/>
    <s v="Pulsar"/>
    <n v="125"/>
    <s v="Carbon Fibre Disc Split Seat (OBD-2)"/>
    <s v="Pulsar 125 Carbon Fibre Disc Split Seat (OBD-2) SPARKLING METALLIC BLACK RED"/>
    <s v="00DH43F2"/>
    <s v="Closed"/>
    <s v="Yes"/>
    <s v="Plan Dropped"/>
    <m/>
    <m/>
    <m/>
    <m/>
    <s v="Yes"/>
    <s v="Yes"/>
    <s v="Yes"/>
    <m/>
    <n v="0"/>
  </r>
  <r>
    <n v="15608168"/>
    <d v="2025-04-13T00:00:00"/>
    <d v="1899-12-30T19:27:00"/>
    <x v="3"/>
    <s v="BUNDEL SONS VEHICLES PVT LTD(12815)"/>
    <n v="12815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Call Later"/>
    <m/>
    <m/>
    <m/>
    <m/>
    <s v="No"/>
    <s v="No"/>
    <s v="No"/>
    <m/>
    <n v="0"/>
  </r>
  <r>
    <n v="15619017"/>
    <d v="2025-04-14T00:00:00"/>
    <d v="1899-12-30T10:50:00"/>
    <x v="3"/>
    <s v="BANSAL MOTORS"/>
    <n v="10051"/>
    <s v="Bikedekho_Aggregators"/>
    <s v="CPS_Lead_Aggregators"/>
    <s v="STANDARD"/>
    <s v="Pulsar"/>
    <s v="N160"/>
    <s v="Dual channel ABS"/>
    <s v="Pulsar N160 Dual channel ABS Brooklyn Black"/>
    <s v="00JR159V"/>
    <s v="Open"/>
    <s v="No"/>
    <m/>
    <m/>
    <m/>
    <m/>
    <m/>
    <s v="No"/>
    <s v="No"/>
    <s v="No"/>
    <m/>
    <n v="0"/>
  </r>
  <r>
    <n v="15720030"/>
    <d v="2025-04-18T00:00:00"/>
    <d v="1899-12-30T15:32:00"/>
    <x v="0"/>
    <s v="Keerthi HBR layout"/>
    <s v="D13533"/>
    <s v="Hyperlocal_Lead_Gen"/>
    <s v="Facebook"/>
    <s v="HOT"/>
    <s v="Triumph"/>
    <s v="398.15 cc"/>
    <s v="Triumph"/>
    <s v="Triumph 398.15 cc Triumph "/>
    <s v="00TA61"/>
    <s v="Open"/>
    <s v="No"/>
    <s v="RNR"/>
    <m/>
    <m/>
    <m/>
    <m/>
    <s v="No"/>
    <s v="No"/>
    <s v="No"/>
    <m/>
    <n v="0"/>
  </r>
  <r>
    <n v="15474437"/>
    <d v="2025-04-08T00:00:00"/>
    <d v="1899-12-30T12:36:00"/>
    <x v="1"/>
    <s v="CHANNAMMA MOTORS(10862)"/>
    <n v="10862"/>
    <m/>
    <m/>
    <s v="STANDARD"/>
    <s v="Platina"/>
    <n v="110"/>
    <s v="ES Drum  (OBD-2)"/>
    <s v="Platina 110 ES Drum  (OBD-2)"/>
    <s v="00JK35"/>
    <s v="Open"/>
    <s v="Yes"/>
    <s v="Call Later"/>
    <m/>
    <m/>
    <m/>
    <m/>
    <s v="Yes"/>
    <s v="No"/>
    <s v="No"/>
    <m/>
    <n v="0"/>
  </r>
  <r>
    <n v="15541797"/>
    <d v="2025-04-10T00:00:00"/>
    <d v="1899-12-30T12:32:00"/>
    <x v="3"/>
    <s v="SUPREME AUTO DEALERS PVT LTD(11416)"/>
    <n v="11416"/>
    <s v="Bikewale_Aggregators"/>
    <s v="CPS_Lead_Aggregators"/>
    <s v="HOT"/>
    <s v="Pulsar"/>
    <s v="N125"/>
    <s v="Disc ISG"/>
    <s v="Pulsar N125 Disc ISG Ebony Black + Purple Fury"/>
    <s v="00JZ51DA"/>
    <s v="Open"/>
    <s v="No"/>
    <s v="Call Later"/>
    <m/>
    <m/>
    <m/>
    <m/>
    <s v="No"/>
    <s v="No"/>
    <s v="No"/>
    <m/>
    <n v="0"/>
  </r>
  <r>
    <n v="15400030"/>
    <d v="2025-04-04T00:00:00"/>
    <d v="1899-12-30T14:51:00"/>
    <x v="1"/>
    <s v="TARUN BAJAJ(14176)"/>
    <n v="14176"/>
    <m/>
    <m/>
    <m/>
    <s v="Pulsar"/>
    <n v="220"/>
    <s v="UG"/>
    <s v="Pulsar 220 UG EBONY BLK BLUE DKL"/>
    <s v="00DK124C"/>
    <s v="Invoiced"/>
    <s v="Yes"/>
    <m/>
    <m/>
    <m/>
    <m/>
    <m/>
    <s v="No"/>
    <s v="No"/>
    <s v="No"/>
    <d v="2025-04-04T14:54:00"/>
    <n v="1"/>
  </r>
  <r>
    <n v="15503084"/>
    <d v="2025-04-09T00:00:00"/>
    <d v="1899-12-30T15:53:00"/>
    <x v="6"/>
    <m/>
    <n v="13098"/>
    <s v="Facebook"/>
    <s v="Pulsar_NS125_Feb"/>
    <s v="HOT"/>
    <s v="Pulsar"/>
    <s v="NS125"/>
    <s v="UG"/>
    <s v="Pulsar NS125 UG FIERY ORANGE"/>
    <s v="00JF4417"/>
    <s v="Closed"/>
    <s v="No"/>
    <s v="Plan Dropped"/>
    <m/>
    <m/>
    <m/>
    <m/>
    <s v="No"/>
    <s v="No"/>
    <s v="No"/>
    <m/>
    <n v="0"/>
  </r>
  <r>
    <n v="15681934"/>
    <d v="2025-04-16T00:00:00"/>
    <d v="1899-12-30T18:51:00"/>
    <x v="4"/>
    <s v="ROLTA CREDIT PRIVATE LIMITED (11943)"/>
    <n v="11943"/>
    <s v="PulsarRange_LeadGen_D2C"/>
    <s v="Display_FB"/>
    <s v="HOT"/>
    <s v="Pulsar"/>
    <s v="NS125"/>
    <s v="UG ABS"/>
    <s v="Pulsar NS125 UG ABS FIERY ORANGE"/>
    <s v="00JF5717"/>
    <s v="Open"/>
    <s v="No"/>
    <s v="Showroom Visit Planned"/>
    <m/>
    <m/>
    <m/>
    <m/>
    <s v="No"/>
    <s v="No"/>
    <s v="No"/>
    <m/>
    <n v="0"/>
  </r>
  <r>
    <n v="15737313"/>
    <d v="2025-04-19T00:00:00"/>
    <d v="1899-12-30T13:58:00"/>
    <x v="2"/>
    <s v="KRISHNAMANI MOTORS(12956)"/>
    <n v="12956"/>
    <s v="Call Center"/>
    <m/>
    <s v="HOT"/>
    <s v="Pulsar"/>
    <n v="125"/>
    <s v="Carbon Fibre Disc Split Seat (OBD-2)"/>
    <s v="Pulsar 125 Carbon Fibre Disc Split Seat (OBD-2) SPARKLING METALLIC BLACK RED"/>
    <s v="00DH43F2"/>
    <s v="Open"/>
    <s v="No"/>
    <s v="Showroom Visit Planned"/>
    <m/>
    <m/>
    <m/>
    <m/>
    <s v="No"/>
    <s v="No"/>
    <s v="No"/>
    <m/>
    <n v="0"/>
  </r>
  <r>
    <n v="15458817"/>
    <d v="2025-04-07T00:00:00"/>
    <d v="1899-12-30T16:19:00"/>
    <x v="1"/>
    <s v="VENKATA RAMANA AUTOMOBILES(B10403) - KHAMMAM"/>
    <s v="B10403"/>
    <s v="Reference"/>
    <s v="Existing Customer"/>
    <s v="HOT"/>
    <s v="Pulsar"/>
    <n v="125"/>
    <s v="Neon Disc Single seat"/>
    <s v="Pulsar 125 Neon Disc Single seat EBONY BLK SOLAR RED"/>
    <s v="00DH40C2"/>
    <s v="Invoiced"/>
    <s v="Yes"/>
    <m/>
    <m/>
    <m/>
    <m/>
    <m/>
    <s v="Yes"/>
    <s v="No"/>
    <s v="No"/>
    <d v="2025-04-07T16:22:00"/>
    <n v="1"/>
  </r>
  <r>
    <n v="15440093"/>
    <d v="2025-04-06T00:00:00"/>
    <d v="1899-12-30T17:13:00"/>
    <x v="1"/>
    <s v="ARORA MOTORS(13645)"/>
    <n v="13645"/>
    <m/>
    <m/>
    <s v="STANDARD"/>
    <s v="Platina"/>
    <n v="100"/>
    <s v="ES Drum  (OBD-2)"/>
    <s v="Platina 100 ES Drum  (OBD-2) Ebony Black with Silver Grey Decal"/>
    <s v="00PF356U"/>
    <s v="Open"/>
    <s v="Yes"/>
    <s v="Planning to Book"/>
    <m/>
    <m/>
    <m/>
    <m/>
    <s v="No"/>
    <s v="Yes"/>
    <s v="Yes"/>
    <m/>
    <n v="0"/>
  </r>
  <r>
    <n v="15723880"/>
    <d v="2025-04-18T00:00:00"/>
    <d v="1899-12-30T17:41:00"/>
    <x v="1"/>
    <s v="BAGGA LINK SERVICE PVT LTD - NAJAF GARH."/>
    <s v="S10047"/>
    <s v="Web"/>
    <m/>
    <s v="HOT"/>
    <s v="Pulsar"/>
    <n v="125"/>
    <s v="Neon Disc Single seat"/>
    <s v="Pulsar 125 Neon Disc Single seat SPARKLING METALLIC BLACK SILVER"/>
    <s v="00DH40E8"/>
    <s v="Invoiced"/>
    <s v="Yes"/>
    <m/>
    <m/>
    <m/>
    <m/>
    <m/>
    <s v="Yes"/>
    <s v="Yes"/>
    <s v="Yes"/>
    <d v="2025-04-18T17:42:00"/>
    <n v="1"/>
  </r>
  <r>
    <n v="15424478"/>
    <d v="2025-04-05T00:00:00"/>
    <d v="1899-12-30T17:27:00"/>
    <x v="5"/>
    <s v="BUNDEL SONS VEHICLES PVT LTD(12815)"/>
    <n v="12815"/>
    <m/>
    <m/>
    <m/>
    <s v="Pulsar"/>
    <n v="125"/>
    <s v="Drum Single Seat (DH36)"/>
    <s v="Pulsar 125 Drum Single Seat (DH36) PEARL METALLIC WHITE"/>
    <s v="00DH3642"/>
    <s v="Invoiced"/>
    <s v="Yes"/>
    <m/>
    <m/>
    <m/>
    <m/>
    <m/>
    <s v="No"/>
    <s v="No"/>
    <s v="No"/>
    <d v="2025-04-05T17:28:00"/>
    <n v="1"/>
  </r>
  <r>
    <n v="15426846"/>
    <d v="2025-04-05T00:00:00"/>
    <d v="1899-12-30T19:38:00"/>
    <x v="4"/>
    <s v="SUVIDHA TRADERS(10368)"/>
    <n v="10368"/>
    <s v="Finance"/>
    <s v="Website"/>
    <s v="STANDARD"/>
    <s v="Pulsar"/>
    <n v="125"/>
    <s v="Carbon Fibre Single Seat UG"/>
    <s v="Pulsar 125 Carbon Fibre Single Seat UG EBONY BLK BLUE DKL"/>
    <s v="00DH574C"/>
    <s v="Open"/>
    <s v="No"/>
    <s v="Showroom Visit Planned"/>
    <m/>
    <m/>
    <m/>
    <m/>
    <s v="No"/>
    <s v="No"/>
    <s v="No"/>
    <m/>
    <n v="0"/>
  </r>
  <r>
    <n v="15527352"/>
    <d v="2025-04-09T00:00:00"/>
    <d v="1899-12-30T16:09:00"/>
    <x v="1"/>
    <s v="S.K.MOTORS(11470)"/>
    <n v="11470"/>
    <m/>
    <m/>
    <m/>
    <s v="Platina"/>
    <n v="110"/>
    <s v="ES Drum"/>
    <s v="Platina 110 ES Drum COCKTAIL WINE RED"/>
    <s v="00JK242V"/>
    <s v="Invoiced"/>
    <s v="Yes"/>
    <s v="Need More Details"/>
    <m/>
    <m/>
    <m/>
    <m/>
    <s v="Yes"/>
    <s v="No"/>
    <s v="No"/>
    <d v="2025-04-09T16:10:00"/>
    <n v="1"/>
  </r>
  <r>
    <n v="15493810"/>
    <d v="2025-04-09T00:00:00"/>
    <d v="1899-12-30T11:18:00"/>
    <x v="3"/>
    <s v="SAI AUTOMOBILES(11726)"/>
    <n v="11726"/>
    <s v="Bikewale_Aggregators"/>
    <s v="CPS_Lead_Aggregators"/>
    <s v="WARM"/>
    <s v="Pulsar"/>
    <n v="150"/>
    <s v="SD Single Seat"/>
    <s v="Pulsar 150 SD Single Seat EBONY BLK RED DKL"/>
    <s v="00DH274D"/>
    <s v="Closed"/>
    <s v="No"/>
    <s v="Plan Dropped"/>
    <m/>
    <m/>
    <m/>
    <m/>
    <s v="No"/>
    <s v="No"/>
    <s v="No"/>
    <m/>
    <n v="0"/>
  </r>
  <r>
    <n v="15544378"/>
    <d v="2025-04-10T00:00:00"/>
    <d v="1899-12-30T13:38:00"/>
    <x v="2"/>
    <s v="B U Bhandari_Chinchwad"/>
    <s v="D13530"/>
    <m/>
    <m/>
    <s v="HOT"/>
    <s v="Triumph"/>
    <s v="Speed 400 UG"/>
    <m/>
    <s v="Triumph Speed 400 UG "/>
    <s v="00TA40"/>
    <s v="Open"/>
    <s v="No"/>
    <m/>
    <m/>
    <m/>
    <m/>
    <m/>
    <s v="No"/>
    <s v="No"/>
    <s v="No"/>
    <m/>
    <n v="0"/>
  </r>
  <r>
    <n v="15456301"/>
    <d v="2025-04-07T00:00:00"/>
    <d v="1899-12-30T14:54:00"/>
    <x v="1"/>
    <s v="MUDGAL AUTOS"/>
    <n v="13017"/>
    <s v="Reference"/>
    <s v="Existing Customer"/>
    <s v="WARM"/>
    <s v="Pulsar"/>
    <n v="125"/>
    <s v="Carbon Fibre Single Seat UG"/>
    <s v="Pulsar 125 Carbon Fibre Single Seat UG EBONY BLK BLUE DKL"/>
    <s v="00DH574C"/>
    <s v="Invoiced"/>
    <s v="Yes"/>
    <m/>
    <m/>
    <m/>
    <m/>
    <m/>
    <s v="No"/>
    <s v="No"/>
    <s v="No"/>
    <d v="2025-04-07T14:54:00"/>
    <n v="1"/>
  </r>
  <r>
    <n v="15586005"/>
    <d v="2025-04-12T00:00:00"/>
    <d v="1899-12-30T13:45:00"/>
    <x v="3"/>
    <s v="Krishna Motors-Kalyan"/>
    <s v="B13657"/>
    <s v="Bikedekho_Aggregators"/>
    <s v="CPS_Lead_Aggregators"/>
    <m/>
    <s v="Avenger"/>
    <n v="160"/>
    <s v="Street"/>
    <s v="Avenger 160 Street EBONY BLACK(MET)"/>
    <s v="00PD34X3"/>
    <s v="Closed"/>
    <s v="No"/>
    <s v="Plan Dropped"/>
    <m/>
    <m/>
    <m/>
    <m/>
    <s v="No"/>
    <s v="No"/>
    <s v="No"/>
    <m/>
    <n v="0"/>
  </r>
  <r>
    <n v="15647686"/>
    <d v="2025-04-19T00:00:00"/>
    <d v="1899-12-30T13:06:00"/>
    <x v="3"/>
    <s v="SRI MURUGAN AUTOWORKS(13022)"/>
    <n v="1302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676397"/>
    <d v="2025-04-16T00:00:00"/>
    <d v="1899-12-30T16:38:00"/>
    <x v="5"/>
    <s v="RAM BHAWAN RAM AUTOMOBILES KESARIYA (A13392)"/>
    <s v="A13392"/>
    <m/>
    <m/>
    <s v="STANDARD"/>
    <s v="Pulsar"/>
    <s v="N150"/>
    <s v="SD Single Seat"/>
    <s v="Pulsar N150 SD Single Seat EBONY BLACK(MET)"/>
    <s v="00JR30X3"/>
    <s v="Open"/>
    <s v="No"/>
    <s v="Not Decided"/>
    <m/>
    <m/>
    <m/>
    <m/>
    <s v="No"/>
    <s v="No"/>
    <s v="No"/>
    <m/>
    <n v="0"/>
  </r>
  <r>
    <n v="15349868"/>
    <d v="2025-04-02T00:00:00"/>
    <d v="1899-12-30T09:56:00"/>
    <x v="3"/>
    <s v="B U Bhandari_Chinchwad"/>
    <s v="D13530"/>
    <s v="Bikedekho_Aggregators"/>
    <s v="CPS_Lead_Aggregators"/>
    <s v="STANDARD"/>
    <s v="Triumph"/>
    <s v="SPEED 400"/>
    <s v="Triumph"/>
    <s v="Triumph SPEED 400-Carnival Red"/>
    <s v="00TA04BE"/>
    <s v="Closed"/>
    <s v="No"/>
    <s v="Plan Dropped"/>
    <m/>
    <m/>
    <m/>
    <m/>
    <s v="No"/>
    <s v="No"/>
    <s v="No"/>
    <m/>
    <n v="0"/>
  </r>
  <r>
    <n v="15568786"/>
    <d v="2025-04-11T00:00:00"/>
    <d v="1899-12-30T15:53:00"/>
    <x v="3"/>
    <s v="VAISHALI AUTO ENTERPRISES PVT LTD_x0009_ - Paswan Chowk"/>
    <s v="B11881"/>
    <s v="91wheels_Aggregators"/>
    <s v="CPS_Lead_Aggregators"/>
    <s v="STANDARD"/>
    <s v="Pulsar"/>
    <s v="NS125"/>
    <s v="Disc (Pre-OBD)"/>
    <s v="Pulsar NS125 Disc (Pre-OBD) GLOSS PEWTER GREY"/>
    <s v="00JF2832"/>
    <s v="Closed"/>
    <s v="No"/>
    <s v="Plan Dropped"/>
    <m/>
    <m/>
    <m/>
    <m/>
    <s v="No"/>
    <s v="No"/>
    <s v="No"/>
    <m/>
    <n v="0"/>
  </r>
  <r>
    <n v="15624417"/>
    <d v="2025-04-14T00:00:00"/>
    <d v="1899-12-30T13:10:00"/>
    <x v="5"/>
    <s v="VARUN MOTORS PRIVATE LIMITED(13250)"/>
    <n v="13250"/>
    <m/>
    <m/>
    <s v="HOT"/>
    <s v="Pulsar"/>
    <s v="N160"/>
    <s v="Single channel ABS"/>
    <s v="Pulsar N160 Single channel ABS"/>
    <s v="00JR06"/>
    <s v="Open"/>
    <s v="Yes"/>
    <m/>
    <m/>
    <m/>
    <m/>
    <m/>
    <s v="Yes"/>
    <s v="Yes"/>
    <s v="Yes"/>
    <m/>
    <n v="0"/>
  </r>
  <r>
    <n v="15596271"/>
    <d v="2025-04-12T00:00:00"/>
    <d v="1899-12-30T23:21:00"/>
    <x v="3"/>
    <s v="COSMIC MOBIKES"/>
    <s v="C12081"/>
    <s v="91wheels_Aggregators"/>
    <s v="CPS_Lead_Aggregators"/>
    <s v="HOT"/>
    <s v="Pulsar"/>
    <s v="N160"/>
    <s v="Dual channel ABS"/>
    <s v="Pulsar N160 Dual channel ABS Brooklyn Black"/>
    <s v="00JR159V"/>
    <s v="Open"/>
    <s v="No"/>
    <s v="Showroom Visit Planned"/>
    <m/>
    <m/>
    <m/>
    <m/>
    <s v="No"/>
    <s v="No"/>
    <s v="No"/>
    <m/>
    <n v="0"/>
  </r>
  <r>
    <n v="15733477"/>
    <d v="2025-04-19T00:00:00"/>
    <d v="1899-12-30T11:58:00"/>
    <x v="3"/>
    <s v="AHERKAR BAJAJ"/>
    <s v="B10902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s v="Showroom Visit Planned"/>
    <m/>
    <m/>
    <m/>
    <m/>
    <s v="No"/>
    <s v="No"/>
    <s v="No"/>
    <m/>
    <n v="0"/>
  </r>
  <r>
    <n v="15643906"/>
    <d v="2025-04-15T00:00:00"/>
    <d v="1899-12-30T11:47:00"/>
    <x v="5"/>
    <s v="MCV Bajaj - Gokawaram"/>
    <s v="E12624"/>
    <m/>
    <m/>
    <s v="STANDARD"/>
    <s v="Pulsar"/>
    <n v="150"/>
    <s v="TD UG"/>
    <s v="Pulsar 150 TD UG"/>
    <s v="00DH61"/>
    <s v="Open"/>
    <s v="No"/>
    <m/>
    <m/>
    <m/>
    <m/>
    <m/>
    <s v="No"/>
    <s v="No"/>
    <s v="No"/>
    <m/>
    <n v="0"/>
  </r>
  <r>
    <n v="15360060"/>
    <d v="2025-04-02T00:00:00"/>
    <d v="1899-12-30T15:09:00"/>
    <x v="1"/>
    <s v="VOLKAN BAJAJ (13456)"/>
    <n v="13456"/>
    <m/>
    <m/>
    <m/>
    <s v="Pulsar"/>
    <n v="150"/>
    <s v="TD UG"/>
    <s v="Pulsar 150 TD UG SAFFIRE BLUE WHITE"/>
    <s v="00DH61E9"/>
    <s v="Invoiced"/>
    <s v="Yes"/>
    <m/>
    <m/>
    <m/>
    <m/>
    <m/>
    <s v="Yes"/>
    <s v="No"/>
    <s v="No"/>
    <d v="2025-04-02T15:10:00"/>
    <n v="1"/>
  </r>
  <r>
    <n v="15540384"/>
    <d v="2025-04-10T00:00:00"/>
    <d v="1899-12-30T11:48:00"/>
    <x v="3"/>
    <s v="MADHUR MOTORS(13271)"/>
    <n v="13271"/>
    <s v="Bikedekho_Aggregators"/>
    <s v="CPS_Lead_Aggregators"/>
    <s v="WARM"/>
    <s v="Pulsar"/>
    <s v="N160"/>
    <s v="Dual channel ABS"/>
    <s v="Pulsar N160 Dual channel ABS Brooklyn Black"/>
    <s v="00JR159V"/>
    <s v="Open"/>
    <s v="No"/>
    <s v="Call Later"/>
    <m/>
    <m/>
    <m/>
    <m/>
    <s v="No"/>
    <s v="No"/>
    <s v="No"/>
    <m/>
    <n v="0"/>
  </r>
  <r>
    <n v="15502288"/>
    <d v="2025-04-09T00:00:00"/>
    <d v="1899-12-30T16:14:00"/>
    <x v="6"/>
    <m/>
    <n v="12767"/>
    <s v="Instagram"/>
    <s v="NS125_Feb"/>
    <s v="HOT"/>
    <s v="Pulsar"/>
    <s v="NS125"/>
    <s v="UG"/>
    <s v="Pulsar NS125 UG FIERY ORANGE"/>
    <s v="00JF4417"/>
    <s v="Open"/>
    <s v="No"/>
    <m/>
    <m/>
    <m/>
    <m/>
    <m/>
    <s v="No"/>
    <s v="No"/>
    <s v="No"/>
    <m/>
    <n v="0"/>
  </r>
  <r>
    <n v="15573755"/>
    <d v="2025-04-11T00:00:00"/>
    <d v="1899-12-30T21:23:00"/>
    <x v="3"/>
    <s v="RAJ BAJAJ-Kharghar"/>
    <s v="C12477"/>
    <s v="91wheels_Aggregators"/>
    <s v="CPS_Lead_Aggregators"/>
    <s v="HOT"/>
    <s v="Pulsar"/>
    <n v="125"/>
    <s v="Neon Disc Single seat (OBD-2)"/>
    <s v="Pulsar 125 Neon Disc Single seat (OBD-2) E Black with Platinum Silver Decal"/>
    <s v="00DH506L"/>
    <s v="Closed"/>
    <s v="No"/>
    <s v="Incorrect Enquiry"/>
    <m/>
    <m/>
    <m/>
    <m/>
    <s v="No"/>
    <s v="No"/>
    <s v="No"/>
    <m/>
    <n v="0"/>
  </r>
  <r>
    <n v="15403337"/>
    <d v="2025-04-04T00:00:00"/>
    <d v="1899-12-30T16:53:00"/>
    <x v="3"/>
    <s v="GREEN AUTOMOBILES PVT LTD(13055)"/>
    <n v="13055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607970"/>
    <d v="2025-04-13T00:00:00"/>
    <d v="1899-12-30T18:55:00"/>
    <x v="1"/>
    <s v="GREEN AUTOMOBILES PVT LTD(13055)"/>
    <n v="13055"/>
    <m/>
    <m/>
    <s v="STANDARD"/>
    <s v="Avenger"/>
    <n v="160"/>
    <s v="Street"/>
    <s v="Avenger 160 Street"/>
    <s v="00PD34"/>
    <s v="Open"/>
    <s v="Yes"/>
    <s v="Planning to Book"/>
    <m/>
    <m/>
    <m/>
    <m/>
    <s v="No"/>
    <s v="No"/>
    <s v="Yes"/>
    <m/>
    <n v="0"/>
  </r>
  <r>
    <n v="15434607"/>
    <d v="2025-04-06T00:00:00"/>
    <d v="1899-12-30T12:20:00"/>
    <x v="4"/>
    <s v="SHIV AUTO AGENCY(13164)"/>
    <n v="13164"/>
    <s v="Freedom_LeadGen_D2C"/>
    <s v="Display_FB"/>
    <m/>
    <s v="Pulsar"/>
    <s v="NS125"/>
    <s v="UG (Wider)"/>
    <s v="Pulsar NS125 UG (Wider)"/>
    <s v="00JF5132"/>
    <s v="Open"/>
    <s v="No"/>
    <m/>
    <m/>
    <m/>
    <m/>
    <m/>
    <s v="No"/>
    <s v="No"/>
    <s v="No"/>
    <m/>
    <n v="0"/>
  </r>
  <r>
    <n v="15559346"/>
    <d v="2025-04-11T00:00:00"/>
    <d v="1899-12-30T10:42:00"/>
    <x v="1"/>
    <s v="SARATHY MOTORS BHR (C11207)"/>
    <s v="C11207"/>
    <m/>
    <m/>
    <s v="HOT"/>
    <s v="CT"/>
    <s v="110X"/>
    <s v="ES (OBD-2)"/>
    <s v="CT 110X ES (OBD-2) Ebony Black with Silver Grey Decal"/>
    <s v="00DY086U"/>
    <s v="Invoiced"/>
    <s v="Yes"/>
    <m/>
    <m/>
    <m/>
    <m/>
    <m/>
    <s v="Yes"/>
    <s v="No"/>
    <s v="Yes"/>
    <d v="2025-04-12T15:12:00"/>
    <n v="1"/>
  </r>
  <r>
    <n v="15376019"/>
    <d v="2025-04-03T00:00:00"/>
    <d v="1899-12-30T12:49:00"/>
    <x v="5"/>
    <s v="GRAND POOKUNNAM(B12068)"/>
    <s v="B12068"/>
    <m/>
    <m/>
    <m/>
    <s v="Freedom"/>
    <s v="125 NG04"/>
    <s v="Drum Led"/>
    <s v="Freedom 125 NG04 Drum Led EBONY BLACK(MET)"/>
    <s v="00JH30X3"/>
    <s v="Invoiced"/>
    <s v="Yes"/>
    <s v="Call Later"/>
    <m/>
    <m/>
    <m/>
    <m/>
    <s v="No"/>
    <s v="Yes"/>
    <s v="Yes"/>
    <d v="2025-04-03T12:50:00"/>
    <n v="1"/>
  </r>
  <r>
    <n v="15461997"/>
    <d v="2025-04-07T00:00:00"/>
    <d v="1899-12-30T18:06:00"/>
    <x v="1"/>
    <s v="MUMBAI MOTORS LLP(13515)"/>
    <n v="13515"/>
    <m/>
    <m/>
    <s v="WARM"/>
    <s v="CT"/>
    <s v="110X"/>
    <s v="ES (OBD-2)"/>
    <s v="CT 110X ES (OBD-2) MATTE WILD GREEN"/>
    <s v="00DY087R"/>
    <s v="Invoiced"/>
    <s v="Yes"/>
    <s v="Call Later"/>
    <m/>
    <m/>
    <m/>
    <m/>
    <s v="Yes"/>
    <s v="Yes"/>
    <s v="Yes"/>
    <d v="2025-04-07T18:08:00"/>
    <n v="1"/>
  </r>
  <r>
    <n v="15527163"/>
    <d v="2025-04-09T00:00:00"/>
    <d v="1899-12-30T16:01:00"/>
    <x v="2"/>
    <s v="Jai Automobiles (12323)"/>
    <n v="12323"/>
    <m/>
    <m/>
    <s v="STANDARD"/>
    <s v="KTM"/>
    <s v="DUKE 250"/>
    <m/>
    <s v="KTM DUKE 250  Blue Black"/>
    <s v="00JP88VAR-112"/>
    <s v="Open"/>
    <s v="Yes"/>
    <m/>
    <m/>
    <m/>
    <m/>
    <m/>
    <s v="Yes"/>
    <s v="No"/>
    <s v="No"/>
    <m/>
    <n v="0"/>
  </r>
  <r>
    <n v="15725143"/>
    <d v="2025-04-18T00:00:00"/>
    <d v="1899-12-30T18:35:00"/>
    <x v="1"/>
    <s v="CHANNAMMA MOTORS(A11914)"/>
    <s v="A11914"/>
    <m/>
    <m/>
    <s v="STANDARD"/>
    <s v="Pulsar"/>
    <s v="N250"/>
    <s v="Dual channel ABS"/>
    <s v="Pulsar N250 Dual channel ABS"/>
    <s v="00JR13"/>
    <s v="Open"/>
    <s v="Yes"/>
    <s v="Call Later"/>
    <m/>
    <m/>
    <m/>
    <m/>
    <s v="No"/>
    <s v="No"/>
    <s v="No"/>
    <m/>
    <n v="0"/>
  </r>
  <r>
    <n v="15376283"/>
    <d v="2025-04-03T00:00:00"/>
    <d v="1899-12-30T12:57:00"/>
    <x v="1"/>
    <s v="SRI VINAYAKA MOBIKES PRIVATE LIMITED KKP (13592)"/>
    <n v="13592"/>
    <m/>
    <m/>
    <s v="HOT"/>
    <s v="Triumph"/>
    <s v="SCRAMBLER 400 X"/>
    <m/>
    <s v="Triumph  SCRAMBLER 400 X  CARNIVAL RED"/>
    <s v="00TA02BE"/>
    <s v="Invoiced"/>
    <s v="Yes"/>
    <m/>
    <m/>
    <m/>
    <m/>
    <m/>
    <s v="Yes"/>
    <s v="No"/>
    <s v="No"/>
    <d v="2025-04-04T18:38:00"/>
    <n v="1"/>
  </r>
  <r>
    <n v="15432018"/>
    <d v="2025-04-06T00:00:00"/>
    <d v="1899-12-30T09:44:00"/>
    <x v="0"/>
    <s v="B U Bhandari_Pashan"/>
    <n v="13530"/>
    <s v="Hyperlocal_Lead_Gen"/>
    <s v="Facebook"/>
    <s v="STANDARD"/>
    <s v="Triumph"/>
    <s v="Speed T4"/>
    <s v="Triumph"/>
    <s v="Triumph Speed T4 Triumph "/>
    <s v="00TA15"/>
    <s v="Open"/>
    <s v="No"/>
    <s v="Call Later"/>
    <m/>
    <m/>
    <m/>
    <m/>
    <s v="No"/>
    <s v="No"/>
    <s v="No"/>
    <m/>
    <n v="0"/>
  </r>
  <r>
    <n v="15418284"/>
    <d v="2025-04-05T00:00:00"/>
    <d v="1899-12-30T13:38:00"/>
    <x v="0"/>
    <s v="VIMAN NAGAR TRIUMPH"/>
    <s v="B13530"/>
    <s v="Hyperlocal_Lead_Gen"/>
    <s v="Facebook"/>
    <s v="HOT"/>
    <s v="Triumph"/>
    <s v="SCRAMBLER 400 X"/>
    <m/>
    <s v="Triumph  SCRAMBLER 400 X  "/>
    <s v="00TA02"/>
    <s v="Open"/>
    <s v="Yes"/>
    <s v="Not Decided"/>
    <m/>
    <m/>
    <m/>
    <m/>
    <s v="Yes"/>
    <s v="No"/>
    <s v="No"/>
    <m/>
    <n v="0"/>
  </r>
  <r>
    <n v="15693185"/>
    <d v="2025-04-17T00:00:00"/>
    <d v="1899-12-30T12:58:00"/>
    <x v="3"/>
    <s v="AUTO WHEELERS(10066)"/>
    <n v="10066"/>
    <s v="Bikewale_Aggregators"/>
    <s v="CPS_Lead_Aggregators"/>
    <m/>
    <s v="Pulsar"/>
    <s v="NS200"/>
    <s v="Twin Disc ABS (JL18)"/>
    <s v="Pulsar  NS200 Twin Disc ABS (JL18) BRIGHT YELLOW &amp; MATTE PEWTER GREY"/>
    <s v="00JL188N"/>
    <s v="Invoiced"/>
    <s v="Yes"/>
    <s v="Call Later"/>
    <m/>
    <m/>
    <m/>
    <m/>
    <s v="No"/>
    <s v="No"/>
    <s v="No"/>
    <d v="2025-04-17T17:51:00"/>
    <n v="1"/>
  </r>
  <r>
    <n v="15547877"/>
    <d v="2025-04-11T00:00:00"/>
    <d v="1899-12-30T17:47:00"/>
    <x v="3"/>
    <s v="BAIDYANATH AUTOMOBILES (13048)"/>
    <n v="13048"/>
    <s v="Bikedekho_Aggregators"/>
    <s v="CPS_Lead_Aggregators"/>
    <s v="HOT"/>
    <s v="Pulsar"/>
    <s v="P150"/>
    <s v="TD Split Seat (OBD-2)"/>
    <s v="PULSAR 150 - E BL CH MT BL MTR BL"/>
    <s v="00JR11AC"/>
    <s v="Closed"/>
    <s v="No"/>
    <s v="Incorrect Enquiry"/>
    <m/>
    <m/>
    <m/>
    <m/>
    <s v="No"/>
    <s v="No"/>
    <s v="No"/>
    <m/>
    <n v="0"/>
  </r>
  <r>
    <n v="15441788"/>
    <d v="2025-04-06T00:00:00"/>
    <d v="1899-12-30T19:27:00"/>
    <x v="7"/>
    <s v="GLOBAL TRADE PARK(12983)"/>
    <n v="12983"/>
    <m/>
    <m/>
    <m/>
    <s v="Pulsar"/>
    <s v="N150"/>
    <s v="SD Single Seat"/>
    <s v="Pulsar N150 SD Single Seat EBONY BLACK(MET)"/>
    <s v="00JR30X3"/>
    <s v="Invoiced"/>
    <s v="Yes"/>
    <m/>
    <m/>
    <m/>
    <m/>
    <m/>
    <s v="No"/>
    <s v="No"/>
    <s v="No"/>
    <d v="2025-04-06T19:29:00"/>
    <n v="1"/>
  </r>
  <r>
    <n v="15535565"/>
    <d v="2025-04-10T00:00:00"/>
    <d v="1899-12-30T00:36:00"/>
    <x v="3"/>
    <s v="Triumph Meerut - B13642"/>
    <s v="B13642"/>
    <s v="Bikewale_Aggregators"/>
    <s v="CPS_Lead_Aggregators"/>
    <s v="WARM"/>
    <s v="Triumph"/>
    <s v="398.15 cc"/>
    <s v="Triumph"/>
    <s v="Scrambler 400 X-PEARL METALLIC WHITE"/>
    <s v="00TA3742"/>
    <s v="Closed"/>
    <s v="No"/>
    <s v="Plan Dropped"/>
    <m/>
    <m/>
    <m/>
    <m/>
    <s v="No"/>
    <s v="No"/>
    <s v="No"/>
    <m/>
    <n v="0"/>
  </r>
  <r>
    <n v="15516043"/>
    <d v="2025-04-09T00:00:00"/>
    <d v="1899-12-30T16:21:00"/>
    <x v="6"/>
    <m/>
    <n v="13135"/>
    <s v="Facebook"/>
    <s v="N150_March"/>
    <s v="WARM"/>
    <s v="Pulsar"/>
    <s v="N150"/>
    <s v="Twin Disc"/>
    <s v="Pulsar N150 Twin Disc GLOSSY RACING RED"/>
    <s v="00JR3195"/>
    <s v="Open"/>
    <s v="No"/>
    <m/>
    <m/>
    <m/>
    <m/>
    <m/>
    <s v="No"/>
    <s v="No"/>
    <s v="No"/>
    <m/>
    <n v="0"/>
  </r>
  <r>
    <n v="15575091"/>
    <d v="2025-04-11T00:00:00"/>
    <d v="1899-12-30T19:50:00"/>
    <x v="0"/>
    <s v="SRIJAI AUTOS PRIVATE LIMITED(12376)"/>
    <n v="12376"/>
    <s v="Hyperlocal_Lead_Gen"/>
    <s v="Facebook"/>
    <s v="HOT"/>
    <s v="KTM"/>
    <s v="DUKE 390"/>
    <s v="KTM"/>
    <s v="KTM DUKE 390 KTM "/>
    <s v="00JP89"/>
    <s v="Closed"/>
    <s v="No"/>
    <s v="Incorrect Enquiry"/>
    <m/>
    <m/>
    <m/>
    <m/>
    <s v="No"/>
    <s v="No"/>
    <s v="No"/>
    <m/>
    <n v="0"/>
  </r>
  <r>
    <n v="15616534"/>
    <d v="2025-04-14T00:00:00"/>
    <d v="1899-12-30T10:45:00"/>
    <x v="6"/>
    <m/>
    <n v="12580"/>
    <s v="Facebook"/>
    <s v="P125DC_july"/>
    <s v="HOT"/>
    <s v="Pulsar"/>
    <n v="125"/>
    <s v="Carbon Fibre Split Seat UG"/>
    <s v="Pulsar 125 Carbon Fibre Split Seat UG EBONY BLK RED DKL"/>
    <s v="00DH564D"/>
    <s v="Open"/>
    <s v="No"/>
    <m/>
    <m/>
    <m/>
    <m/>
    <m/>
    <s v="No"/>
    <s v="No"/>
    <s v="No"/>
    <m/>
    <n v="0"/>
  </r>
  <r>
    <n v="15620450"/>
    <d v="2025-04-14T00:00:00"/>
    <d v="1899-12-30T11:23:00"/>
    <x v="5"/>
    <s v="ANANT BAJAJ(12846)"/>
    <n v="12846"/>
    <m/>
    <m/>
    <s v="HOT"/>
    <s v="Pulsar"/>
    <n v="220"/>
    <s v="UG"/>
    <s v="Pulsar 220 UG EBONY BLK SILVER DKL"/>
    <s v="00DK124E"/>
    <s v="Closed"/>
    <s v="No"/>
    <s v="Plan Dropped"/>
    <m/>
    <m/>
    <m/>
    <m/>
    <s v="No"/>
    <s v="No"/>
    <s v="No"/>
    <m/>
    <n v="0"/>
  </r>
  <r>
    <n v="15738554"/>
    <d v="2025-04-19T00:00:00"/>
    <d v="1899-12-30T15:06:00"/>
    <x v="3"/>
    <s v="BHARAT AGENCIES(10042)"/>
    <n v="10042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Call Later"/>
    <m/>
    <m/>
    <m/>
    <m/>
    <s v="No"/>
    <s v="No"/>
    <s v="No"/>
    <m/>
    <n v="0"/>
  </r>
  <r>
    <n v="15714915"/>
    <d v="2025-04-18T00:00:00"/>
    <d v="1899-12-30T12:29:00"/>
    <x v="5"/>
    <s v="CHANNAMMA MOTORS(11914)"/>
    <n v="11914"/>
    <m/>
    <m/>
    <s v="STANDARD"/>
    <s v="Platina"/>
    <n v="110"/>
    <s v="ES Drum  (OBD-2)"/>
    <s v="Platina 110 ES Drum  (OBD-2)"/>
    <s v="00JK35"/>
    <s v="Open"/>
    <s v="Yes"/>
    <s v="Call Later"/>
    <m/>
    <m/>
    <m/>
    <m/>
    <s v="Yes"/>
    <s v="No"/>
    <s v="No"/>
    <m/>
    <n v="0"/>
  </r>
  <r>
    <n v="15463149"/>
    <d v="2025-04-07T00:00:00"/>
    <d v="1899-12-30T18:45:00"/>
    <x v="3"/>
    <s v="AKC BAJAJ(10033)"/>
    <n v="10033"/>
    <s v="Bikedekho_Aggregators"/>
    <s v="CPS_Lead_Aggregators"/>
    <s v="HOT"/>
    <s v="Avenger"/>
    <n v="220"/>
    <s v="Cruise"/>
    <s v="Avenger 220 Cruise UG AUBURN BLACK"/>
    <s v="00PD289K"/>
    <s v="Closed"/>
    <s v="No"/>
    <s v="Incorrect Enquiry"/>
    <m/>
    <m/>
    <m/>
    <m/>
    <s v="No"/>
    <s v="No"/>
    <s v="No"/>
    <m/>
    <n v="0"/>
  </r>
  <r>
    <n v="15551210"/>
    <d v="2025-04-10T00:00:00"/>
    <d v="1899-12-30T17:38:00"/>
    <x v="5"/>
    <s v="Champak Automobiles-Chapaguri"/>
    <s v="B11021"/>
    <m/>
    <m/>
    <s v="STANDARD"/>
    <s v="Pulsar"/>
    <n v="150"/>
    <s v="TD UG"/>
    <s v="Pulsar 150 TD UG EBONY BLK BLUE DKL"/>
    <s v="00DH614C"/>
    <s v="Closed"/>
    <s v="No"/>
    <s v="Plan Dropped"/>
    <m/>
    <m/>
    <m/>
    <m/>
    <s v="No"/>
    <s v="No"/>
    <s v="No"/>
    <m/>
    <n v="0"/>
  </r>
  <r>
    <n v="15389249"/>
    <d v="2025-04-05T00:00:00"/>
    <d v="1899-12-30T11:56:00"/>
    <x v="4"/>
    <s v="Triumph Gachibowli"/>
    <s v="A13592"/>
    <s v="Speed_Enquiry_D2C"/>
    <s v="Display_FB"/>
    <s v="STANDARD"/>
    <s v="Triumph"/>
    <s v="398.15 cc"/>
    <s v="Triumph"/>
    <s v="Scrambler 400 X-CARNIVAL RED"/>
    <s v="00TA37BE"/>
    <s v="Open"/>
    <s v="No"/>
    <s v="Call Later"/>
    <m/>
    <m/>
    <m/>
    <m/>
    <s v="No"/>
    <s v="No"/>
    <s v="No"/>
    <m/>
    <n v="0"/>
  </r>
  <r>
    <n v="15412560"/>
    <d v="2025-04-05T00:00:00"/>
    <d v="1899-12-30T10:29:00"/>
    <x v="2"/>
    <s v="HIMALAYA SCOOTERS(10147)"/>
    <n v="10147"/>
    <m/>
    <m/>
    <m/>
    <s v="Pulsar"/>
    <n v="125"/>
    <s v="Neon Disc Single seat (OBD-2)"/>
    <s v="Pulsar 125 Neon Disc Single seat (OBD-2) EBONY BLK SOLAR RED"/>
    <s v="00DH50C2"/>
    <s v="Invoiced"/>
    <s v="Yes"/>
    <m/>
    <m/>
    <m/>
    <m/>
    <m/>
    <s v="No"/>
    <s v="No"/>
    <s v="No"/>
    <d v="2025-04-05T10:30:00"/>
    <n v="1"/>
  </r>
  <r>
    <n v="15383255"/>
    <d v="2025-04-03T00:00:00"/>
    <d v="1899-12-30T17:06:00"/>
    <x v="1"/>
    <s v="VAIBAV MOTORS-Pattukottai"/>
    <s v="C13226"/>
    <s v="Reference"/>
    <s v="Existing Customer"/>
    <s v="STANDARD"/>
    <s v="Pulsar"/>
    <n v="150"/>
    <s v="SD UG"/>
    <s v="Pulsar 150 SD UG EBONY BLK BLUE DKL"/>
    <s v="00DH604C"/>
    <s v="Closed"/>
    <s v="Yes"/>
    <s v="Plan Dropped"/>
    <m/>
    <m/>
    <m/>
    <m/>
    <s v="Yes"/>
    <s v="Yes"/>
    <s v="Yes"/>
    <m/>
    <n v="0"/>
  </r>
  <r>
    <n v="15356566"/>
    <d v="2025-04-02T00:00:00"/>
    <d v="1899-12-30T13:14:00"/>
    <x v="3"/>
    <s v="SRIJAI AUTOS PRIVATE LIMITED(10491)"/>
    <n v="10491"/>
    <s v="Bikedekho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352819"/>
    <d v="2025-04-02T00:00:00"/>
    <d v="1899-12-30T11:33:00"/>
    <x v="3"/>
    <s v="RAJPUROHIT BAJAJ(10653)"/>
    <n v="10653"/>
    <s v="Bikewale_Aggregators"/>
    <s v="CPS_Lead_Aggregators"/>
    <s v="HOT"/>
    <s v="Pulsar"/>
    <s v="N160"/>
    <s v="Dual channel ABS"/>
    <s v="Pulsar N160 Dual channel ABS Brooklyn Black"/>
    <s v="00JR159V"/>
    <s v="Open"/>
    <s v="No"/>
    <s v="Showroom Visit Planned"/>
    <m/>
    <m/>
    <m/>
    <m/>
    <s v="No"/>
    <s v="No"/>
    <s v="No"/>
    <m/>
    <n v="0"/>
  </r>
  <r>
    <n v="15553440"/>
    <d v="2025-04-10T00:00:00"/>
    <d v="1899-12-30T19:37:00"/>
    <x v="3"/>
    <s v="SUSEE  SCOOTER CENTRE"/>
    <s v="B10339"/>
    <s v="91wheels_Aggregators"/>
    <s v="CPS_Lead_Aggregators"/>
    <s v="HOT"/>
    <s v="Pulsar"/>
    <s v="NS200"/>
    <s v="Twin Disc ABS (JL18)"/>
    <s v="Pulsar NS200 Twin Disc ABS (JL18) BRIGHT YELLOW &amp; MATTE PEWTER GREY"/>
    <s v="00JL188N"/>
    <s v="Open"/>
    <s v="Yes"/>
    <s v="Showroom Visit Planned"/>
    <m/>
    <m/>
    <m/>
    <m/>
    <s v="No"/>
    <s v="No"/>
    <s v="Yes"/>
    <m/>
    <n v="0"/>
  </r>
  <r>
    <n v="15551951"/>
    <d v="2025-04-10T00:00:00"/>
    <d v="1899-12-30T18:19:00"/>
    <x v="3"/>
    <s v="M.G.B. MOTOR &amp; AUTO AGENCIES(10467)"/>
    <n v="10467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m/>
    <m/>
    <m/>
    <m/>
    <m/>
    <s v="No"/>
    <s v="No"/>
    <s v="No"/>
    <m/>
    <n v="0"/>
  </r>
  <r>
    <n v="14792409"/>
    <d v="2025-04-17T00:00:00"/>
    <d v="1899-12-30T14:44:00"/>
    <x v="3"/>
    <s v="GRAND MOTORS(11208)"/>
    <n v="11208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Incorrect Enquiry"/>
    <m/>
    <m/>
    <m/>
    <m/>
    <s v="No"/>
    <s v="No"/>
    <s v="No"/>
    <m/>
    <n v="0"/>
  </r>
  <r>
    <n v="15463358"/>
    <d v="2025-04-07T00:00:00"/>
    <d v="1899-12-30T18:51:00"/>
    <x v="3"/>
    <s v="CHANNAMMA MOTORS-HAVERI"/>
    <s v="B10862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636604"/>
    <d v="2025-04-14T00:00:00"/>
    <d v="1899-12-30T21:20:00"/>
    <x v="3"/>
    <s v="OSL BAJAJ AMTALA"/>
    <s v="B11505"/>
    <s v="Bikedekho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419829"/>
    <d v="2025-04-05T00:00:00"/>
    <d v="1899-12-30T14:28:00"/>
    <x v="2"/>
    <s v="KHIVRAJ ELIXIR PVT LTD (14196) WHITEFIELD"/>
    <n v="14196"/>
    <m/>
    <m/>
    <m/>
    <s v="Pulsar"/>
    <s v="NS200"/>
    <s v="Dual Channel ABS (UG)"/>
    <s v="Pulsar NS200 Dual Channel ABS (UG) EBONY BLK SATIN"/>
    <s v="00JL24AL"/>
    <s v="Closed"/>
    <s v="Yes"/>
    <s v="Showroom Visit Planned"/>
    <m/>
    <m/>
    <m/>
    <m/>
    <s v="No"/>
    <s v="No"/>
    <s v="No"/>
    <d v="2025-04-08T17:01:00"/>
    <n v="0"/>
  </r>
  <r>
    <n v="15565595"/>
    <d v="2025-04-11T00:00:00"/>
    <d v="1899-12-30T13:58:00"/>
    <x v="1"/>
    <s v="ASHOK TRADERS(12881)"/>
    <n v="12881"/>
    <m/>
    <m/>
    <s v="HOT"/>
    <s v="Pulsar"/>
    <s v="N250"/>
    <s v="UG"/>
    <s v="Pulsar N250 UG Brooklyn Black"/>
    <s v="00JR209V"/>
    <s v="Invoiced"/>
    <s v="Yes"/>
    <s v="RNR"/>
    <m/>
    <m/>
    <m/>
    <m/>
    <s v="Yes"/>
    <s v="No"/>
    <s v="No"/>
    <d v="2025-04-11T14:01:00"/>
    <n v="1"/>
  </r>
  <r>
    <n v="15497683"/>
    <d v="2025-04-09T00:00:00"/>
    <d v="1899-12-30T12:52:00"/>
    <x v="1"/>
    <s v="SILIGURI AUTO WORK PVT. LTD. BURDWAN ROAD"/>
    <s v="A10335"/>
    <m/>
    <m/>
    <m/>
    <s v="Pulsar"/>
    <s v="N160"/>
    <s v="Dual channel ABS"/>
    <s v="Pulsar N160 Dual channel ABS Brooklyn Black"/>
    <s v="00JR159V"/>
    <s v="Invoiced"/>
    <s v="Yes"/>
    <m/>
    <m/>
    <m/>
    <m/>
    <m/>
    <s v="Yes"/>
    <s v="Yes"/>
    <s v="Yes"/>
    <d v="2025-04-09T12:54:00"/>
    <n v="1"/>
  </r>
  <r>
    <n v="15419660"/>
    <d v="2025-04-05T00:00:00"/>
    <d v="1899-12-30T14:22:00"/>
    <x v="1"/>
    <s v="SHOURYA BAJAJ - SINNAR"/>
    <s v="C12029"/>
    <m/>
    <m/>
    <s v="WARM"/>
    <s v="Platina"/>
    <n v="110"/>
    <s v="ES Drum"/>
    <s v="Platina  110 ES Drum EBONY BLK RED DKL"/>
    <s v="00JK244D"/>
    <s v="Invoiced"/>
    <s v="Yes"/>
    <s v="Planning to Book"/>
    <m/>
    <m/>
    <m/>
    <m/>
    <s v="Yes"/>
    <s v="Yes"/>
    <s v="Yes"/>
    <d v="2025-04-07T18:31:00"/>
    <n v="1"/>
  </r>
  <r>
    <n v="15689442"/>
    <d v="2025-04-17T00:00:00"/>
    <d v="1899-12-30T10:39:00"/>
    <x v="3"/>
    <s v="NDM AUTOWHEELS LLP(12919)"/>
    <n v="12919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551106"/>
    <d v="2025-04-10T00:00:00"/>
    <d v="1899-12-30T17:34:00"/>
    <x v="5"/>
    <s v="SAI MOTOR PLAZA-JAGANNADHAPURAM"/>
    <s v="D11031"/>
    <s v="Dealer Activity"/>
    <s v="Exchange Mela"/>
    <s v="STANDARD"/>
    <s v="Pulsar"/>
    <n v="125"/>
    <s v="Neon Disc Split Seat"/>
    <s v="Pulsar 125 Neon Disc Split Seat CHARCOAL BLACK - TREE FROG GREEN"/>
    <s v="00DH34D6"/>
    <s v="Closed"/>
    <s v="Yes"/>
    <s v="Plan Dropped"/>
    <m/>
    <m/>
    <m/>
    <m/>
    <s v="Yes"/>
    <s v="No"/>
    <s v="No"/>
    <m/>
    <n v="0"/>
  </r>
  <r>
    <n v="15365372"/>
    <d v="2025-04-02T00:00:00"/>
    <d v="1899-12-30T18:31:00"/>
    <x v="4"/>
    <s v="Vaibhav Bajaj - Mannargudi"/>
    <s v="B13226"/>
    <s v="Organic"/>
    <s v="Website"/>
    <s v="HOT"/>
    <s v="Pulsar"/>
    <s v="N160"/>
    <s v="Dual Channel ABS(Digital)"/>
    <s v="Pulsar N160 Dual Channel ABS(Digital) Brooklyn Black"/>
    <s v="00JR379V"/>
    <s v="Open"/>
    <s v="No"/>
    <s v="Call Later"/>
    <m/>
    <m/>
    <m/>
    <m/>
    <s v="No"/>
    <s v="No"/>
    <s v="No"/>
    <m/>
    <n v="0"/>
  </r>
  <r>
    <n v="15334779"/>
    <d v="2025-04-01T00:00:00"/>
    <d v="1899-12-30T11:15:00"/>
    <x v="1"/>
    <s v="MSB Bajaj-Phulbani"/>
    <s v="B12711"/>
    <s v="Reference"/>
    <s v="Existing Customer"/>
    <s v="HOT"/>
    <s v="Pulsar"/>
    <n v="220"/>
    <s v="UG"/>
    <s v="Pulsar 220 UG EBONY BLK BLUE DKL"/>
    <s v="00DK124C"/>
    <s v="Invoiced"/>
    <s v="Yes"/>
    <m/>
    <m/>
    <m/>
    <m/>
    <m/>
    <s v="Yes"/>
    <s v="Yes"/>
    <s v="Yes"/>
    <d v="2025-04-01T11:18:00"/>
    <n v="1"/>
  </r>
  <r>
    <n v="15397076"/>
    <d v="2025-04-04T00:00:00"/>
    <d v="1899-12-30T13:16:00"/>
    <x v="3"/>
    <s v="Select Branch"/>
    <n v="13538"/>
    <s v="Bikewale_Aggregators"/>
    <s v="CPS_Lead_Aggregators"/>
    <s v="WARM"/>
    <s v="Triumph"/>
    <s v="SPEED 400"/>
    <s v="Triumph"/>
    <s v="Triumph SPEED 400-Phantom Black"/>
    <s v="00TA04BA"/>
    <s v="Open"/>
    <s v="No"/>
    <m/>
    <m/>
    <m/>
    <m/>
    <m/>
    <s v="No"/>
    <s v="No"/>
    <s v="No"/>
    <m/>
    <n v="0"/>
  </r>
  <r>
    <n v="15370838"/>
    <d v="2025-04-03T00:00:00"/>
    <d v="1899-12-30T09:42:00"/>
    <x v="5"/>
    <s v="Mahi Motors (B10492) Asifabad"/>
    <s v="B10492"/>
    <s v="Reference"/>
    <s v="Existing Customer"/>
    <m/>
    <s v="Pulsar"/>
    <n v="150"/>
    <s v="SD (C&amp;G)"/>
    <s v="Pulsar 150 SD (C&amp;G) EBONY BLK RED DKL"/>
    <s v="00DH644D"/>
    <s v="Invoiced"/>
    <s v="Yes"/>
    <m/>
    <m/>
    <m/>
    <m/>
    <m/>
    <s v="No"/>
    <s v="Yes"/>
    <s v="Yes"/>
    <d v="2025-04-03T09:43:00"/>
    <n v="1"/>
  </r>
  <r>
    <n v="15629218"/>
    <d v="2025-04-14T00:00:00"/>
    <d v="1899-12-30T15:49:00"/>
    <x v="1"/>
    <s v="I RIDE ENTREPRISES PVT LTD(12548)"/>
    <n v="12548"/>
    <s v="Reference"/>
    <s v="Service"/>
    <m/>
    <s v="Pulsar"/>
    <n v="125"/>
    <s v="Carbon Fibre Disc Split Seat"/>
    <s v="Pulsar 125 Carbon Fibre Disc Split Seat SPARKLING METALLIC BLACK SILVER"/>
    <s v="00DH48E8"/>
    <s v="Invoiced"/>
    <s v="Yes"/>
    <m/>
    <m/>
    <m/>
    <m/>
    <m/>
    <s v="Yes"/>
    <s v="No"/>
    <s v="No"/>
    <d v="2025-04-14T15:51:00"/>
    <n v="1"/>
  </r>
  <r>
    <n v="15436500"/>
    <d v="2025-04-06T00:00:00"/>
    <d v="1899-12-30T13:44:00"/>
    <x v="5"/>
    <s v="BOTHRA AUTOMOBILES(13018)"/>
    <n v="13018"/>
    <s v="Reference"/>
    <s v="Existing Customer"/>
    <m/>
    <s v="Pulsar"/>
    <n v="150"/>
    <s v="TD UG"/>
    <s v="Pulsar 150 TD UG EBONY BLACK(MET)"/>
    <s v="00DH61X3"/>
    <s v="Invoiced"/>
    <s v="Yes"/>
    <m/>
    <m/>
    <m/>
    <m/>
    <m/>
    <s v="No"/>
    <s v="No"/>
    <s v="Yes"/>
    <d v="2025-04-06T13:45:00"/>
    <n v="1"/>
  </r>
  <r>
    <n v="15665285"/>
    <d v="2025-04-16T00:00:00"/>
    <d v="1899-12-30T12:03:00"/>
    <x v="2"/>
    <s v="M S ENTERPRISE(13225)"/>
    <n v="13225"/>
    <m/>
    <m/>
    <m/>
    <s v="Pulsar"/>
    <s v="NS125"/>
    <s v="UG (Wider)"/>
    <s v="Pulsar NS125 UG (Wider) BEACH BLUE"/>
    <s v="00JF5118"/>
    <s v="Invoiced"/>
    <s v="Yes"/>
    <s v="Showroom Visit Planned"/>
    <m/>
    <m/>
    <m/>
    <m/>
    <s v="No"/>
    <s v="No"/>
    <s v="Yes"/>
    <d v="2025-04-16T12:04:00"/>
    <n v="1"/>
  </r>
  <r>
    <n v="15602158"/>
    <d v="2025-04-13T00:00:00"/>
    <d v="1899-12-30T12:47:00"/>
    <x v="4"/>
    <s v="SHIV AUTO AGENCY(13164)"/>
    <n v="13164"/>
    <s v="Finance"/>
    <s v="Website"/>
    <m/>
    <s v="Freedom"/>
    <s v="125 NG04"/>
    <s v="Disc Led"/>
    <s v="Freedom 125 NG04 Disc Led GLOSS PEWTER GREY"/>
    <s v="00JH2732"/>
    <s v="Open"/>
    <s v="No"/>
    <m/>
    <m/>
    <m/>
    <m/>
    <m/>
    <s v="No"/>
    <s v="No"/>
    <s v="No"/>
    <m/>
    <n v="0"/>
  </r>
  <r>
    <n v="15428210"/>
    <d v="2025-04-05T00:00:00"/>
    <d v="1899-12-30T21:48:00"/>
    <x v="3"/>
    <s v="POPULAR MOTOR CORPORATION (13101)"/>
    <n v="13101"/>
    <s v="Bikedekho_Aggregators"/>
    <s v="CPS_Lead_Aggregators"/>
    <s v="HOT"/>
    <s v="Freedom"/>
    <s v="125 NG04"/>
    <s v="Drum Led"/>
    <s v="Freedom 125 NG04 Drum Led GLOSSY CARIBBEAN BLUE"/>
    <s v="00JH302Z"/>
    <s v="Open"/>
    <s v="No"/>
    <s v="Call Later"/>
    <m/>
    <m/>
    <m/>
    <m/>
    <s v="No"/>
    <s v="No"/>
    <s v="No"/>
    <m/>
    <n v="0"/>
  </r>
  <r>
    <n v="15611379"/>
    <d v="2025-04-14T00:00:00"/>
    <d v="1899-12-30T01:18:00"/>
    <x v="3"/>
    <s v="GUJARAT MOTORS PVT LTD(10971)"/>
    <n v="10971"/>
    <s v="Bikewale_Aggregators"/>
    <s v="CPS_Lead_Aggregators"/>
    <s v="WARM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697992"/>
    <d v="2025-04-17T00:00:00"/>
    <d v="1899-12-30T15:10:00"/>
    <x v="1"/>
    <s v="SRI VINAYAKA MOBIKES PVT LTD (GACHIBOWLI)"/>
    <s v="A13592"/>
    <s v="Web"/>
    <m/>
    <s v="HOT"/>
    <s v="Triumph"/>
    <s v="Street Triple RS"/>
    <m/>
    <s v="Triumph  Street Triple RS  COSMIC YELLOW"/>
    <s v="HJ8FJ"/>
    <s v="Booked"/>
    <s v="Yes"/>
    <m/>
    <m/>
    <m/>
    <m/>
    <m/>
    <s v="Yes"/>
    <s v="No"/>
    <s v="No"/>
    <d v="2025-04-17T15:14:00"/>
    <n v="0"/>
  </r>
  <r>
    <n v="15347732"/>
    <d v="2025-04-01T00:00:00"/>
    <d v="1899-12-30T22:23:00"/>
    <x v="3"/>
    <s v="PRATHAM MOTOCORP LLP(13223)"/>
    <n v="13223"/>
    <s v="Bikedekho_Aggregators"/>
    <s v="CPS_Lead_Aggregators"/>
    <s v="HOT"/>
    <s v="Pulsar"/>
    <s v="N160"/>
    <s v="Dual channel ABS"/>
    <s v="Pulsar N160 Dual channel ABS Brooklyn Black"/>
    <s v="00JR159V"/>
    <s v="Closed"/>
    <s v="No"/>
    <s v="Incorrect Enquiry"/>
    <m/>
    <m/>
    <m/>
    <m/>
    <s v="No"/>
    <s v="No"/>
    <s v="No"/>
    <m/>
    <n v="0"/>
  </r>
  <r>
    <n v="15370345"/>
    <d v="2025-04-06T00:00:00"/>
    <d v="1899-12-30T16:00:00"/>
    <x v="3"/>
    <s v="SENGUPTA MOTORS"/>
    <n v="12644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m/>
    <m/>
    <s v="No"/>
    <s v="No"/>
    <s v="No"/>
    <m/>
    <n v="0"/>
  </r>
  <r>
    <n v="15446703"/>
    <d v="2025-04-07T00:00:00"/>
    <d v="1899-12-30T09:22:00"/>
    <x v="3"/>
    <s v="KHANDELWAL AUTOMOTIVE PVT LTD(11664)"/>
    <n v="11664"/>
    <s v="91wheels_Aggregators"/>
    <s v="CPS_Lead_Aggregators"/>
    <s v="STANDARD"/>
    <s v="Pulsar"/>
    <s v="NS125"/>
    <s v="Disc (Pre-OBD)"/>
    <s v="Pulsar NS125 Disc (Pre-OBD) GLOSS PEWTER GREY"/>
    <s v="00JF2832"/>
    <s v="Closed"/>
    <s v="No"/>
    <s v="Plan Dropped"/>
    <m/>
    <m/>
    <m/>
    <m/>
    <s v="No"/>
    <s v="No"/>
    <s v="No"/>
    <m/>
    <n v="0"/>
  </r>
  <r>
    <n v="15363208"/>
    <d v="2025-04-02T00:00:00"/>
    <d v="1899-12-30T16:56:00"/>
    <x v="1"/>
    <s v="ASPIRE AUTO (12461)"/>
    <n v="12461"/>
    <m/>
    <m/>
    <s v="STANDARD"/>
    <s v="Freedom"/>
    <s v="125 NG04"/>
    <s v="Disc Led"/>
    <s v="Freedom 125 NG04 Disc Led GLOSS PEWTER GREY"/>
    <s v="00JH2732"/>
    <s v="Closed"/>
    <s v="Yes"/>
    <s v="Plan Dropped"/>
    <m/>
    <m/>
    <m/>
    <m/>
    <s v="Yes"/>
    <s v="Yes"/>
    <s v="Yes"/>
    <m/>
    <n v="0"/>
  </r>
  <r>
    <n v="15451000"/>
    <d v="2025-04-07T00:00:00"/>
    <d v="1899-12-30T13:45:00"/>
    <x v="3"/>
    <s v="Rithvikaa Motors"/>
    <s v="A10279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498741"/>
    <d v="2025-04-09T00:00:00"/>
    <d v="1899-12-30T13:20:00"/>
    <x v="1"/>
    <s v="SHIRODE AUTOMOBILES PVT.LTD.(10375)"/>
    <n v="10375"/>
    <m/>
    <m/>
    <s v="STANDARD"/>
    <s v="Pulsar"/>
    <n v="125"/>
    <s v="Carbon Fibre Single Seat UG"/>
    <s v="Pulsar 125 Carbon Fibre Single Seat UG EBONY BLK SILVER DKL"/>
    <s v="00DH574E"/>
    <s v="Invoiced"/>
    <s v="Yes"/>
    <s v="Planning to Book"/>
    <m/>
    <m/>
    <m/>
    <m/>
    <s v="Yes"/>
    <s v="No"/>
    <s v="Yes"/>
    <d v="2025-04-09T13:22:00"/>
    <n v="1"/>
  </r>
  <r>
    <n v="15472984"/>
    <d v="2025-04-08T00:00:00"/>
    <d v="1899-12-30T11:56:00"/>
    <x v="2"/>
    <s v="MALHOTRA MOTORS(10224)"/>
    <n v="10224"/>
    <m/>
    <m/>
    <m/>
    <s v="Pulsar"/>
    <n v="220"/>
    <s v="UG"/>
    <s v="Pulsar 220 UG EBONY BLK RED DKL"/>
    <s v="00DK124D"/>
    <s v="Invoiced"/>
    <s v="Yes"/>
    <m/>
    <m/>
    <m/>
    <m/>
    <m/>
    <s v="No"/>
    <s v="No"/>
    <s v="No"/>
    <d v="2025-04-08T11:58:00"/>
    <n v="1"/>
  </r>
  <r>
    <n v="15534177"/>
    <d v="2025-04-11T00:00:00"/>
    <d v="1899-12-30T10:10:00"/>
    <x v="3"/>
    <s v="ANOWARA AUTO AGENCY(12955)"/>
    <n v="12955"/>
    <s v="Bikewale_Aggregators"/>
    <s v="CPS_Lead_Aggregators"/>
    <s v="WARM"/>
    <s v="Pulsar"/>
    <s v="N150"/>
    <s v="SD Single Seat"/>
    <s v="Pulsar N150 SD Single Seat PEARL METALLIC WHITE"/>
    <s v="00JR3042"/>
    <s v="Closed"/>
    <s v="No"/>
    <s v="Incorrect Enquiry"/>
    <m/>
    <m/>
    <m/>
    <m/>
    <s v="No"/>
    <s v="No"/>
    <s v="No"/>
    <m/>
    <n v="0"/>
  </r>
  <r>
    <n v="15513851"/>
    <d v="2025-04-09T00:00:00"/>
    <d v="1899-12-30T16:17:00"/>
    <x v="6"/>
    <m/>
    <n v="10017"/>
    <s v="Facebook"/>
    <s v="P125_March"/>
    <s v="HOT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333364"/>
    <d v="2025-04-01T00:00:00"/>
    <d v="1899-12-30T11:17:00"/>
    <x v="6"/>
    <m/>
    <n v="10322"/>
    <s v="Instagram"/>
    <s v="P125_March_2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562158"/>
    <d v="2025-04-11T00:00:00"/>
    <d v="1899-12-30T12:11:00"/>
    <x v="5"/>
    <s v="VARUN MOTORS PRIVATE LIMITED-KAMAVARAPUKOTA"/>
    <s v="E13250"/>
    <m/>
    <m/>
    <s v="HOT"/>
    <s v="CT"/>
    <s v="110X"/>
    <s v="ES"/>
    <s v="CT 110X ES"/>
    <s v="00DY04"/>
    <s v="Open"/>
    <s v="Yes"/>
    <m/>
    <m/>
    <m/>
    <m/>
    <m/>
    <s v="Yes"/>
    <s v="No"/>
    <s v="No"/>
    <m/>
    <n v="0"/>
  </r>
  <r>
    <n v="15678002"/>
    <d v="2025-04-16T00:00:00"/>
    <d v="1899-12-30T17:38:00"/>
    <x v="6"/>
    <m/>
    <n v="13098"/>
    <s v="Instagram"/>
    <s v="pulsar_ns125_April"/>
    <s v="HOT"/>
    <s v="Pulsar"/>
    <s v="NS125"/>
    <s v="UG"/>
    <s v="Pulsar NS125 UG FIERY ORANGE"/>
    <s v="00JF4417"/>
    <s v="Closed"/>
    <s v="No"/>
    <s v="Plan Dropped"/>
    <m/>
    <m/>
    <m/>
    <m/>
    <s v="No"/>
    <s v="No"/>
    <s v="No"/>
    <m/>
    <n v="0"/>
  </r>
  <r>
    <n v="15588862"/>
    <d v="2025-04-12T00:00:00"/>
    <d v="1899-12-30T15:39:00"/>
    <x v="3"/>
    <s v="SOVAN BAJAJ (14155)"/>
    <n v="14155"/>
    <s v="Bikewale_Aggregators"/>
    <s v="CPS_Lead_Aggregators"/>
    <s v="WARM"/>
    <s v="Triumph"/>
    <s v="SCRAMBLER 400 X"/>
    <s v="Triumph"/>
    <s v="Triumph SCRAMBLER 400 X-Carnival Red/Phantom Black"/>
    <s v="00TA02BE"/>
    <s v="Open"/>
    <s v="No"/>
    <s v="Call Later"/>
    <m/>
    <m/>
    <m/>
    <m/>
    <s v="No"/>
    <s v="No"/>
    <s v="No"/>
    <m/>
    <n v="0"/>
  </r>
  <r>
    <n v="15504387"/>
    <d v="2025-04-09T00:00:00"/>
    <d v="1899-12-30T16:15:00"/>
    <x v="6"/>
    <m/>
    <n v="11479"/>
    <s v="Instagram"/>
    <s v="Freedom_Feb"/>
    <s v="HOT"/>
    <s v="Freedom"/>
    <s v="125 NG04"/>
    <s v="Disc Led"/>
    <s v="Freedom 125 NG04 Disc Led Racing Red"/>
    <s v="00JH279C"/>
    <s v="Closed"/>
    <s v="No"/>
    <s v="Incorrect Enquiry"/>
    <m/>
    <m/>
    <m/>
    <m/>
    <s v="No"/>
    <s v="No"/>
    <s v="No"/>
    <m/>
    <n v="0"/>
  </r>
  <r>
    <n v="15680977"/>
    <d v="2025-04-16T00:00:00"/>
    <d v="1899-12-30T18:12:00"/>
    <x v="5"/>
    <s v="VARUN MOTORS PRIVATE LIMITED-MYLAVARAM"/>
    <s v="C13248"/>
    <m/>
    <m/>
    <s v="WARM"/>
    <s v="Pulsar"/>
    <n v="150"/>
    <s v="TD UG"/>
    <s v="Pulsar 150 TD UG SAFFIRE BLUE WHITE"/>
    <s v="00DH61E9"/>
    <s v="Open"/>
    <s v="Yes"/>
    <s v="Call Later"/>
    <m/>
    <m/>
    <m/>
    <m/>
    <s v="No"/>
    <s v="No"/>
    <s v="Yes"/>
    <m/>
    <n v="0"/>
  </r>
  <r>
    <n v="15475817"/>
    <d v="2025-04-08T00:00:00"/>
    <d v="1899-12-30T12:58:00"/>
    <x v="1"/>
    <s v="Supreme Auto Dealers Pvt. Ltd."/>
    <s v="B10351"/>
    <m/>
    <m/>
    <s v="STANDARD"/>
    <s v="Pulsar"/>
    <n v="150"/>
    <s v="TD UG"/>
    <s v="Pulsar 150 TD UG EBONY BLK BLUE DKL"/>
    <s v="00DH614C"/>
    <s v="Open"/>
    <s v="Yes"/>
    <s v="Call Later"/>
    <m/>
    <m/>
    <m/>
    <m/>
    <s v="Yes"/>
    <s v="No"/>
    <s v="No"/>
    <m/>
    <n v="0"/>
  </r>
  <r>
    <n v="15380278"/>
    <d v="2025-04-03T00:00:00"/>
    <d v="1899-12-30T15:32:00"/>
    <x v="3"/>
    <s v="SHREE BAJAJ(13148)"/>
    <n v="13148"/>
    <s v="91wheels_Aggregators"/>
    <s v="CPS_Lead_Aggregators"/>
    <s v="WARM"/>
    <s v="Pulsar"/>
    <s v="NS125"/>
    <s v="Disc (Pre-OBD)"/>
    <s v="Pulsar NS125 Disc (Pre-OBD) GLOSS PEWTER GREY"/>
    <s v="00JF2832"/>
    <s v="Closed"/>
    <s v="No"/>
    <s v="Plan Dropped"/>
    <m/>
    <m/>
    <m/>
    <m/>
    <s v="No"/>
    <s v="No"/>
    <s v="No"/>
    <m/>
    <n v="0"/>
  </r>
  <r>
    <n v="15428786"/>
    <d v="2025-04-05T00:00:00"/>
    <d v="1899-12-30T22:49:00"/>
    <x v="3"/>
    <s v="VOHRA AUTO DISTRIBUTORS PVT LTD (14205)"/>
    <n v="14205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502555"/>
    <d v="2025-04-09T00:00:00"/>
    <d v="1899-12-30T15:40:00"/>
    <x v="6"/>
    <m/>
    <n v="14173"/>
    <s v="Instagram"/>
    <s v="Ns125 Feb"/>
    <s v="HOT"/>
    <s v="Pulsar"/>
    <s v="NS125"/>
    <s v="UG"/>
    <s v="Pulsar NS125 UG FIERY ORANGE"/>
    <s v="00JF4417"/>
    <s v="Open"/>
    <s v="No"/>
    <s v="Call Later"/>
    <m/>
    <m/>
    <m/>
    <m/>
    <s v="No"/>
    <s v="No"/>
    <s v="No"/>
    <m/>
    <n v="0"/>
  </r>
  <r>
    <n v="15388971"/>
    <d v="2025-04-03T00:00:00"/>
    <d v="1899-12-30T23:35:00"/>
    <x v="3"/>
    <s v="MALPANI BAJAJ(13334)"/>
    <n v="13334"/>
    <s v="Bikedekho_Aggregators"/>
    <s v="CPS_Lead_Aggregators"/>
    <s v="HOT"/>
    <s v="Pulsar"/>
    <s v="NS125"/>
    <s v="Disc (OBD-2)"/>
    <s v="Pulsar NS125 Disc (OBD-2) TD BURNT RED + SA"/>
    <s v="00JF35C4"/>
    <s v="Closed"/>
    <s v="No"/>
    <s v="Plan Dropped"/>
    <m/>
    <m/>
    <m/>
    <m/>
    <s v="No"/>
    <s v="No"/>
    <s v="No"/>
    <m/>
    <n v="0"/>
  </r>
  <r>
    <n v="15388060"/>
    <d v="2025-04-03T00:00:00"/>
    <d v="1899-12-30T21:57:00"/>
    <x v="3"/>
    <s v="AARYAN  MOTORS(11612)"/>
    <n v="1161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527124"/>
    <d v="2025-04-09T00:00:00"/>
    <d v="1899-12-30T16:00:00"/>
    <x v="2"/>
    <s v="HANUMANT AUTOMOBILE(13049)"/>
    <n v="13049"/>
    <m/>
    <m/>
    <m/>
    <s v="Platina"/>
    <n v="110"/>
    <s v="ES Drum  (OBD-2)"/>
    <s v="Platina 110 ES Drum  (OBD-2) EBONY BLK BLUE DKL"/>
    <s v="00JK354C"/>
    <s v="Invoiced"/>
    <s v="Yes"/>
    <m/>
    <m/>
    <m/>
    <m/>
    <m/>
    <s v="No"/>
    <s v="No"/>
    <s v="No"/>
    <d v="2025-04-09T16:01:00"/>
    <n v="1"/>
  </r>
  <r>
    <n v="15537989"/>
    <d v="2025-04-10T00:00:00"/>
    <d v="1899-12-30T10:18:00"/>
    <x v="5"/>
    <s v="ASPIRE AUTO-HIRIYUR"/>
    <s v="A12461"/>
    <m/>
    <m/>
    <s v="STANDARD"/>
    <s v="Pulsar"/>
    <s v="N160"/>
    <s v="TD"/>
    <s v="Pulsar N160 TD"/>
    <s v="00JR50"/>
    <s v="Closed"/>
    <s v="Yes"/>
    <s v="Plan Dropped"/>
    <m/>
    <m/>
    <m/>
    <m/>
    <s v="Yes"/>
    <s v="No"/>
    <s v="No"/>
    <m/>
    <n v="0"/>
  </r>
  <r>
    <n v="15537296"/>
    <d v="2025-04-10T00:00:00"/>
    <d v="1899-12-30T09:52:00"/>
    <x v="3"/>
    <s v="City Motors (d11522)"/>
    <n v="11522"/>
    <s v="Bikedekho_Aggregators"/>
    <s v="CPS_Lead_Aggregators"/>
    <s v="WARM"/>
    <s v="Pulsar"/>
    <n v="125"/>
    <s v="Carbon Fibre Disc Split Seat"/>
    <s v="PULSAR 125 DTS-i - SPARKLING METALLIC BLACK BLUE"/>
    <s v="00DH48F1"/>
    <s v="Closed"/>
    <s v="No"/>
    <s v="Plan Dropped"/>
    <m/>
    <m/>
    <m/>
    <m/>
    <s v="No"/>
    <s v="No"/>
    <s v="No"/>
    <m/>
    <n v="0"/>
  </r>
  <r>
    <n v="15639601"/>
    <d v="2025-04-15T00:00:00"/>
    <d v="1899-12-30T08:25:00"/>
    <x v="3"/>
    <s v="AKC BAJAJ(10033)"/>
    <n v="10033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Incorrect Enquiry"/>
    <m/>
    <m/>
    <m/>
    <m/>
    <s v="No"/>
    <s v="No"/>
    <s v="No"/>
    <m/>
    <n v="0"/>
  </r>
  <r>
    <n v="15711134"/>
    <d v="2025-04-18T00:00:00"/>
    <d v="1899-12-30T10:48:00"/>
    <x v="3"/>
    <s v="M/S Biyani Automobiles"/>
    <s v="A12817"/>
    <s v="Bikedekho_Aggregators"/>
    <s v="CPS_Lead_Aggregators"/>
    <s v="WARM"/>
    <s v="Pulsar"/>
    <s v="N160"/>
    <s v="Dual channel ABS"/>
    <s v="Pulsar N160 Dual channel ABS Brooklyn Black"/>
    <s v="00JR159V"/>
    <s v="Open"/>
    <s v="No"/>
    <s v="Showroom Visit Planned"/>
    <m/>
    <m/>
    <m/>
    <m/>
    <s v="No"/>
    <s v="No"/>
    <s v="No"/>
    <m/>
    <n v="0"/>
  </r>
  <r>
    <n v="15456289"/>
    <d v="2025-04-07T00:00:00"/>
    <d v="1899-12-30T15:00:00"/>
    <x v="0"/>
    <s v="MADHUR MOTORS(13337)"/>
    <n v="13337"/>
    <s v="Hyperlocal_Lead_Gen"/>
    <s v="Facebook"/>
    <s v="STANDARD"/>
    <s v="KTM"/>
    <s v="DUKE 200"/>
    <s v="KTM"/>
    <s v="KTM DUKE 200 KTM "/>
    <s v="00JP1C"/>
    <s v="Closed"/>
    <s v="No"/>
    <s v="Plan Dropped"/>
    <m/>
    <m/>
    <m/>
    <m/>
    <s v="No"/>
    <s v="No"/>
    <s v="No"/>
    <m/>
    <n v="0"/>
  </r>
  <r>
    <n v="15344273"/>
    <d v="2025-04-01T00:00:00"/>
    <d v="1899-12-30T17:39:00"/>
    <x v="1"/>
    <s v="KHIVRAJ ELIXIR PVT LTD North Bangalore"/>
    <s v="C14191"/>
    <m/>
    <m/>
    <s v="WARM"/>
    <s v="Triumph"/>
    <s v="Speed T4"/>
    <m/>
    <s v="Triumph Speed T4 "/>
    <s v="00TA15"/>
    <s v="Closed"/>
    <s v="Yes"/>
    <s v="Plan Dropped"/>
    <m/>
    <m/>
    <m/>
    <m/>
    <s v="Yes"/>
    <s v="No"/>
    <s v="No"/>
    <m/>
    <n v="0"/>
  </r>
  <r>
    <n v="15558882"/>
    <d v="2025-04-11T00:00:00"/>
    <d v="1899-12-30T10:22:00"/>
    <x v="1"/>
    <s v="KTM JEYPORE"/>
    <s v="T13023"/>
    <m/>
    <m/>
    <s v="WARM"/>
    <s v="KTM"/>
    <s v="DUKE 390"/>
    <m/>
    <s v="KTM DUKE 390  "/>
    <s v="00JP89"/>
    <s v="Closed"/>
    <s v="Yes"/>
    <s v="Plan Dropped"/>
    <m/>
    <m/>
    <m/>
    <m/>
    <s v="Yes"/>
    <s v="No"/>
    <s v="No"/>
    <m/>
    <n v="0"/>
  </r>
  <r>
    <n v="15569803"/>
    <d v="2025-04-11T00:00:00"/>
    <d v="1899-12-30T16:19:00"/>
    <x v="4"/>
    <s v="DIPAK AUTOMOBILE(13549)"/>
    <n v="13549"/>
    <s v="Organic"/>
    <s v="Website"/>
    <s v="HOT"/>
    <s v="KTM"/>
    <s v="373cc"/>
    <s v="KTM"/>
    <s v="KTM 373cc KTM WHITE"/>
    <s v="00JG67AS"/>
    <s v="Open"/>
    <s v="No"/>
    <s v="Call Later"/>
    <m/>
    <m/>
    <m/>
    <m/>
    <s v="No"/>
    <s v="No"/>
    <s v="No"/>
    <m/>
    <n v="0"/>
  </r>
  <r>
    <n v="15549745"/>
    <d v="2025-04-10T00:00:00"/>
    <d v="1899-12-30T16:46:00"/>
    <x v="1"/>
    <s v="OSL AUTO PRIVATE LIMITED(13593)"/>
    <n v="13593"/>
    <m/>
    <m/>
    <s v="STANDARD"/>
    <s v="Triumph"/>
    <s v="Speed T4"/>
    <m/>
    <s v="Triumph Speed T4 "/>
    <s v="00TA15"/>
    <s v="Open"/>
    <s v="Yes"/>
    <s v="Not Decided"/>
    <m/>
    <m/>
    <m/>
    <m/>
    <s v="Yes"/>
    <s v="No"/>
    <s v="No"/>
    <m/>
    <n v="0"/>
  </r>
  <r>
    <n v="15601697"/>
    <d v="2025-04-13T00:00:00"/>
    <d v="1899-12-30T12:16:00"/>
    <x v="1"/>
    <s v="PRASHANT MOTORS(11521)"/>
    <n v="11521"/>
    <m/>
    <m/>
    <s v="WARM"/>
    <s v="Pulsar"/>
    <n v="125"/>
    <s v="Carbon Fibre Split Seat UG"/>
    <s v="Pulsar 125 Carbon Fibre Split Seat UG EBONY BLK RED DKL"/>
    <s v="00DH564D"/>
    <s v="Invoiced"/>
    <s v="Yes"/>
    <s v="Call Later"/>
    <m/>
    <m/>
    <m/>
    <m/>
    <s v="Yes"/>
    <s v="No"/>
    <s v="No"/>
    <d v="2025-04-13T12:17:00"/>
    <n v="1"/>
  </r>
  <r>
    <n v="15625167"/>
    <d v="2025-04-14T00:00:00"/>
    <d v="1899-12-30T13:31:00"/>
    <x v="1"/>
    <s v="VARUN MOTORS PRIVATE LIMITED - GANNAVARAM"/>
    <s v="B13249"/>
    <m/>
    <m/>
    <m/>
    <s v="Pulsar"/>
    <n v="125"/>
    <s v="Carbon Fibre Split Seat UG"/>
    <s v="Pulsar  125 Carbon Fibre Split Seat UG EBONY BLK RED DKL"/>
    <s v="00DH564D"/>
    <s v="Invoiced"/>
    <s v="Yes"/>
    <m/>
    <m/>
    <m/>
    <m/>
    <m/>
    <s v="Yes"/>
    <s v="Yes"/>
    <s v="Yes"/>
    <d v="2025-04-14T13:36:00"/>
    <n v="1"/>
  </r>
  <r>
    <n v="15443536"/>
    <d v="2025-04-06T00:00:00"/>
    <d v="1899-12-30T22:16:00"/>
    <x v="3"/>
    <s v="MAA MALTI AUTOMOBILE (13496)"/>
    <n v="13496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Call Later"/>
    <m/>
    <m/>
    <m/>
    <m/>
    <s v="No"/>
    <s v="No"/>
    <s v="No"/>
    <m/>
    <n v="0"/>
  </r>
  <r>
    <n v="15446503"/>
    <d v="2025-04-07T00:00:00"/>
    <d v="1899-12-30T08:52:00"/>
    <x v="4"/>
    <s v="VARUN MOTORS PRIVATE LIMITED(13247)"/>
    <n v="13247"/>
    <s v="Freedom_LeadGen_D2C"/>
    <s v="Display_Google"/>
    <m/>
    <s v="Freedom"/>
    <s v="125 NG04"/>
    <s v="Disc Led"/>
    <s v="Freedom 125 NG04 Disc Led COCKTAIL WINE RED"/>
    <s v="00JH272V"/>
    <s v="Open"/>
    <s v="No"/>
    <s v="Doorstep Service Requested"/>
    <m/>
    <m/>
    <m/>
    <m/>
    <s v="No"/>
    <s v="No"/>
    <s v="No"/>
    <m/>
    <n v="0"/>
  </r>
  <r>
    <n v="15349989"/>
    <d v="2025-04-02T00:00:00"/>
    <d v="1899-12-30T08:35:00"/>
    <x v="3"/>
    <s v="UNITED AUTOMOBILES(10963)"/>
    <n v="10963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m/>
    <m/>
    <s v="No"/>
    <s v="No"/>
    <s v="No"/>
    <m/>
    <n v="0"/>
  </r>
  <r>
    <n v="15544666"/>
    <d v="2025-04-10T00:00:00"/>
    <d v="1899-12-30T13:54:00"/>
    <x v="3"/>
    <s v="Madhur Motors"/>
    <s v="B13271"/>
    <s v="91wheels_Aggregators"/>
    <s v="CPS_Lead_Aggregators"/>
    <s v="HOT"/>
    <s v="Pulsar"/>
    <s v="NS125"/>
    <s v="Disc (Pre-OBD)"/>
    <s v="Pulsar NS125 Disc (Pre-OBD) GLOSS PEWTER GREY"/>
    <s v="00JF2832"/>
    <s v="Open"/>
    <s v="No"/>
    <s v="Not Decided"/>
    <m/>
    <m/>
    <m/>
    <m/>
    <s v="No"/>
    <s v="No"/>
    <s v="No"/>
    <m/>
    <n v="0"/>
  </r>
  <r>
    <n v="15441730"/>
    <d v="2025-04-06T00:00:00"/>
    <d v="1899-12-30T19:29:00"/>
    <x v="3"/>
    <s v="BALA BAJAJ(12066)"/>
    <n v="12066"/>
    <s v="Bikedekho_Aggregators"/>
    <s v="CPS_Lead_Aggregators"/>
    <s v="WARM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424361"/>
    <d v="2025-04-05T00:00:00"/>
    <d v="1899-12-30T17:22:00"/>
    <x v="1"/>
    <s v="POPULAR MOTOR CORPORATION (13101)"/>
    <n v="13101"/>
    <m/>
    <m/>
    <s v="STANDARD"/>
    <s v="Freedom"/>
    <s v="125 NG04"/>
    <s v="Disc Led"/>
    <s v="Freedom 125 NG04 Disc Led GLOSS PEWTER GREY"/>
    <s v="00JH2732"/>
    <s v="Open"/>
    <s v="Yes"/>
    <s v="Call Later"/>
    <m/>
    <m/>
    <m/>
    <m/>
    <s v="Yes"/>
    <s v="Yes"/>
    <s v="Yes"/>
    <m/>
    <n v="0"/>
  </r>
  <r>
    <n v="15704291"/>
    <d v="2025-04-17T00:00:00"/>
    <d v="1899-12-30T18:34:00"/>
    <x v="1"/>
    <s v="SAI SERVICE PVT. LTD.(10935)"/>
    <n v="10935"/>
    <m/>
    <m/>
    <s v="WARM"/>
    <s v="Pulsar"/>
    <s v="N250"/>
    <s v="Dual channel ABS (OBD-2)"/>
    <s v="Pulsar  N250 Dual channel ABS (OBD-2) Brooklyn Black"/>
    <s v="00JR189V"/>
    <s v="Booked"/>
    <s v="Yes"/>
    <s v="Not Decided"/>
    <m/>
    <m/>
    <m/>
    <m/>
    <s v="Yes"/>
    <s v="Yes"/>
    <s v="Yes"/>
    <d v="2025-04-19T09:38:00"/>
    <n v="0"/>
  </r>
  <r>
    <n v="15623273"/>
    <d v="2025-04-14T00:00:00"/>
    <d v="1899-12-30T12:39:00"/>
    <x v="1"/>
    <s v="Shiva Automobiles (Auto Divn) - Atrauli"/>
    <s v="B10344"/>
    <m/>
    <m/>
    <s v="WARM"/>
    <s v="Pulsar"/>
    <n v="125"/>
    <s v="Carbon Fibre Single Seat UG"/>
    <s v="Pulsar 125 Carbon Fibre Single Seat UG EBONY BLK SILVER DKL"/>
    <s v="00DH574E"/>
    <s v="Invoiced"/>
    <s v="Yes"/>
    <s v="Need More Details"/>
    <m/>
    <m/>
    <m/>
    <m/>
    <s v="Yes"/>
    <s v="No"/>
    <s v="Yes"/>
    <d v="2025-04-14T12:40:00"/>
    <n v="1"/>
  </r>
  <r>
    <n v="15482878"/>
    <d v="2025-04-08T00:00:00"/>
    <d v="1899-12-30T16:30:00"/>
    <x v="5"/>
    <s v="R.K.Motors -BYE PASS"/>
    <n v="12401"/>
    <m/>
    <m/>
    <s v="STANDARD"/>
    <s v="KTM"/>
    <s v="DUKE 200"/>
    <m/>
    <s v="KTM DUKE 200  "/>
    <s v="00JP1C"/>
    <s v="Open"/>
    <s v="Yes"/>
    <m/>
    <m/>
    <m/>
    <m/>
    <m/>
    <s v="Yes"/>
    <s v="No"/>
    <s v="No"/>
    <m/>
    <n v="0"/>
  </r>
  <r>
    <n v="15626516"/>
    <d v="2025-04-14T00:00:00"/>
    <d v="1899-12-30T14:53:00"/>
    <x v="3"/>
    <s v="KHIVRAJ ELIXIR PVT LTD Mangalore"/>
    <s v="D14191"/>
    <s v="Bikewale_Aggregators"/>
    <s v="CPS_Lead_Aggregators"/>
    <s v="HOT"/>
    <s v="Triumph"/>
    <s v="SCRAMBLER 400 X"/>
    <m/>
    <s v="Triumph  SCRAMBLER 400 X  "/>
    <s v="00TA02BG"/>
    <s v="Invoiced"/>
    <s v="Yes"/>
    <s v="Call Later"/>
    <m/>
    <m/>
    <m/>
    <m/>
    <s v="Yes"/>
    <s v="No"/>
    <s v="No"/>
    <d v="2025-04-14T17:56:00"/>
    <n v="1"/>
  </r>
  <r>
    <n v="15501342"/>
    <d v="2025-04-09T00:00:00"/>
    <d v="1899-12-30T15:33:00"/>
    <x v="6"/>
    <m/>
    <n v="13048"/>
    <s v="Instagram"/>
    <s v="Pulsur 125 Feb"/>
    <s v="WARM"/>
    <s v="Pulsar"/>
    <n v="125"/>
    <s v="Carbon Fibre Split Seat UG"/>
    <s v="Pulsar 125 Carbon Fibre Split Seat UG EBONY BLK RED DKL"/>
    <s v="00DH564D"/>
    <s v="Closed"/>
    <s v="No"/>
    <s v="Plan Dropped"/>
    <m/>
    <m/>
    <m/>
    <m/>
    <s v="No"/>
    <s v="No"/>
    <s v="No"/>
    <m/>
    <n v="0"/>
  </r>
  <r>
    <n v="15366940"/>
    <d v="2025-04-02T00:00:00"/>
    <d v="1899-12-30T19:58:00"/>
    <x v="1"/>
    <s v="Select Automobiles Pragatinagar"/>
    <s v="E13168."/>
    <s v="Web"/>
    <m/>
    <m/>
    <s v="Pulsar"/>
    <n v="150"/>
    <s v="SD UG"/>
    <s v="Pulsar 150 SD UG EBONY BLK BLUE DKL"/>
    <s v="00DH604C"/>
    <s v="Invoiced"/>
    <s v="Yes"/>
    <s v="Planning to Book"/>
    <m/>
    <m/>
    <m/>
    <m/>
    <s v="Yes"/>
    <s v="Yes"/>
    <s v="Yes"/>
    <d v="2025-04-02T20:01:00"/>
    <n v="1"/>
  </r>
  <r>
    <n v="15441280"/>
    <d v="2025-04-07T00:00:00"/>
    <d v="1899-12-30T15:59:00"/>
    <x v="4"/>
    <s v="KHIVRAJ ELIXIR PVT LTD (SALEM)"/>
    <s v="F14188"/>
    <s v="Speed_Enquiry_D2C"/>
    <s v="Display_FB"/>
    <s v="STANDARD"/>
    <s v="Triumph"/>
    <s v="Speed 400 UG"/>
    <s v="Triumph"/>
    <s v="SPEED 400 UG-PEARL METALLIC WHITE"/>
    <s v="00TA4042"/>
    <s v="Closed"/>
    <s v="No"/>
    <s v="Incorrect Enquiry"/>
    <m/>
    <m/>
    <m/>
    <m/>
    <s v="No"/>
    <s v="No"/>
    <s v="No"/>
    <m/>
    <n v="0"/>
  </r>
  <r>
    <n v="15444825"/>
    <d v="2025-04-07T00:00:00"/>
    <d v="1899-12-30T00:42:00"/>
    <x v="3"/>
    <s v="RAJA MOTORS(10827)"/>
    <n v="10827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m/>
    <m/>
    <s v="No"/>
    <s v="No"/>
    <s v="No"/>
    <m/>
    <n v="0"/>
  </r>
  <r>
    <n v="15373648"/>
    <d v="2025-04-03T00:00:00"/>
    <d v="1899-12-30T11:51:00"/>
    <x v="3"/>
    <s v="Patni Automobiles(12521)"/>
    <n v="12521"/>
    <s v="Bikewale_Aggregators"/>
    <s v="CPS_Lead_Aggregators"/>
    <m/>
    <s v="KTM"/>
    <s v="Duke 390 (Gen 2)"/>
    <s v="KTM"/>
    <s v="KTM Duke 390 (Gen 2) KTM DARK GALVANO MATT"/>
    <s v="00JP4081"/>
    <s v="Closed"/>
    <s v="No"/>
    <s v="Incorrect Enquiry"/>
    <m/>
    <m/>
    <m/>
    <m/>
    <s v="No"/>
    <s v="No"/>
    <s v="No"/>
    <m/>
    <n v="0"/>
  </r>
  <r>
    <n v="15635002"/>
    <d v="2025-04-14T00:00:00"/>
    <d v="1899-12-30T19:37:00"/>
    <x v="6"/>
    <s v="Triumph Mira Road"/>
    <s v="A14124"/>
    <m/>
    <m/>
    <s v="WARM"/>
    <s v="Triumph"/>
    <s v="Speed T4"/>
    <m/>
    <s v="Triumph Speed T4 "/>
    <s v="00TA15"/>
    <s v="Open"/>
    <s v="No"/>
    <s v="Call Later"/>
    <m/>
    <m/>
    <m/>
    <m/>
    <s v="No"/>
    <s v="No"/>
    <s v="No"/>
    <m/>
    <n v="0"/>
  </r>
  <r>
    <n v="15698397"/>
    <d v="2025-04-17T00:00:00"/>
    <d v="1899-12-30T15:32:00"/>
    <x v="3"/>
    <s v="SINGH AUTOMOBILES(10633)"/>
    <n v="10633"/>
    <s v="Bikedekho_Aggregators"/>
    <s v="CPS_Lead_Aggregators"/>
    <s v="HOT"/>
    <s v="Pulsar"/>
    <s v="NS200"/>
    <s v="Dual channel ABS (OBD-2)"/>
    <s v="Pulsar NS200 Dual channel ABS (OBD-2) GLOSS PEWTER GREY"/>
    <s v="00JL2232"/>
    <s v="Closed"/>
    <s v="No"/>
    <s v="Plan Dropped"/>
    <m/>
    <m/>
    <m/>
    <m/>
    <s v="No"/>
    <s v="No"/>
    <s v="No"/>
    <m/>
    <n v="0"/>
  </r>
  <r>
    <n v="15450432"/>
    <d v="2025-04-07T00:00:00"/>
    <d v="1899-12-30T13:18:00"/>
    <x v="6"/>
    <s v="DEHRADUN AUTOMOTORS PRIVATE LIMITED(13532)"/>
    <n v="13532"/>
    <m/>
    <m/>
    <s v="WARM"/>
    <s v="Triumph"/>
    <s v="Speed T4"/>
    <m/>
    <s v="Triumph Speed T4 "/>
    <s v="00TA15"/>
    <s v="Open"/>
    <s v="No"/>
    <s v="Call Later"/>
    <m/>
    <m/>
    <m/>
    <m/>
    <s v="No"/>
    <s v="No"/>
    <s v="No"/>
    <m/>
    <n v="0"/>
  </r>
  <r>
    <n v="15615268"/>
    <d v="2025-04-19T00:00:00"/>
    <d v="1899-12-30T16:07:00"/>
    <x v="3"/>
    <s v="Abhishek Bajaj @ Sasaram"/>
    <n v="14138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Call Later"/>
    <m/>
    <m/>
    <m/>
    <m/>
    <s v="No"/>
    <s v="No"/>
    <s v="No"/>
    <m/>
    <n v="0"/>
  </r>
  <r>
    <n v="15548153"/>
    <d v="2025-04-10T00:00:00"/>
    <d v="1899-12-30T15:57:00"/>
    <x v="5"/>
    <s v="SUSEE VEHICLE DEALERS PVT LTD (10721)"/>
    <n v="10721"/>
    <m/>
    <m/>
    <s v="HOT"/>
    <s v="Pulsar"/>
    <n v="150"/>
    <s v="SD UG"/>
    <s v="Pulsar 150 SD UG"/>
    <s v="00DH60"/>
    <s v="Closed"/>
    <s v="Yes"/>
    <s v="Plan Dropped"/>
    <m/>
    <m/>
    <m/>
    <m/>
    <s v="No"/>
    <s v="Yes"/>
    <s v="Yes"/>
    <m/>
    <n v="0"/>
  </r>
  <r>
    <n v="15594165"/>
    <d v="2025-04-12T00:00:00"/>
    <d v="1899-12-30T19:37:00"/>
    <x v="1"/>
    <s v="KINGS MOTORS2WPORUR (13693)"/>
    <n v="13693"/>
    <m/>
    <m/>
    <s v="STANDARD"/>
    <s v="Pulsar"/>
    <n v="150"/>
    <s v="SD UG"/>
    <s v="Pulsar  150 SD UG EBONY BLACK(MET)"/>
    <s v="00DH60X3"/>
    <s v="Invoiced"/>
    <s v="Yes"/>
    <s v="Call Later"/>
    <m/>
    <m/>
    <m/>
    <m/>
    <s v="Yes"/>
    <s v="Yes"/>
    <s v="Yes"/>
    <d v="2025-04-12T19:42:00"/>
    <n v="1"/>
  </r>
  <r>
    <n v="15339861"/>
    <d v="2025-04-01T00:00:00"/>
    <d v="1899-12-30T14:28:00"/>
    <x v="3"/>
    <s v="NANDI MOTORS - ALLAGADDA"/>
    <s v="B10914"/>
    <s v="Bikedekho_Aggregators"/>
    <s v="CPS_Lead_Aggregators"/>
    <s v="HOT"/>
    <s v="Pulsar"/>
    <s v="N160"/>
    <s v="Dual channel ABS"/>
    <s v="Pulsar N160 Dual channel ABS Brooklyn Black"/>
    <s v="00JR159V"/>
    <s v="Open"/>
    <s v="No"/>
    <s v="Showroom Visit Planned"/>
    <m/>
    <m/>
    <m/>
    <m/>
    <s v="No"/>
    <s v="No"/>
    <s v="No"/>
    <m/>
    <n v="0"/>
  </r>
  <r>
    <n v="15591259"/>
    <d v="2025-04-12T00:00:00"/>
    <d v="1899-12-30T17:07:00"/>
    <x v="5"/>
    <s v="POPULAR MOTOR CORPORATION (KANAKAPURA)"/>
    <s v="I10479"/>
    <s v="Dealer Activity"/>
    <s v="Exchange Camp"/>
    <s v="WARM"/>
    <s v="Pulsar"/>
    <s v="NS200"/>
    <s v="Dual channel ABS (OBD-2)"/>
    <s v="Pulsar NS200 Dual channel ABS (OBD-2) EBONY BLK SATIN"/>
    <s v="00JL22AL"/>
    <s v="Closed"/>
    <s v="Yes"/>
    <s v="Incorrect Enquiry"/>
    <m/>
    <m/>
    <m/>
    <m/>
    <s v="Yes"/>
    <s v="Yes"/>
    <s v="Yes"/>
    <m/>
    <n v="0"/>
  </r>
  <r>
    <n v="15661226"/>
    <d v="2025-04-16T00:00:00"/>
    <d v="1899-12-30T10:18:00"/>
    <x v="3"/>
    <s v="City Motors (d11522)"/>
    <n v="11522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708737"/>
    <d v="2025-04-18T00:00:00"/>
    <d v="1899-12-30T07:09:00"/>
    <x v="3"/>
    <s v="BAIDYANATH AUTOMOBILES (13048)"/>
    <n v="13048"/>
    <s v="Bikewale_Aggregators"/>
    <s v="CPS_Lead_Aggregators"/>
    <s v="WARM"/>
    <s v="Freedom"/>
    <s v="125 NG04"/>
    <s v="Disc Led"/>
    <s v="Freedom 125 NG04 Disc Led GLOSSY CARIBBEAN BLUE"/>
    <s v="00JH272Z"/>
    <s v="Open"/>
    <s v="No"/>
    <s v="Call Later"/>
    <m/>
    <m/>
    <m/>
    <m/>
    <s v="No"/>
    <s v="No"/>
    <s v="No"/>
    <m/>
    <n v="0"/>
  </r>
  <r>
    <n v="15559460"/>
    <d v="2025-04-11T00:00:00"/>
    <d v="1899-12-30T10:46:00"/>
    <x v="1"/>
    <s v="ANSH BAJAJ(10829)"/>
    <n v="10829"/>
    <m/>
    <m/>
    <s v="WARM"/>
    <s v="Pulsar"/>
    <n v="125"/>
    <s v="Neon Disc Split Seat"/>
    <s v="Pulsar 125 Neon Disc Split Seat"/>
    <s v="00DH34"/>
    <s v="Open"/>
    <s v="Yes"/>
    <s v="Not Decided"/>
    <m/>
    <m/>
    <m/>
    <m/>
    <s v="Yes"/>
    <s v="Yes"/>
    <s v="Yes"/>
    <m/>
    <n v="0"/>
  </r>
  <r>
    <n v="15658082"/>
    <d v="2025-04-15T00:00:00"/>
    <d v="1899-12-30T22:57:00"/>
    <x v="3"/>
    <s v="RUSHI AUTOMOBILES(11690)"/>
    <n v="11690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Showroom Visit Planned"/>
    <m/>
    <m/>
    <m/>
    <m/>
    <s v="No"/>
    <s v="No"/>
    <s v="No"/>
    <m/>
    <n v="0"/>
  </r>
  <r>
    <n v="15719162"/>
    <d v="2025-04-18T00:00:00"/>
    <d v="1899-12-30T14:51:00"/>
    <x v="5"/>
    <s v="SHIV BHAWANI AUTOMOBILES(12722)"/>
    <n v="12722"/>
    <s v="Bajaj Activity"/>
    <s v="Service Camp"/>
    <s v="HOT"/>
    <s v="Pulsar"/>
    <s v="N160"/>
    <s v="Dual Channel ABS(Digital)"/>
    <s v="Pulsar N160 Dual Channel ABS(Digital) PEARL METALLIC WHITE"/>
    <s v="00JR3742"/>
    <s v="Open"/>
    <s v="Yes"/>
    <s v="Not Decided"/>
    <m/>
    <m/>
    <m/>
    <m/>
    <s v="No"/>
    <s v="No"/>
    <s v="Yes"/>
    <m/>
    <n v="0"/>
  </r>
  <r>
    <n v="15713241"/>
    <d v="2025-04-18T00:00:00"/>
    <d v="1899-12-30T11:44:00"/>
    <x v="5"/>
    <s v="SUPREME AUTO DEALERS PVT LTD. KADUR"/>
    <s v="C10351"/>
    <m/>
    <m/>
    <s v="HOT"/>
    <s v="Pulsar"/>
    <n v="150"/>
    <s v="TD UG"/>
    <s v="Pulsar 150 TD UG EBONY BLK BLUE DKL"/>
    <s v="00DH614C"/>
    <s v="Open"/>
    <s v="No"/>
    <s v="Call Later"/>
    <m/>
    <m/>
    <m/>
    <m/>
    <s v="No"/>
    <s v="No"/>
    <s v="No"/>
    <m/>
    <n v="0"/>
  </r>
  <r>
    <n v="15689924"/>
    <d v="2025-04-17T00:00:00"/>
    <d v="1899-12-30T11:02:00"/>
    <x v="3"/>
    <s v="EMN MOTORS (12849)"/>
    <n v="12849"/>
    <s v="Bikedekho_Aggregators"/>
    <s v="CPS_Lead_Aggregators"/>
    <s v="WARM"/>
    <s v="Pulsar"/>
    <s v="NS125"/>
    <s v="Disc (OBD-2)"/>
    <s v="Pulsar NS125 Disc (OBD-2) TD BURNT RED + SA"/>
    <s v="00JF35C4"/>
    <s v="Open"/>
    <s v="No"/>
    <s v="Call Later"/>
    <m/>
    <m/>
    <m/>
    <m/>
    <s v="No"/>
    <s v="No"/>
    <s v="No"/>
    <m/>
    <n v="0"/>
  </r>
  <r>
    <n v="15616192"/>
    <d v="2025-04-14T00:00:00"/>
    <d v="1899-12-30T10:42:00"/>
    <x v="6"/>
    <m/>
    <n v="13343"/>
    <s v="Facebook"/>
    <s v="P125DC_july"/>
    <m/>
    <s v="Pulsar"/>
    <n v="125"/>
    <s v="Carbon Fibre Split Seat UG"/>
    <s v="Pulsar 125 Carbon Fibre Split Seat UG EBONY BLK RED DKL"/>
    <s v="00DH564D"/>
    <s v="Closed"/>
    <s v="No"/>
    <s v="Plan Dropped"/>
    <m/>
    <m/>
    <m/>
    <m/>
    <s v="No"/>
    <s v="No"/>
    <s v="No"/>
    <m/>
    <n v="0"/>
  </r>
  <r>
    <n v="15383831"/>
    <d v="2025-04-03T00:00:00"/>
    <d v="1899-12-30T17:39:00"/>
    <x v="3"/>
    <s v="SAI SERVICE PVT LTD"/>
    <s v="A10347"/>
    <s v="Bikewale_Aggregators"/>
    <s v="CPS_Lead_Aggregators"/>
    <s v="STANDARD"/>
    <s v="Avenger"/>
    <n v="220"/>
    <s v="Cruise"/>
    <s v="Avenger 220 Cruise UG AUBURN BLACK"/>
    <s v="00PD289K"/>
    <s v="Open"/>
    <s v="Yes"/>
    <s v="Not Decided"/>
    <m/>
    <m/>
    <m/>
    <m/>
    <s v="Yes"/>
    <s v="No"/>
    <s v="No"/>
    <m/>
    <n v="0"/>
  </r>
  <r>
    <n v="15580354"/>
    <d v="2025-04-12T00:00:00"/>
    <d v="1899-12-30T10:15:00"/>
    <x v="5"/>
    <s v="VARUN MOTORS PRIVATE LIMITED-DEVARAPALLI"/>
    <s v="C13250"/>
    <m/>
    <m/>
    <s v="WARM"/>
    <s v="Platina"/>
    <n v="100"/>
    <s v="ES Drum  (OBD-2)"/>
    <s v="Platina 100 ES Drum  (OBD-2)"/>
    <s v="00PF35"/>
    <s v="Open"/>
    <s v="No"/>
    <m/>
    <m/>
    <m/>
    <m/>
    <m/>
    <s v="No"/>
    <s v="No"/>
    <s v="No"/>
    <m/>
    <n v="0"/>
  </r>
  <r>
    <n v="15650666"/>
    <d v="2025-04-15T00:00:00"/>
    <d v="1899-12-30T15:44:00"/>
    <x v="1"/>
    <s v="MOHANA SAI-CHINTHALAPUDI"/>
    <s v="C11838"/>
    <m/>
    <m/>
    <m/>
    <s v="Platina"/>
    <n v="100"/>
    <s v="ES Drum  (OBD-2)"/>
    <s v="Platina 100 ES Drum  (OBD-2) EB BLK WITH METTALIC RED DECAL"/>
    <s v="00PF35F4"/>
    <s v="Invoiced"/>
    <s v="Yes"/>
    <m/>
    <m/>
    <m/>
    <m/>
    <m/>
    <s v="Yes"/>
    <s v="No"/>
    <s v="Yes"/>
    <d v="2025-04-15T15:46:00"/>
    <n v="1"/>
  </r>
  <r>
    <n v="15427457"/>
    <d v="2025-04-05T00:00:00"/>
    <d v="1899-12-30T20:34:00"/>
    <x v="3"/>
    <s v="RRAG AUTOMOTIVE PVT LTD(13263)"/>
    <n v="13263"/>
    <s v="Bikedekho_Aggregators"/>
    <s v="CPS_Lead_Aggregators"/>
    <s v="STANDARD"/>
    <s v="Pulsar"/>
    <s v="P150"/>
    <s v="TD Split Seat (OBD-2)"/>
    <s v="Pulsar  P150 TD Split Seat (OBD-2) EBONY BLACK(MET)"/>
    <s v="00JR11X3"/>
    <s v="Closed"/>
    <s v="Yes"/>
    <s v="Plan Dropped"/>
    <m/>
    <m/>
    <m/>
    <m/>
    <s v="No"/>
    <s v="Yes"/>
    <s v="Yes"/>
    <m/>
    <n v="0"/>
  </r>
  <r>
    <n v="15439118"/>
    <d v="2025-04-06T00:00:00"/>
    <d v="1899-12-30T16:21:00"/>
    <x v="3"/>
    <s v="J.S.V AUTOMOTIVES PRIVATE LIMITED(13386)"/>
    <n v="13386"/>
    <s v="91wheels_Aggregators"/>
    <s v="CPS_Lead_Aggregators"/>
    <s v="HOT"/>
    <s v="KTM"/>
    <s v="ADVENTURE 390"/>
    <s v="KTM"/>
    <s v="KTM ADVENTURE 390 KTM ELECTRONIC ORANGE MATT"/>
    <s v="00JG4543"/>
    <s v="Closed"/>
    <s v="No"/>
    <s v="Plan Dropped"/>
    <m/>
    <m/>
    <m/>
    <m/>
    <s v="No"/>
    <s v="No"/>
    <s v="No"/>
    <m/>
    <n v="0"/>
  </r>
  <r>
    <n v="15426492"/>
    <d v="2025-04-05T00:00:00"/>
    <d v="1899-12-30T19:16:00"/>
    <x v="3"/>
    <s v="Pagariya Auto Centre (E10268)"/>
    <s v="E10268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411866"/>
    <d v="2025-04-05T00:00:00"/>
    <d v="1899-12-30T09:51:00"/>
    <x v="4"/>
    <s v="MANGALAM BAJAJ - DIVISION OF SCUBE AUTO"/>
    <s v="A12826"/>
    <s v="Freedom_LeadGen_D2C"/>
    <s v="Display_FB"/>
    <m/>
    <s v="Freedom"/>
    <s v="125 NG04"/>
    <s v="Disc Led"/>
    <s v="Freedom 125 NG04 Disc Led GLOSS PEWTER GREY"/>
    <s v="00JH2732"/>
    <s v="Closed"/>
    <s v="No"/>
    <s v="Plan Dropped"/>
    <m/>
    <m/>
    <m/>
    <m/>
    <s v="No"/>
    <s v="No"/>
    <s v="No"/>
    <m/>
    <n v="0"/>
  </r>
  <r>
    <n v="15545355"/>
    <d v="2025-04-10T00:00:00"/>
    <d v="1899-12-30T14:13:00"/>
    <x v="5"/>
    <s v="FRONTIER AS BAJAJ(11268)"/>
    <n v="11268"/>
    <m/>
    <m/>
    <s v="WARM"/>
    <s v="Pulsar"/>
    <n v="125"/>
    <s v="Neon Disc Single seat"/>
    <s v="Pulsar 125 Neon Disc Single seat"/>
    <s v="00DH40"/>
    <s v="Open"/>
    <s v="No"/>
    <s v="Showroom Visit Planned"/>
    <m/>
    <m/>
    <m/>
    <m/>
    <s v="No"/>
    <s v="No"/>
    <s v="No"/>
    <m/>
    <n v="0"/>
  </r>
  <r>
    <n v="15351851"/>
    <d v="2025-04-02T00:00:00"/>
    <d v="1899-12-30T10:54:00"/>
    <x v="3"/>
    <s v="SHISA AUTO(11638)"/>
    <n v="11638"/>
    <s v="Bikewale_Aggregators"/>
    <s v="CPS_Lead_Aggregators"/>
    <s v="STANDARD"/>
    <s v="Freedom"/>
    <s v="125 NG04"/>
    <s v="Disc Led"/>
    <s v="Freedom 125 NG04 Disc Led GLOSSY CARIBBEAN BLUE"/>
    <s v="00JH272Z"/>
    <s v="Closed"/>
    <s v="No"/>
    <s v="Plan Dropped"/>
    <m/>
    <m/>
    <m/>
    <m/>
    <s v="No"/>
    <s v="No"/>
    <s v="No"/>
    <m/>
    <n v="0"/>
  </r>
  <r>
    <n v="15745414"/>
    <d v="2025-04-19T00:00:00"/>
    <d v="1899-12-30T21:11:00"/>
    <x v="3"/>
    <s v="PARIS AUTOMOBILES"/>
    <n v="10280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587455"/>
    <d v="2025-04-12T00:00:00"/>
    <d v="1899-12-30T14:43:00"/>
    <x v="3"/>
    <s v="MALHOTRA MOTORS(10224)"/>
    <n v="10224"/>
    <s v="Bikewale_Aggregators"/>
    <s v="CPS_Lead_Aggregators"/>
    <s v="WARM"/>
    <s v="Pulsar"/>
    <s v="N125"/>
    <s v="Disc ISG"/>
    <s v="Pulsar N125 Disc ISG Ebony Black + Purple Fury"/>
    <s v="00JZ51DA"/>
    <s v="Open"/>
    <s v="No"/>
    <m/>
    <m/>
    <m/>
    <m/>
    <m/>
    <s v="No"/>
    <s v="No"/>
    <s v="No"/>
    <m/>
    <n v="0"/>
  </r>
  <r>
    <n v="15551776"/>
    <d v="2025-04-10T00:00:00"/>
    <d v="1899-12-30T18:00:00"/>
    <x v="5"/>
    <s v="SADHANA AUTO AGENCIES PVT LTD(10062)"/>
    <n v="10062"/>
    <m/>
    <m/>
    <m/>
    <s v="Pulsar"/>
    <n v="125"/>
    <s v="Carbon Fibre Single Seat UG"/>
    <s v="Pulsar 125 Carbon Fibre Single Seat UG EBONY BLK RED DKL"/>
    <s v="00DH574D"/>
    <s v="Closed"/>
    <s v="Yes"/>
    <s v="Plan Dropped"/>
    <m/>
    <m/>
    <m/>
    <m/>
    <s v="No"/>
    <s v="Yes"/>
    <s v="Yes"/>
    <m/>
    <n v="0"/>
  </r>
  <r>
    <n v="15670556"/>
    <d v="2025-04-16T00:00:00"/>
    <d v="1899-12-30T14:13:00"/>
    <x v="1"/>
    <s v="Arora Motors"/>
    <s v="B13645"/>
    <m/>
    <m/>
    <s v="WARM"/>
    <s v="Pulsar"/>
    <n v="125"/>
    <s v="Neon Disc Single seat (OBD-2)"/>
    <s v="Pulsar 125 Neon Disc Single seat (OBD-2) E Black with Platinum Silver Decal"/>
    <s v="00DH506L"/>
    <s v="Invoiced"/>
    <s v="Yes"/>
    <m/>
    <m/>
    <m/>
    <m/>
    <m/>
    <s v="No"/>
    <s v="Yes"/>
    <s v="Yes"/>
    <d v="2025-04-16T14:18:00"/>
    <n v="1"/>
  </r>
  <r>
    <n v="15594814"/>
    <d v="2025-04-13T00:00:00"/>
    <d v="1899-12-30T10:32:00"/>
    <x v="3"/>
    <s v="R. K. P. SALES PRIVATE LIMITED(12979)"/>
    <n v="12979"/>
    <s v="Bikedekho_Aggregators"/>
    <s v="CPS_Lead_Aggregators"/>
    <s v="WARM"/>
    <s v="Pulsar"/>
    <s v="P150"/>
    <s v="TD Split Seat (OBD-2)"/>
    <s v="PULSAR 150 - GLOSSY CARIBBEAN BLUE"/>
    <s v="00JR112Z"/>
    <s v="Closed"/>
    <s v="No"/>
    <s v="Plan Dropped"/>
    <m/>
    <m/>
    <m/>
    <m/>
    <s v="No"/>
    <s v="No"/>
    <s v="No"/>
    <m/>
    <n v="0"/>
  </r>
  <r>
    <n v="15479250"/>
    <d v="2025-04-08T00:00:00"/>
    <d v="1899-12-30T14:30:00"/>
    <x v="1"/>
    <s v="MAHESH BAJAJ DEESA"/>
    <s v="B10858"/>
    <s v="Reference"/>
    <s v="Existing Customer"/>
    <s v="STANDARD"/>
    <s v="Pulsar"/>
    <n v="150"/>
    <s v="SD UG"/>
    <s v="Pulsar 150 SD UG EBONY BLK BLUE DKL"/>
    <s v="00DH604C"/>
    <s v="Closed"/>
    <s v="Yes"/>
    <s v="Plan Dropped"/>
    <m/>
    <m/>
    <m/>
    <m/>
    <s v="No"/>
    <s v="No"/>
    <s v="Yes"/>
    <m/>
    <n v="0"/>
  </r>
  <r>
    <n v="15365504"/>
    <d v="2025-04-02T00:00:00"/>
    <d v="1899-12-30T18:30:00"/>
    <x v="1"/>
    <s v="Highway Bajaj(12426)"/>
    <n v="12426"/>
    <s v="Web"/>
    <m/>
    <s v="HOT"/>
    <s v="KTM"/>
    <s v="ADVENTURE 390 X"/>
    <m/>
    <s v="KTM ADVENTURE 390 X  BLACK"/>
    <s v="00JG727B"/>
    <s v="Closed"/>
    <s v="Yes"/>
    <s v="Plan Dropped"/>
    <m/>
    <m/>
    <m/>
    <m/>
    <s v="No"/>
    <s v="No"/>
    <s v="No"/>
    <m/>
    <n v="0"/>
  </r>
  <r>
    <n v="15538310"/>
    <d v="2025-04-10T00:00:00"/>
    <d v="1899-12-30T10:48:00"/>
    <x v="4"/>
    <s v="FOUZDAR FARM EQUIPMENTS(10123)"/>
    <n v="10123"/>
    <s v="Organic"/>
    <s v="Website"/>
    <s v="WARM"/>
    <s v="Pulsar"/>
    <s v="P150"/>
    <s v="TD Split Seat (OBD-2)"/>
    <s v="PULSAR 150 - E BL CH MT BL MTR BL"/>
    <s v="00JR11AC"/>
    <s v="Closed"/>
    <s v="Yes"/>
    <s v="Showroom Visit Planned"/>
    <m/>
    <m/>
    <m/>
    <m/>
    <s v="No"/>
    <s v="Yes"/>
    <s v="Yes"/>
    <m/>
    <n v="0"/>
  </r>
  <r>
    <n v="15651095"/>
    <d v="2025-04-15T00:00:00"/>
    <d v="1899-12-30T15:59:00"/>
    <x v="1"/>
    <s v="DADA MOTOR ENTERPRISES LLP(13185)"/>
    <n v="13185"/>
    <s v="Reference"/>
    <s v="Existing Customer"/>
    <s v="HOT"/>
    <s v="Freedom"/>
    <s v="125 NG04"/>
    <s v="Drum"/>
    <s v="Freedom 125 NG04 Drum BLUE DECAL LIGHT BLUE"/>
    <s v="00JH313E"/>
    <s v="Invoiced"/>
    <s v="Yes"/>
    <m/>
    <m/>
    <m/>
    <m/>
    <m/>
    <s v="Yes"/>
    <s v="No"/>
    <s v="No"/>
    <d v="2025-04-15T16:01:00"/>
    <n v="1"/>
  </r>
  <r>
    <n v="15477809"/>
    <d v="2025-04-08T00:00:00"/>
    <d v="1899-12-30T13:56:00"/>
    <x v="0"/>
    <s v="Tirhut Automobiles.(12365)"/>
    <n v="12365"/>
    <s v="Hyperlocal_Lead_Gen"/>
    <s v="Facebook"/>
    <s v="STANDARD"/>
    <s v="KTM"/>
    <s v="249.07 cc"/>
    <s v="KTM"/>
    <s v="KTM 249.07 cc KTM "/>
    <s v="00JP88"/>
    <s v="Closed"/>
    <s v="No"/>
    <s v="Plan Dropped"/>
    <m/>
    <m/>
    <m/>
    <m/>
    <s v="No"/>
    <s v="No"/>
    <s v="No"/>
    <m/>
    <n v="0"/>
  </r>
  <r>
    <n v="15530065"/>
    <d v="2025-04-09T00:00:00"/>
    <d v="1899-12-30T17:41:00"/>
    <x v="5"/>
    <s v="MAHI MOTORS(10492)"/>
    <n v="10492"/>
    <m/>
    <m/>
    <s v="HOT"/>
    <s v="Pulsar"/>
    <n v="125"/>
    <s v="Carbon Fibre Single Seat UG"/>
    <s v="Pulsar 125 Carbon Fibre Single Seat UG EBONY BLK RED DKL"/>
    <s v="00DH574D"/>
    <s v="Invoiced"/>
    <s v="Yes"/>
    <m/>
    <m/>
    <m/>
    <m/>
    <m/>
    <s v="No"/>
    <s v="Yes"/>
    <s v="Yes"/>
    <d v="2025-04-09T17:44:00"/>
    <n v="1"/>
  </r>
  <r>
    <n v="15590380"/>
    <d v="2025-04-12T00:00:00"/>
    <d v="1899-12-30T16:30:00"/>
    <x v="1"/>
    <s v="KPJ AUTOMOBILES (14181)"/>
    <n v="14181"/>
    <m/>
    <m/>
    <s v="WARM"/>
    <s v="Pulsar"/>
    <n v="125"/>
    <s v="Neon Disc Single seat (OBD-2)"/>
    <s v="Pulsar 125 Neon Disc Single seat (OBD-2) EBONY BLK SOLAR RED"/>
    <s v="00DH50C2"/>
    <s v="Invoiced"/>
    <s v="Yes"/>
    <m/>
    <m/>
    <m/>
    <m/>
    <m/>
    <s v="No"/>
    <s v="Yes"/>
    <s v="No"/>
    <d v="2025-04-12T16:33:00"/>
    <n v="1"/>
  </r>
  <r>
    <n v="15357224"/>
    <d v="2025-04-02T00:00:00"/>
    <d v="1899-12-30T13:28:00"/>
    <x v="2"/>
    <s v="SAI GAYATRI AUTOMOBILES - RAJAM"/>
    <s v="B10490"/>
    <s v="Call Center"/>
    <m/>
    <s v="WARM"/>
    <s v="Pulsar"/>
    <n v="400"/>
    <s v="NS"/>
    <s v="Pulsar 400 NS GLOSSY RACING RED"/>
    <s v="00JL2395"/>
    <s v="Open"/>
    <s v="No"/>
    <s v="Showroom Visit Planned"/>
    <m/>
    <m/>
    <m/>
    <m/>
    <s v="No"/>
    <s v="No"/>
    <s v="No"/>
    <m/>
    <n v="0"/>
  </r>
  <r>
    <n v="15694489"/>
    <d v="2025-04-17T00:00:00"/>
    <d v="1899-12-30T13:39:00"/>
    <x v="3"/>
    <s v="AMBRISH AUTOMOBILES(10495)"/>
    <n v="10495"/>
    <s v="Bikewale_Aggregators"/>
    <s v="CPS_Lead_Aggregators"/>
    <s v="STANDARD"/>
    <s v="Pulsar"/>
    <s v="N125"/>
    <s v="Disc ISG"/>
    <s v="Pulsar N125 Disc ISG Ebony Black + Purple Fury"/>
    <s v="00JZ51DA"/>
    <s v="Open"/>
    <s v="No"/>
    <m/>
    <m/>
    <m/>
    <m/>
    <m/>
    <s v="No"/>
    <s v="No"/>
    <s v="No"/>
    <m/>
    <n v="0"/>
  </r>
  <r>
    <n v="15485153"/>
    <d v="2025-04-08T00:00:00"/>
    <d v="1899-12-30T18:05:00"/>
    <x v="4"/>
    <s v="JSB AUTOCARS PRIVATE LIMITED(13565)"/>
    <n v="13565"/>
    <s v="Finance"/>
    <s v="Website"/>
    <s v="WARM"/>
    <s v="Platina"/>
    <n v="100"/>
    <s v="ES Alloy"/>
    <s v="Platina 100 ES Alloy CARNIVAL RED"/>
    <s v="00PF37BE"/>
    <s v="Closed"/>
    <s v="No"/>
    <m/>
    <m/>
    <m/>
    <m/>
    <m/>
    <s v="No"/>
    <s v="No"/>
    <s v="No"/>
    <m/>
    <n v="0"/>
  </r>
  <r>
    <n v="15480896"/>
    <d v="2025-04-08T00:00:00"/>
    <d v="1899-12-30T15:18:00"/>
    <x v="5"/>
    <s v="POPULAR MOTOR CORPORATION (KANAKAPURA)"/>
    <s v="I10479"/>
    <m/>
    <m/>
    <m/>
    <s v="Pulsar"/>
    <s v="NS160"/>
    <s v="Dual channel ABS (OBD-2)"/>
    <s v="Pulsar NS160 Dual channel ABS (OBD-2)"/>
    <s v="00JF41"/>
    <s v="Open"/>
    <s v="Yes"/>
    <m/>
    <m/>
    <m/>
    <m/>
    <m/>
    <s v="Yes"/>
    <s v="No"/>
    <s v="No"/>
    <m/>
    <n v="0"/>
  </r>
  <r>
    <n v="15476655"/>
    <d v="2025-04-08T00:00:00"/>
    <d v="1899-12-30T13:29:00"/>
    <x v="3"/>
    <s v="J M ENTERPRISES PRIVATE LIMITED(11468)"/>
    <n v="11468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484516"/>
    <d v="2025-04-08T00:00:00"/>
    <d v="1899-12-30T17:30:00"/>
    <x v="2"/>
    <s v="UNNATI MOTORS(11772)"/>
    <n v="11772"/>
    <m/>
    <m/>
    <m/>
    <s v="Pulsar"/>
    <s v="N160"/>
    <s v="UG"/>
    <s v="Pulsar N160 UG BROOKLYN CHRCL BLK M"/>
    <s v="00JR21VAR-113"/>
    <s v="Open"/>
    <s v="No"/>
    <m/>
    <m/>
    <m/>
    <m/>
    <m/>
    <s v="No"/>
    <s v="No"/>
    <s v="No"/>
    <m/>
    <n v="0"/>
  </r>
  <r>
    <n v="15536823"/>
    <d v="2025-04-10T00:00:00"/>
    <d v="1899-12-30T08:53:00"/>
    <x v="3"/>
    <s v="AMG HOMES PRIVATE LIMITED (13790)"/>
    <n v="13790"/>
    <s v="91wheels_Aggregators"/>
    <s v="CPS_Lead_Aggregators"/>
    <s v="HOT"/>
    <s v="Pulsar"/>
    <n v="150"/>
    <s v="TD Split Seat"/>
    <s v="Pulsar 150 TD Split Seat BLACK DECAL BLUE"/>
    <s v="00DH283B"/>
    <s v="Open"/>
    <s v="No"/>
    <s v="Call Later"/>
    <m/>
    <m/>
    <m/>
    <m/>
    <s v="No"/>
    <s v="No"/>
    <s v="No"/>
    <m/>
    <n v="0"/>
  </r>
  <r>
    <n v="15706316"/>
    <d v="2025-04-17T00:00:00"/>
    <d v="1899-12-30T21:22:00"/>
    <x v="3"/>
    <s v="STAG TRADING PVT LTD(12082)"/>
    <n v="12082"/>
    <s v="Bikewale_Aggregators"/>
    <s v="CPS_Lead_Aggregators"/>
    <m/>
    <s v="KTM"/>
    <s v="DUKE 200 OLD"/>
    <s v="KTM"/>
    <s v="KTM DUKE 200 OLD KTM SILVER METALLIC MATT"/>
    <s v="00JP42A9"/>
    <s v="Closed"/>
    <s v="No"/>
    <s v="Incorrect Enquiry"/>
    <m/>
    <m/>
    <m/>
    <m/>
    <s v="No"/>
    <s v="No"/>
    <s v="No"/>
    <m/>
    <n v="0"/>
  </r>
  <r>
    <n v="15422312"/>
    <d v="2025-04-05T00:00:00"/>
    <d v="1899-12-30T16:05:00"/>
    <x v="2"/>
    <s v="DADA MOTOR ENTERPRISES LLP(13594)"/>
    <n v="13594"/>
    <m/>
    <m/>
    <s v="WARM"/>
    <s v="Triumph"/>
    <n v="1200"/>
    <m/>
    <s v="Triumph 1200 "/>
    <s v="DWBM"/>
    <s v="Closed"/>
    <s v="No"/>
    <s v="Plan Dropped"/>
    <m/>
    <m/>
    <m/>
    <m/>
    <s v="No"/>
    <s v="No"/>
    <s v="No"/>
    <m/>
    <n v="0"/>
  </r>
  <r>
    <n v="15619231"/>
    <d v="2025-04-14T00:00:00"/>
    <d v="1899-12-30T10:45:00"/>
    <x v="5"/>
    <s v="SRI SIDDHI VINAYAKA AUTOMOBILES (GUNTUR-12172)"/>
    <n v="12172"/>
    <m/>
    <m/>
    <s v="HOT"/>
    <s v="Pulsar"/>
    <n v="125"/>
    <s v="Carbon Fibre Disc Single Seat"/>
    <s v="Pulsar 125 Carbon Fibre Disc Single Seat"/>
    <s v="00DH47"/>
    <s v="Open"/>
    <s v="Yes"/>
    <m/>
    <m/>
    <m/>
    <m/>
    <m/>
    <s v="Yes"/>
    <s v="No"/>
    <s v="No"/>
    <m/>
    <n v="0"/>
  </r>
  <r>
    <n v="15528907"/>
    <d v="2025-04-09T00:00:00"/>
    <d v="1899-12-30T17:13:00"/>
    <x v="3"/>
    <s v="OPM BAJAJ(12735)"/>
    <n v="12735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m/>
    <m/>
    <m/>
    <m/>
    <m/>
    <s v="No"/>
    <s v="No"/>
    <s v="No"/>
    <m/>
    <n v="0"/>
  </r>
  <r>
    <n v="15629930"/>
    <d v="2025-04-14T00:00:00"/>
    <d v="1899-12-30T16:20:00"/>
    <x v="0"/>
    <s v="VARUN MOTORS PVT LTD-Bhavanipuram"/>
    <s v="A13258"/>
    <s v="Hyperlocal_Lead_Gen"/>
    <s v="Facebook"/>
    <m/>
    <s v="KTM"/>
    <s v="DUKE 200"/>
    <s v="KTM"/>
    <s v="KTM DUKE 200 KTM "/>
    <s v="00JP1C"/>
    <s v="Open"/>
    <s v="No"/>
    <s v="Call Later"/>
    <m/>
    <m/>
    <m/>
    <m/>
    <s v="No"/>
    <s v="No"/>
    <s v="No"/>
    <m/>
    <n v="0"/>
  </r>
  <r>
    <n v="15417242"/>
    <d v="2025-04-05T00:00:00"/>
    <d v="1899-12-30T12:58:00"/>
    <x v="2"/>
    <s v="GANPATI MOTORS(10729)"/>
    <n v="10729"/>
    <m/>
    <m/>
    <m/>
    <s v="Platina"/>
    <n v="100"/>
    <s v="KS"/>
    <s v="Platina 100 KS Ebony Black with Silver Grey Decal"/>
    <s v="00PF386U"/>
    <s v="Invoiced"/>
    <s v="Yes"/>
    <m/>
    <m/>
    <m/>
    <m/>
    <m/>
    <s v="No"/>
    <s v="No"/>
    <s v="No"/>
    <d v="2025-04-05T12:59:00"/>
    <n v="1"/>
  </r>
  <r>
    <n v="15727440"/>
    <d v="2025-04-18T00:00:00"/>
    <d v="1899-12-30T21:54:00"/>
    <x v="3"/>
    <s v="BAIDYANATH AUTOMOBILES (13048)"/>
    <n v="13048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Showroom Visit Planned"/>
    <m/>
    <m/>
    <m/>
    <m/>
    <s v="No"/>
    <s v="No"/>
    <s v="No"/>
    <m/>
    <n v="0"/>
  </r>
  <r>
    <n v="15630224"/>
    <d v="2025-04-14T00:00:00"/>
    <d v="1899-12-30T16:24:00"/>
    <x v="1"/>
    <s v="KHIVRAJ ELIXIR PVT LTD (ANNA NAGAR)"/>
    <s v="B14188"/>
    <m/>
    <m/>
    <s v="HOT"/>
    <s v="Triumph"/>
    <s v="Tiger 900 Rally Pro"/>
    <m/>
    <s v="Triumph  Tiger 900 Rally Pro  Ash Grey/Intense Orange"/>
    <s v="CS8LVAR-104"/>
    <s v="Booked"/>
    <s v="Yes"/>
    <m/>
    <m/>
    <m/>
    <m/>
    <m/>
    <s v="Yes"/>
    <s v="No"/>
    <s v="No"/>
    <d v="2025-04-14T20:08:00"/>
    <n v="0"/>
  </r>
  <r>
    <n v="15552245"/>
    <d v="2025-04-10T00:00:00"/>
    <d v="1899-12-30T18:20:00"/>
    <x v="5"/>
    <s v="VARUN MOTORS P.LTD-KANKIPADU"/>
    <s v="K13248"/>
    <m/>
    <m/>
    <s v="HOT"/>
    <s v="Freedom"/>
    <s v="125 NG04"/>
    <s v="Disc Led"/>
    <s v="Freedom 125 NG04 Disc Led"/>
    <s v="00JH27"/>
    <s v="Open"/>
    <s v="Yes"/>
    <m/>
    <m/>
    <m/>
    <m/>
    <m/>
    <s v="Yes"/>
    <s v="No"/>
    <s v="No"/>
    <m/>
    <n v="0"/>
  </r>
  <r>
    <n v="15571868"/>
    <d v="2025-04-11T00:00:00"/>
    <d v="1899-12-30T17:20:00"/>
    <x v="1"/>
    <s v="MAYUR WHEELS(11216)"/>
    <n v="11216"/>
    <m/>
    <m/>
    <s v="STANDARD"/>
    <s v="Pulsar"/>
    <s v="NS125"/>
    <s v="ABS"/>
    <s v="Pulsar  NS125 ABS FIERY ORANGE"/>
    <s v="00JF5617"/>
    <s v="Closed"/>
    <s v="Yes"/>
    <s v="Plan Dropped"/>
    <m/>
    <m/>
    <m/>
    <m/>
    <s v="No"/>
    <s v="Yes"/>
    <s v="Yes"/>
    <d v="2025-04-11T17:45:00"/>
    <n v="0"/>
  </r>
  <r>
    <n v="15513666"/>
    <d v="2025-04-09T00:00:00"/>
    <d v="1899-12-30T16:20:00"/>
    <x v="6"/>
    <m/>
    <n v="10000"/>
    <s v="Instagram"/>
    <s v="P125_March"/>
    <m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372063"/>
    <d v="2025-04-03T00:00:00"/>
    <d v="1899-12-30T10:46:00"/>
    <x v="5"/>
    <s v="MALPANI BAJAJ(13334)"/>
    <n v="13334"/>
    <m/>
    <m/>
    <s v="STANDARD"/>
    <s v="Pulsar"/>
    <n v="125"/>
    <s v="Carbon Fibre Split Seat UG"/>
    <s v="Pulsar 125 Carbon Fibre Split Seat UG"/>
    <s v="00DH56"/>
    <s v="Closed"/>
    <s v="Yes"/>
    <s v="Plan Dropped"/>
    <m/>
    <m/>
    <m/>
    <m/>
    <s v="Yes"/>
    <s v="Yes"/>
    <s v="Yes"/>
    <m/>
    <n v="0"/>
  </r>
  <r>
    <n v="15459402"/>
    <d v="2025-04-07T00:00:00"/>
    <d v="1899-12-30T16:40:00"/>
    <x v="2"/>
    <s v="SHIVA SCOOTER AGENCY(14119)"/>
    <n v="14119"/>
    <m/>
    <m/>
    <s v="STANDARD"/>
    <s v="Triumph"/>
    <s v="Speed 400 UG"/>
    <m/>
    <s v="Triumph Speed 400 UG "/>
    <s v="00TA40"/>
    <s v="Open"/>
    <s v="No"/>
    <s v="Call Later"/>
    <m/>
    <m/>
    <m/>
    <m/>
    <s v="No"/>
    <s v="No"/>
    <s v="No"/>
    <m/>
    <n v="0"/>
  </r>
  <r>
    <n v="15683719"/>
    <d v="2025-04-16T00:00:00"/>
    <d v="1899-12-30T19:56:00"/>
    <x v="6"/>
    <s v="Retro - Himayatnagar"/>
    <s v="D13536"/>
    <m/>
    <m/>
    <s v="WARM"/>
    <s v="Triumph"/>
    <s v="Speed 400 UG"/>
    <m/>
    <s v="Triumph Speed 400 UG "/>
    <s v="00TA40"/>
    <s v="Open"/>
    <s v="No"/>
    <m/>
    <m/>
    <m/>
    <m/>
    <m/>
    <s v="No"/>
    <s v="No"/>
    <s v="No"/>
    <m/>
    <n v="0"/>
  </r>
  <r>
    <n v="15535909"/>
    <d v="2025-04-10T00:00:00"/>
    <d v="1899-12-30T02:09:00"/>
    <x v="3"/>
    <s v="SWADESHI AUTO PVT LTD. GTK"/>
    <s v="C10349"/>
    <s v="Bikedekho_Aggregators"/>
    <s v="CPS_Lead_Aggregators"/>
    <s v="WARM"/>
    <s v="Pulsar"/>
    <s v="NS200"/>
    <s v="Dual channel ABS (OBD-2)"/>
    <s v="Pulsar NS200 Dual channel ABS (OBD-2) GLOSS PEWTER GREY"/>
    <s v="00JL2232"/>
    <s v="Closed"/>
    <s v="No"/>
    <s v="Plan Dropped"/>
    <m/>
    <m/>
    <m/>
    <m/>
    <s v="No"/>
    <s v="No"/>
    <s v="No"/>
    <m/>
    <n v="0"/>
  </r>
  <r>
    <n v="15443291"/>
    <d v="2025-04-06T00:00:00"/>
    <d v="1899-12-30T21:48:00"/>
    <x v="3"/>
    <s v="LAXMI MOTORS(12730)"/>
    <n v="12730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m/>
    <m/>
    <s v="No"/>
    <s v="No"/>
    <s v="No"/>
    <m/>
    <n v="0"/>
  </r>
  <r>
    <n v="15674898"/>
    <d v="2025-04-16T00:00:00"/>
    <d v="1899-12-30T16:22:00"/>
    <x v="1"/>
    <s v="KRISHNAA AUTOS(12726)"/>
    <n v="12726"/>
    <m/>
    <m/>
    <m/>
    <s v="Pulsar"/>
    <s v="NS160"/>
    <s v="Dual channel ABS (OBD-2)"/>
    <s v="Pulsar NS160 Dual channel ABS (OBD-2) PEARL METALLIC WHITE &amp; SATIN BLACK"/>
    <s v="00JF418R"/>
    <s v="Invoiced"/>
    <s v="Yes"/>
    <m/>
    <m/>
    <m/>
    <m/>
    <m/>
    <s v="Yes"/>
    <s v="Yes"/>
    <s v="Yes"/>
    <d v="2025-04-16T16:26:00"/>
    <n v="1"/>
  </r>
  <r>
    <n v="15541182"/>
    <d v="2025-04-10T00:00:00"/>
    <d v="1899-12-30T12:07:00"/>
    <x v="0"/>
    <s v="Goenka Engineering Works(12337)"/>
    <n v="12337"/>
    <s v="Hyperlocal_Lead_Gen"/>
    <s v="Facebook"/>
    <s v="WARM"/>
    <s v="KTM"/>
    <s v="249.07 cc"/>
    <s v="KTM"/>
    <s v="KTM 249.07 cc KTM "/>
    <s v="00JP88"/>
    <s v="Open"/>
    <s v="No"/>
    <m/>
    <m/>
    <m/>
    <m/>
    <m/>
    <s v="No"/>
    <s v="No"/>
    <s v="No"/>
    <m/>
    <n v="0"/>
  </r>
  <r>
    <n v="15715267"/>
    <d v="2025-04-18T00:00:00"/>
    <d v="1899-12-30T12:38:00"/>
    <x v="5"/>
    <s v="Aakar Motors"/>
    <s v="A10106"/>
    <m/>
    <m/>
    <s v="WARM"/>
    <s v="Freedom"/>
    <s v="125 NG04"/>
    <s v="Disc Led"/>
    <s v="Freedom 125 NG04 Disc Led BLUE DECAL LIGHT BLUE"/>
    <s v="00JH273E"/>
    <s v="Open"/>
    <s v="Yes"/>
    <s v="Showroom Visit Planned"/>
    <m/>
    <m/>
    <m/>
    <m/>
    <s v="Yes"/>
    <s v="No"/>
    <s v="Yes"/>
    <m/>
    <n v="0"/>
  </r>
  <r>
    <n v="15348688"/>
    <d v="2025-04-03T00:00:00"/>
    <d v="1899-12-30T11:50:00"/>
    <x v="3"/>
    <s v="Planet Wheels Pvt. Ltd.(12378)"/>
    <n v="12378"/>
    <s v="Bikedekho_Aggregators"/>
    <s v="CPS_Lead_Aggregators"/>
    <s v="WARM"/>
    <s v="KTM"/>
    <s v="DUKE 200 OLD"/>
    <s v="KTM"/>
    <s v="KTM 200 Duke - PU T/C KTM White"/>
    <s v="00JP425S"/>
    <s v="Closed"/>
    <s v="No"/>
    <s v="Plan Dropped"/>
    <m/>
    <m/>
    <m/>
    <m/>
    <s v="No"/>
    <s v="No"/>
    <s v="No"/>
    <m/>
    <n v="0"/>
  </r>
  <r>
    <n v="15344362"/>
    <d v="2025-04-01T00:00:00"/>
    <d v="1899-12-30T17:57:00"/>
    <x v="3"/>
    <s v="A2Z WHEEL RACE PRIVATE LIMITED(13126)"/>
    <n v="13126"/>
    <s v="Bikewale_Aggregators"/>
    <s v="CPS_Lead_Aggregators"/>
    <s v="HOT"/>
    <s v="Pulsar"/>
    <s v="RS200"/>
    <s v="Dual channel ABS"/>
    <s v="Pulsar RS200 Dual channel ABS METALLIC BLACK (+Pewter Grey)"/>
    <s v="00DT148E"/>
    <s v="Open"/>
    <s v="No"/>
    <s v="Call Later"/>
    <m/>
    <m/>
    <m/>
    <m/>
    <s v="No"/>
    <s v="No"/>
    <s v="No"/>
    <m/>
    <n v="0"/>
  </r>
  <r>
    <n v="15711218"/>
    <d v="2025-04-18T00:00:00"/>
    <d v="1899-12-30T10:59:00"/>
    <x v="3"/>
    <s v="KUSHAL AUTO PVT. LTD.(10177)"/>
    <n v="10177"/>
    <s v="Bikewale_Aggregators"/>
    <s v="CPS_Lead_Aggregators"/>
    <s v="WARM"/>
    <s v="Pulsar"/>
    <s v="P150"/>
    <s v="SD Single Seat (OBD-2)"/>
    <s v="Pulsar P150 SD Single Seat (OBD-2) GLOSSY CARIBBEAN BLUE"/>
    <s v="00JR022Z"/>
    <s v="Closed"/>
    <s v="No"/>
    <s v="Plan Dropped"/>
    <m/>
    <m/>
    <m/>
    <m/>
    <s v="No"/>
    <s v="No"/>
    <s v="No"/>
    <m/>
    <n v="0"/>
  </r>
  <r>
    <n v="15422244"/>
    <d v="2025-04-05T00:00:00"/>
    <d v="1899-12-30T16:02:00"/>
    <x v="1"/>
    <s v="BAGGA LINK SERVICE LTD - MOTI NAGAR"/>
    <s v="A12389"/>
    <m/>
    <m/>
    <s v="WARM"/>
    <s v="KTM"/>
    <s v="DUKE 250"/>
    <m/>
    <s v="KTM DUKE 250  "/>
    <s v="00JP88"/>
    <s v="Open"/>
    <s v="Yes"/>
    <s v="Call Later"/>
    <m/>
    <m/>
    <m/>
    <m/>
    <s v="Yes"/>
    <s v="No"/>
    <s v="No"/>
    <m/>
    <n v="0"/>
  </r>
  <r>
    <n v="15373878"/>
    <d v="2025-04-03T00:00:00"/>
    <d v="1899-12-30T11:45:00"/>
    <x v="1"/>
    <s v="VARUN MOTORS PRIVATE LIMITED -NELLORE TRIUMPH"/>
    <s v="D13590"/>
    <m/>
    <m/>
    <s v="WARM"/>
    <s v="Triumph"/>
    <s v="SCRAMBLER 400 X"/>
    <m/>
    <s v="Triumph SCRAMBLER 400 X "/>
    <s v="00TA02BG"/>
    <s v="Open"/>
    <s v="Yes"/>
    <s v="Call Later"/>
    <m/>
    <m/>
    <m/>
    <m/>
    <s v="No"/>
    <s v="No"/>
    <s v="No"/>
    <m/>
    <n v="0"/>
  </r>
  <r>
    <n v="15635024"/>
    <d v="2025-04-14T00:00:00"/>
    <d v="1899-12-30T19:39:00"/>
    <x v="1"/>
    <s v="ABHINANDAN MOTORS PVT.LTD.(11287)"/>
    <n v="11287"/>
    <m/>
    <m/>
    <s v="STANDARD"/>
    <s v="Pulsar"/>
    <n v="220"/>
    <s v="Single channel ABS (OBD-2)"/>
    <s v="Pulsar 220 Single channel ABS (OBD-2) SPARKLING METALLIC BLACK SILVER"/>
    <s v="00DK11E8"/>
    <s v="Booked"/>
    <s v="Yes"/>
    <s v="Call Later"/>
    <m/>
    <m/>
    <m/>
    <m/>
    <s v="Yes"/>
    <s v="Yes"/>
    <s v="Yes"/>
    <d v="2025-04-14T19:44:00"/>
    <n v="0"/>
  </r>
  <r>
    <n v="15547869"/>
    <d v="2025-04-10T00:00:00"/>
    <d v="1899-12-30T15:46:00"/>
    <x v="1"/>
    <s v="Rajpurohit Bajaj."/>
    <s v="B10653"/>
    <s v="Leaflet"/>
    <m/>
    <s v="HOT"/>
    <s v="Pulsar"/>
    <n v="125"/>
    <s v="Carbon Fibre Disc Split Seat"/>
    <s v="Pulsar 125 Carbon Fibre Disc Split Seat SPARKLING METALLIC BLACK SILVER"/>
    <s v="00DH48E8"/>
    <s v="Invoiced"/>
    <s v="Yes"/>
    <m/>
    <m/>
    <m/>
    <m/>
    <m/>
    <s v="Yes"/>
    <s v="No"/>
    <s v="Yes"/>
    <d v="2025-04-10T15:48:00"/>
    <n v="1"/>
  </r>
  <r>
    <n v="15472743"/>
    <d v="2025-04-08T00:00:00"/>
    <d v="1899-12-30T12:09:00"/>
    <x v="3"/>
    <s v="GANPATI ENTERPRISES(13212)"/>
    <n v="13212"/>
    <s v="Bikewale_Aggregators"/>
    <s v="CPS_Lead_Aggregators"/>
    <s v="HOT"/>
    <s v="Pulsar"/>
    <s v="N125"/>
    <s v="Disc ISG"/>
    <s v="Pulsar N125 Disc ISG Ebony Black + Purple Fury"/>
    <s v="00JZ51DA"/>
    <s v="Closed"/>
    <s v="No"/>
    <s v="Plan Dropped"/>
    <m/>
    <m/>
    <m/>
    <m/>
    <s v="No"/>
    <s v="No"/>
    <s v="No"/>
    <m/>
    <n v="0"/>
  </r>
  <r>
    <n v="15652614"/>
    <d v="2025-04-15T00:00:00"/>
    <d v="1899-12-30T16:58:00"/>
    <x v="2"/>
    <s v="SHAILENDRA AUTOMOBILES (12729)"/>
    <n v="12729"/>
    <s v="Reference"/>
    <s v="Existing Customer"/>
    <m/>
    <s v="Platina"/>
    <n v="110"/>
    <s v="ES Drum  (OBD-2)"/>
    <s v="Platina 110 ES Drum  (OBD-2) EBONY BLK RED DKL"/>
    <s v="00JK354D"/>
    <s v="Invoiced"/>
    <s v="Yes"/>
    <m/>
    <m/>
    <m/>
    <m/>
    <m/>
    <s v="No"/>
    <s v="No"/>
    <s v="No"/>
    <d v="2025-04-15T16:58:00"/>
    <n v="1"/>
  </r>
  <r>
    <n v="15571820"/>
    <d v="2025-04-11T00:00:00"/>
    <d v="1899-12-30T17:31:00"/>
    <x v="3"/>
    <s v="TRIPUR AUTO(10590)"/>
    <n v="10590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s v="RNR"/>
    <m/>
    <m/>
    <m/>
    <m/>
    <s v="No"/>
    <s v="No"/>
    <s v="No"/>
    <m/>
    <n v="0"/>
  </r>
  <r>
    <n v="15395090"/>
    <d v="2025-04-04T00:00:00"/>
    <d v="1899-12-30T12:15:00"/>
    <x v="3"/>
    <s v="M L MOTORS(13047)"/>
    <n v="13047"/>
    <s v="Bikedekho_Aggregators"/>
    <s v="CPS_Lead_Aggregators"/>
    <m/>
    <s v="Avenger"/>
    <n v="220"/>
    <s v="Cruise"/>
    <s v="Avenger 220 Cruise UG AUBURN BLACK"/>
    <s v="00PD289K"/>
    <s v="Closed"/>
    <s v="No"/>
    <s v="Incorrect Enquiry"/>
    <m/>
    <m/>
    <m/>
    <m/>
    <s v="No"/>
    <s v="No"/>
    <s v="No"/>
    <m/>
    <n v="0"/>
  </r>
  <r>
    <n v="15382579"/>
    <d v="2025-04-03T00:00:00"/>
    <d v="1899-12-30T16:43:00"/>
    <x v="1"/>
    <s v="RAJARSHI AUTO DEALS PVT. LTD.(10277)"/>
    <n v="10277"/>
    <s v="Leaflet"/>
    <m/>
    <s v="HOT"/>
    <s v="Freedom"/>
    <s v="125 NG04"/>
    <s v="Disc Led"/>
    <s v="Freedom 125 NG04 Disc Led EBONY BLACK(MET)"/>
    <s v="00JH27X3"/>
    <s v="Invoiced"/>
    <s v="Yes"/>
    <m/>
    <m/>
    <m/>
    <m/>
    <m/>
    <s v="Yes"/>
    <s v="No"/>
    <s v="Yes"/>
    <d v="2025-04-03T16:45:00"/>
    <n v="1"/>
  </r>
  <r>
    <n v="15333622"/>
    <d v="2025-04-01T00:00:00"/>
    <d v="1899-12-30T11:17:00"/>
    <x v="6"/>
    <m/>
    <n v="10759"/>
    <s v="Instagram"/>
    <s v="P125_March_2"/>
    <s v="HOT"/>
    <s v="Pulsar"/>
    <n v="125"/>
    <s v="Carbon Fibre Disc Single Seat (OBD-2)"/>
    <s v="Pulsar 125 Carbon Fibre Disc Single Seat (OBD-2) SPARKLING METALLIC BLACK RED"/>
    <s v="00DH41F2"/>
    <s v="Closed"/>
    <s v="No"/>
    <s v="Lost to Competition"/>
    <s v="Colour/Model availability;Family/Friendâ€™s Recommendation"/>
    <m/>
    <s v="SP 125"/>
    <s v="Honda"/>
    <s v="No"/>
    <s v="No"/>
    <s v="No"/>
    <m/>
    <n v="0"/>
  </r>
  <r>
    <n v="15481797"/>
    <d v="2025-04-08T00:00:00"/>
    <d v="1899-12-30T15:57:00"/>
    <x v="4"/>
    <s v="UJJAWAL GOVIND AUTO(10863)"/>
    <n v="10863"/>
    <s v="Organic"/>
    <s v="Website"/>
    <m/>
    <s v="Freedom"/>
    <s v="125 NG04"/>
    <s v="Disc Led"/>
    <s v="Freedom 125 NG04 Disc Led COCKTAIL WINE RED"/>
    <s v="00JH272V"/>
    <s v="Open"/>
    <s v="No"/>
    <s v="Showroom Visit Planned"/>
    <m/>
    <m/>
    <m/>
    <m/>
    <s v="No"/>
    <s v="No"/>
    <s v="No"/>
    <m/>
    <n v="0"/>
  </r>
  <r>
    <n v="15362885"/>
    <d v="2025-04-02T00:00:00"/>
    <d v="1899-12-30T16:45:00"/>
    <x v="1"/>
    <s v="SRI MURUGAN AUTOWORKS(13022)"/>
    <n v="13022"/>
    <s v="Reference"/>
    <s v="Existing Customer"/>
    <s v="STANDARD"/>
    <s v="Pulsar"/>
    <s v="NS200"/>
    <s v="Dual channel ABS (OBD-2)"/>
    <s v="Pulsar NS200 Dual channel ABS (OBD-2) EBONY BLK SATIN"/>
    <s v="00JL22AL"/>
    <s v="Closed"/>
    <s v="Yes"/>
    <s v="Lost to Competition"/>
    <s v="Family/Friendâ€™s Recommendation"/>
    <m/>
    <s v="Apache RTR"/>
    <s v="TVS"/>
    <s v="Yes"/>
    <s v="Yes"/>
    <s v="Yes"/>
    <m/>
    <n v="0"/>
  </r>
  <r>
    <n v="15701481"/>
    <d v="2025-04-17T00:00:00"/>
    <d v="1899-12-30T17:13:00"/>
    <x v="1"/>
    <s v="C P BAJAJ(12313)"/>
    <n v="12313"/>
    <m/>
    <m/>
    <s v="STANDARD"/>
    <s v="Pulsar"/>
    <s v="N160"/>
    <s v="UG"/>
    <s v="Pulsar N160 UG BROOKLYN CHRCL BLK M"/>
    <s v="00JR21VAR-113"/>
    <s v="Booked"/>
    <s v="Yes"/>
    <s v="RNR"/>
    <m/>
    <m/>
    <m/>
    <m/>
    <s v="No"/>
    <s v="No"/>
    <s v="No"/>
    <d v="2025-04-17T17:15:00"/>
    <n v="0"/>
  </r>
  <r>
    <n v="15579148"/>
    <d v="2025-04-12T00:00:00"/>
    <d v="1899-12-30T08:26:00"/>
    <x v="0"/>
    <s v="Shiva Scooter Agency(12361)"/>
    <n v="12361"/>
    <s v="Hyperlocal_Lead_Gen"/>
    <s v="Facebook"/>
    <s v="WARM"/>
    <s v="KTM"/>
    <s v="DUKE 200"/>
    <s v="KTM"/>
    <s v="KTM DUKE 200 KTM "/>
    <s v="00JP1C"/>
    <s v="Open"/>
    <s v="No"/>
    <s v="Showroom Visit Planned"/>
    <m/>
    <m/>
    <m/>
    <m/>
    <s v="No"/>
    <s v="No"/>
    <s v="No"/>
    <m/>
    <n v="0"/>
  </r>
  <r>
    <n v="15636833"/>
    <d v="2025-04-14T00:00:00"/>
    <d v="1899-12-30T21:44:00"/>
    <x v="4"/>
    <s v="VARUN MOTORS PRIVATE LIMITED - GACHIBOWLI (K13251)"/>
    <s v="K13251"/>
    <s v="Finance"/>
    <s v="Website"/>
    <s v="STANDARD"/>
    <s v="Pulsar"/>
    <s v="NS125"/>
    <s v="Disc (OBD-2)"/>
    <s v="Pulsar NS125 Disc (OBD-2) TD BURNT RED + SA"/>
    <s v="00JF35C4"/>
    <s v="Open"/>
    <s v="No"/>
    <s v="Call Later"/>
    <m/>
    <m/>
    <m/>
    <m/>
    <s v="No"/>
    <s v="No"/>
    <s v="No"/>
    <m/>
    <n v="0"/>
  </r>
  <r>
    <n v="15654606"/>
    <d v="2025-04-15T00:00:00"/>
    <d v="1899-12-30T18:27:00"/>
    <x v="4"/>
    <s v="KTM Vashi"/>
    <s v="BRN01Vashi"/>
    <s v="Chatbot"/>
    <s v="Website"/>
    <s v="HOT"/>
    <s v="KTM"/>
    <s v="ADVENTURE 390 X"/>
    <s v="KTM"/>
    <s v="KTM ADVENTURE 390 X KTM"/>
    <s v="00JG721T"/>
    <s v="Open"/>
    <s v="No"/>
    <s v="Not Decided"/>
    <m/>
    <m/>
    <m/>
    <m/>
    <s v="No"/>
    <s v="No"/>
    <s v="No"/>
    <m/>
    <n v="0"/>
  </r>
  <r>
    <n v="15527162"/>
    <d v="2025-04-09T00:00:00"/>
    <d v="1899-12-30T16:01:00"/>
    <x v="5"/>
    <s v="R. K. MOTORS(10997)"/>
    <n v="10997"/>
    <m/>
    <m/>
    <m/>
    <s v="Platina"/>
    <n v="110"/>
    <s v="ES Drum  (OBD-2)"/>
    <s v="Platina  110 ES Drum  (OBD-2) EBONY BLK BLUE DKL"/>
    <s v="00JK354C"/>
    <s v="Invoiced"/>
    <s v="Yes"/>
    <m/>
    <m/>
    <m/>
    <m/>
    <m/>
    <s v="No"/>
    <s v="No"/>
    <s v="No"/>
    <d v="2025-04-09T16:05:00"/>
    <n v="1"/>
  </r>
  <r>
    <n v="15443882"/>
    <d v="2025-04-07T00:00:00"/>
    <d v="1899-12-30T13:43:00"/>
    <x v="0"/>
    <s v="AMRITSAR TRIUMPH"/>
    <s v="A13594"/>
    <s v="Hyperlocal_Lead_Gen"/>
    <s v="Facebook"/>
    <s v="STANDARD"/>
    <s v="Triumph"/>
    <s v="SPEED 400"/>
    <s v="Triumph"/>
    <s v="Triumph SPEED 400-Phantom Black"/>
    <s v="00TA04BA"/>
    <s v="Open"/>
    <s v="No"/>
    <s v="Call Later"/>
    <m/>
    <m/>
    <m/>
    <m/>
    <s v="No"/>
    <s v="No"/>
    <s v="No"/>
    <m/>
    <n v="0"/>
  </r>
  <r>
    <n v="15652996"/>
    <d v="2025-04-15T00:00:00"/>
    <d v="1899-12-30T17:13:00"/>
    <x v="5"/>
    <s v="R.K.Motors -BYE PASS"/>
    <n v="12401"/>
    <m/>
    <m/>
    <s v="STANDARD"/>
    <s v="KTM"/>
    <s v="DUKE 250"/>
    <m/>
    <s v="KTM DUKE 250  "/>
    <s v="00JP88"/>
    <s v="Open"/>
    <s v="Yes"/>
    <m/>
    <m/>
    <m/>
    <m/>
    <m/>
    <s v="Yes"/>
    <s v="No"/>
    <s v="No"/>
    <m/>
    <n v="0"/>
  </r>
  <r>
    <n v="15719615"/>
    <d v="2025-04-18T00:00:00"/>
    <d v="1899-12-30T15:16:00"/>
    <x v="3"/>
    <s v="NANDI MOTORS - ALLAGADDA"/>
    <s v="B10914"/>
    <s v="Bikedekho_Aggregators"/>
    <s v="CPS_Lead_Aggregators"/>
    <s v="HOT"/>
    <s v="Pulsar"/>
    <s v="NS125"/>
    <s v="Disc (OBD-2)"/>
    <s v="Pulsar NS125 Disc (OBD-2) TD BURNT RED + SA"/>
    <s v="00JF35C4"/>
    <s v="Open"/>
    <s v="No"/>
    <s v="Showroom Visit Planned"/>
    <m/>
    <m/>
    <m/>
    <m/>
    <s v="No"/>
    <s v="No"/>
    <s v="No"/>
    <m/>
    <n v="0"/>
  </r>
  <r>
    <n v="15661016"/>
    <d v="2025-04-16T00:00:00"/>
    <d v="1899-12-30T09:57:00"/>
    <x v="8"/>
    <s v="KTM Mekhri Circle"/>
    <s v="T12354"/>
    <s v="Workshop"/>
    <s v="Existing Customer"/>
    <s v="WARM"/>
    <s v="KTM"/>
    <s v="200 cc"/>
    <s v="KTM"/>
    <m/>
    <s v="00JP1CA9"/>
    <s v="Open"/>
    <s v="No"/>
    <s v="Showroom Visit Planned"/>
    <m/>
    <m/>
    <m/>
    <m/>
    <s v="No"/>
    <s v="No"/>
    <s v="No"/>
    <m/>
    <n v="0"/>
  </r>
  <r>
    <n v="15560546"/>
    <d v="2025-04-11T00:00:00"/>
    <d v="1899-12-30T11:23:00"/>
    <x v="1"/>
    <s v="RM MOTORS(12607)"/>
    <n v="12607"/>
    <m/>
    <m/>
    <s v="HOT"/>
    <s v="KTM"/>
    <s v="DUKE 250"/>
    <m/>
    <s v="KTM  DUKE 250  EBONY BLACK(MET)"/>
    <s v="00JP88X3"/>
    <s v="Invoiced"/>
    <s v="Yes"/>
    <s v="Call Later"/>
    <m/>
    <m/>
    <m/>
    <m/>
    <s v="Yes"/>
    <s v="Yes"/>
    <s v="Yes"/>
    <d v="2025-04-11T11:29:00"/>
    <n v="1"/>
  </r>
  <r>
    <n v="15359730"/>
    <d v="2025-04-02T00:00:00"/>
    <d v="1899-12-30T14:57:00"/>
    <x v="2"/>
    <s v="GLOBAL TRADE PARK(12983)"/>
    <n v="12983"/>
    <s v="Website"/>
    <m/>
    <s v="WARM"/>
    <s v="Pulsar"/>
    <s v="NS125"/>
    <s v="Disc"/>
    <s v="Pulsar NS125 Disc"/>
    <s v="00JF3132"/>
    <s v="Open"/>
    <s v="No"/>
    <m/>
    <m/>
    <m/>
    <m/>
    <m/>
    <s v="No"/>
    <s v="No"/>
    <s v="No"/>
    <m/>
    <n v="0"/>
  </r>
  <r>
    <n v="15617418"/>
    <d v="2025-04-14T00:00:00"/>
    <d v="1899-12-30T10:44:00"/>
    <x v="6"/>
    <m/>
    <n v="12722"/>
    <s v="Facebook"/>
    <s v="P125DC_july"/>
    <s v="HOT"/>
    <s v="Pulsar"/>
    <n v="125"/>
    <s v="Carbon Fibre Split Seat UG"/>
    <s v="Pulsar 125 Carbon Fibre Split Seat UG EBONY BLK RED DKL"/>
    <s v="00DH564D"/>
    <s v="Open"/>
    <s v="No"/>
    <s v="Not Decided"/>
    <m/>
    <m/>
    <m/>
    <m/>
    <s v="No"/>
    <s v="No"/>
    <s v="No"/>
    <m/>
    <n v="0"/>
  </r>
  <r>
    <n v="15646129"/>
    <d v="2025-04-15T00:00:00"/>
    <d v="1899-12-30T12:57:00"/>
    <x v="0"/>
    <s v="OSL AUTO PVT. LTD. - VIP"/>
    <n v="12445"/>
    <s v="Hyperlocal_Lead_Gen"/>
    <s v="Facebook"/>
    <s v="STANDARD"/>
    <s v="KTM"/>
    <s v="249.07 cc"/>
    <s v="KTM"/>
    <s v="KTM 249.07 cc KTM "/>
    <s v="00JP88"/>
    <s v="Open"/>
    <s v="No"/>
    <s v="Call Later"/>
    <m/>
    <m/>
    <m/>
    <m/>
    <s v="No"/>
    <s v="No"/>
    <s v="No"/>
    <m/>
    <n v="0"/>
  </r>
  <r>
    <n v="15541710"/>
    <d v="2025-04-10T00:00:00"/>
    <d v="1899-12-30T12:16:00"/>
    <x v="1"/>
    <s v="FUTURISTIC MOTOR DEALER PVT LTD(10725)"/>
    <n v="10725"/>
    <m/>
    <m/>
    <s v="STANDARD"/>
    <s v="Pulsar"/>
    <s v="NS125"/>
    <s v="UG ABS"/>
    <s v="Pulsar NS125 UG ABS"/>
    <s v="00JF57"/>
    <s v="Open"/>
    <s v="Yes"/>
    <s v="Not Decided"/>
    <m/>
    <m/>
    <m/>
    <m/>
    <s v="Yes"/>
    <s v="Yes"/>
    <s v="Yes"/>
    <m/>
    <n v="0"/>
  </r>
  <r>
    <n v="15432877"/>
    <d v="2025-04-06T00:00:00"/>
    <d v="1899-12-30T10:51:00"/>
    <x v="3"/>
    <s v="BHAWANI AUTOMOBILES Saraiprali"/>
    <s v="A11009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571456"/>
    <d v="2025-04-11T00:00:00"/>
    <d v="1899-12-30T17:19:00"/>
    <x v="3"/>
    <s v="NEW STYLE FABRICATORS PVT. LTD.(10225)"/>
    <n v="10225"/>
    <s v="Bikewale_Aggregators"/>
    <s v="CPS_Lead_Aggregators"/>
    <s v="WARM"/>
    <s v="Pulsar"/>
    <s v="N125"/>
    <s v="Disc ISG"/>
    <s v="Pulsar N125 Disc ISG Ebony Black + Purple Fury"/>
    <s v="00JZ51DA"/>
    <s v="Closed"/>
    <s v="No"/>
    <s v="Plan Dropped"/>
    <m/>
    <m/>
    <m/>
    <m/>
    <s v="No"/>
    <s v="No"/>
    <s v="No"/>
    <m/>
    <n v="0"/>
  </r>
  <r>
    <n v="15628883"/>
    <d v="2025-04-14T00:00:00"/>
    <d v="1899-12-30T15:39:00"/>
    <x v="5"/>
    <s v="ANOWARA AUTO AGENCY(12955)"/>
    <n v="12955"/>
    <s v="Dealer Activity"/>
    <s v="Exchange Camp"/>
    <m/>
    <s v="Pulsar"/>
    <n v="125"/>
    <s v="Carbon Fibre Single Seat UG"/>
    <s v="Pulsar 125 Carbon Fibre Single Seat UG EBONY BLK BLUE DKL"/>
    <s v="00DH574C"/>
    <s v="Invoiced"/>
    <s v="Yes"/>
    <m/>
    <m/>
    <m/>
    <m/>
    <m/>
    <s v="Yes"/>
    <s v="Yes"/>
    <s v="No"/>
    <d v="2025-04-14T15:40:00"/>
    <n v="1"/>
  </r>
  <r>
    <n v="15571375"/>
    <d v="2025-04-11T00:00:00"/>
    <d v="1899-12-30T17:03:00"/>
    <x v="5"/>
    <s v="Popular Motor Corporation (Kushal Nagar)"/>
    <s v="E11262"/>
    <s v="Dealer Activity"/>
    <s v="Experience Rides"/>
    <s v="STANDARD"/>
    <s v="Pulsar"/>
    <s v="N160"/>
    <s v="TD"/>
    <s v="Pulsar N160 TD EBONY BLACK(MET)"/>
    <s v="00JR50X3"/>
    <s v="Open"/>
    <s v="Yes"/>
    <s v="Not Decided"/>
    <m/>
    <m/>
    <m/>
    <m/>
    <s v="Yes"/>
    <s v="No"/>
    <s v="Yes"/>
    <m/>
    <n v="0"/>
  </r>
  <r>
    <n v="15487197"/>
    <d v="2025-04-08T00:00:00"/>
    <d v="1899-12-30T20:01:00"/>
    <x v="5"/>
    <s v="RM MOTORS(12754)"/>
    <n v="12754"/>
    <m/>
    <m/>
    <s v="WARM"/>
    <s v="KTM"/>
    <s v="DUKE 250"/>
    <m/>
    <s v="KTM DUKE 250  BlueÂ Black"/>
    <s v="00JP8809"/>
    <s v="Open"/>
    <s v="Yes"/>
    <s v="Showroom Visit Planned"/>
    <m/>
    <m/>
    <m/>
    <m/>
    <s v="Yes"/>
    <s v="No"/>
    <s v="Yes"/>
    <m/>
    <n v="0"/>
  </r>
  <r>
    <n v="15644574"/>
    <d v="2025-04-15T00:00:00"/>
    <d v="1899-12-30T12:15:00"/>
    <x v="3"/>
    <s v="SRIJAI AUTOS PRIVATE LIMITED(10491)"/>
    <n v="10491"/>
    <s v="Bikedekho_Aggregators"/>
    <s v="CPS_Lead_Aggregators"/>
    <s v="STANDARD"/>
    <s v="Dominar"/>
    <n v="400"/>
    <s v="Dual channel ABS"/>
    <s v="Dominar 400 Dual channel ABS CHARCOAL BLACK"/>
    <s v="00JF29A8"/>
    <s v="Open"/>
    <s v="No"/>
    <s v="Not Decided"/>
    <m/>
    <m/>
    <m/>
    <m/>
    <s v="No"/>
    <s v="No"/>
    <s v="No"/>
    <m/>
    <n v="0"/>
  </r>
  <r>
    <n v="15519512"/>
    <d v="2025-04-09T00:00:00"/>
    <d v="1899-12-30T16:20:00"/>
    <x v="6"/>
    <m/>
    <n v="14162"/>
    <s v="Instagram"/>
    <s v="Freedom_March"/>
    <s v="HOT"/>
    <s v="Freedom"/>
    <s v="125 NG04"/>
    <s v="Disc Led"/>
    <s v="Freedom 125 NG04 Disc Led Racing Red"/>
    <s v="00JH279C"/>
    <s v="Open"/>
    <s v="No"/>
    <m/>
    <m/>
    <m/>
    <m/>
    <m/>
    <s v="No"/>
    <s v="No"/>
    <s v="No"/>
    <m/>
    <n v="0"/>
  </r>
  <r>
    <n v="15703070"/>
    <d v="2025-04-17T00:00:00"/>
    <d v="1899-12-30T18:00:00"/>
    <x v="6"/>
    <m/>
    <n v="13135"/>
    <s v="Facebook"/>
    <s v="N150/N125CF/N125Neon_April'25"/>
    <s v="HOT"/>
    <s v="Pulsar"/>
    <s v="N150"/>
    <s v="Twin Disc"/>
    <s v="Pulsar N150 Twin Disc GLOSSY RACING RED"/>
    <s v="00JR3195"/>
    <s v="Open"/>
    <s v="No"/>
    <m/>
    <m/>
    <m/>
    <m/>
    <m/>
    <s v="No"/>
    <s v="No"/>
    <s v="No"/>
    <m/>
    <n v="0"/>
  </r>
  <r>
    <n v="15500345"/>
    <d v="2025-04-09T00:00:00"/>
    <d v="1899-12-30T14:29:00"/>
    <x v="3"/>
    <s v="M/s Champak Automobiles-Dhubri"/>
    <s v="A11021"/>
    <s v="Bikewale_Aggregators"/>
    <s v="CPS_Lead_Aggregators"/>
    <s v="HOT"/>
    <s v="Pulsar"/>
    <s v="RS200"/>
    <s v="Dual channel ABS"/>
    <s v="Pulsar RS200 Dual channel ABS METALLIC BLACK (+Pewter Grey)"/>
    <s v="00DT148E"/>
    <s v="Open"/>
    <s v="No"/>
    <s v="Call Later"/>
    <m/>
    <m/>
    <m/>
    <m/>
    <s v="No"/>
    <s v="No"/>
    <s v="No"/>
    <m/>
    <n v="0"/>
  </r>
  <r>
    <n v="15686820"/>
    <d v="2025-04-17T00:00:00"/>
    <d v="1899-12-30T01:39:00"/>
    <x v="4"/>
    <s v="JSB Autocars Private Limited (B13586)"/>
    <s v="B13586"/>
    <s v="Freedom_LeadGen_D2C"/>
    <s v="Display_Google"/>
    <m/>
    <s v="Freedom"/>
    <s v="125 NG04"/>
    <s v="Disc Led"/>
    <s v="Freedom 125 NG04 Disc Led COCKTAIL WINE RED"/>
    <s v="00JH272V"/>
    <s v="Open"/>
    <s v="No"/>
    <s v="Call Later"/>
    <m/>
    <m/>
    <m/>
    <m/>
    <s v="No"/>
    <s v="No"/>
    <s v="No"/>
    <m/>
    <n v="0"/>
  </r>
  <r>
    <n v="15487219"/>
    <d v="2025-04-08T00:00:00"/>
    <d v="1899-12-30T20:16:00"/>
    <x v="3"/>
    <s v="SRI VINAYAKA MOBIKES PVT LTD (SIDDIPET)"/>
    <s v="S12444"/>
    <s v="Bikewale_Aggregators"/>
    <s v="CPS_Lead_Aggregators"/>
    <s v="WARM"/>
    <s v="KTM"/>
    <s v="DUKE 200 OLD"/>
    <s v="KTM"/>
    <s v="KTM DUKE 200 OLD KTM SILVER METALLIC MATT"/>
    <s v="00JP42A9"/>
    <s v="Closed"/>
    <s v="No"/>
    <s v="Incorrect Enquiry"/>
    <m/>
    <m/>
    <m/>
    <m/>
    <s v="No"/>
    <s v="No"/>
    <s v="No"/>
    <m/>
    <n v="0"/>
  </r>
  <r>
    <n v="15372627"/>
    <d v="2025-04-04T00:00:00"/>
    <d v="1899-12-30T14:16:00"/>
    <x v="3"/>
    <s v="ANI AUTO SALES(13113)"/>
    <n v="13113"/>
    <s v="Bikedekho_Aggregators"/>
    <s v="CPS_Lead_Aggregators"/>
    <s v="WARM"/>
    <s v="Pulsar"/>
    <s v="P150"/>
    <s v="TD Split Seat (OBD-2)"/>
    <s v="PULSAR 150 - GLOSSY CARIBBEAN BLUE"/>
    <s v="00JR112Z"/>
    <s v="Open"/>
    <s v="No"/>
    <s v="Showroom Visit Planned"/>
    <m/>
    <m/>
    <m/>
    <m/>
    <s v="No"/>
    <s v="No"/>
    <s v="No"/>
    <m/>
    <n v="0"/>
  </r>
  <r>
    <n v="15350966"/>
    <d v="2025-04-02T00:00:00"/>
    <d v="1899-12-30T10:07:00"/>
    <x v="3"/>
    <s v="Shankar Bajaj(10675)"/>
    <n v="10675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Closed"/>
    <s v="No"/>
    <s v="Plan Dropped"/>
    <m/>
    <m/>
    <m/>
    <m/>
    <s v="No"/>
    <s v="No"/>
    <s v="No"/>
    <m/>
    <n v="0"/>
  </r>
  <r>
    <n v="15432092"/>
    <d v="2025-04-06T00:00:00"/>
    <d v="1899-12-30T09:49:00"/>
    <x v="0"/>
    <s v="Sales &amp; Service Automotive Pvt. Ltd.(12369)"/>
    <n v="12369"/>
    <s v="Hyperlocal_Lead_Gen"/>
    <s v="Facebook"/>
    <s v="STANDARD"/>
    <s v="KTM"/>
    <s v="249.07 cc"/>
    <s v="KTM"/>
    <s v="KTM 249.07 cc KTM "/>
    <s v="00JP88"/>
    <s v="Closed"/>
    <s v="No"/>
    <s v="Incorrect Enquiry"/>
    <m/>
    <m/>
    <m/>
    <m/>
    <s v="No"/>
    <s v="No"/>
    <s v="No"/>
    <m/>
    <n v="0"/>
  </r>
  <r>
    <n v="15644074"/>
    <d v="2025-04-15T00:00:00"/>
    <d v="1899-12-30T11:52:00"/>
    <x v="5"/>
    <s v="BRITE INDIA &amp; CO (13599)"/>
    <n v="13599"/>
    <m/>
    <m/>
    <s v="STANDARD"/>
    <s v="Pulsar"/>
    <s v="N160"/>
    <s v="UG"/>
    <s v="Pulsar N160 UG"/>
    <s v="00JR21"/>
    <s v="Closed"/>
    <s v="Yes"/>
    <s v="Incorrect Enquiry"/>
    <m/>
    <m/>
    <m/>
    <m/>
    <s v="No"/>
    <s v="Yes"/>
    <s v="Yes"/>
    <m/>
    <n v="0"/>
  </r>
  <r>
    <n v="15404894"/>
    <d v="2025-04-08T00:00:00"/>
    <d v="1899-12-30T12:44:00"/>
    <x v="3"/>
    <s v="NEMA AUTOMOBILES- Shajapur"/>
    <s v="A12905"/>
    <s v="Bikewale_Aggregators"/>
    <s v="CPS_Lead_Aggregators"/>
    <s v="STANDARD"/>
    <s v="Platina"/>
    <n v="100"/>
    <s v="ES Alloy"/>
    <s v="Platina 100 ES Alloy Ebony Black with Silver Grey Decal"/>
    <s v="00PF376U"/>
    <s v="Invoiced"/>
    <s v="Yes"/>
    <s v="Showroom Visit Planned"/>
    <m/>
    <m/>
    <m/>
    <m/>
    <s v="No"/>
    <s v="No"/>
    <s v="No"/>
    <d v="2025-04-18T15:50:00"/>
    <n v="1"/>
  </r>
  <r>
    <n v="15565253"/>
    <d v="2025-04-11T00:00:00"/>
    <d v="1899-12-30T13:47:00"/>
    <x v="1"/>
    <s v="VIMAN NAGAR TRIUMPH"/>
    <s v="B13530"/>
    <m/>
    <m/>
    <s v="HOT"/>
    <s v="Triumph"/>
    <s v="Speed T4"/>
    <m/>
    <s v="Triumph Speed T4 "/>
    <s v="00TA15EN"/>
    <s v="Booked"/>
    <s v="Yes"/>
    <m/>
    <m/>
    <m/>
    <m/>
    <m/>
    <s v="Yes"/>
    <s v="No"/>
    <s v="No"/>
    <d v="2025-04-11T13:49:00"/>
    <n v="0"/>
  </r>
  <r>
    <n v="15704582"/>
    <d v="2025-04-17T00:00:00"/>
    <d v="1899-12-30T18:48:00"/>
    <x v="5"/>
    <s v="VARUN MOTORS PRIVATE LIMITED-MACHILIPATNAM"/>
    <s v="A13249"/>
    <m/>
    <m/>
    <s v="HOT"/>
    <s v="Platina"/>
    <n v="100"/>
    <s v="ES"/>
    <s v="Platina 100 ES EB BLK WITH BRASS GOLD DECAL"/>
    <s v="00PF20F5"/>
    <s v="Open"/>
    <s v="No"/>
    <m/>
    <m/>
    <m/>
    <m/>
    <m/>
    <s v="No"/>
    <s v="No"/>
    <s v="No"/>
    <m/>
    <n v="0"/>
  </r>
  <r>
    <n v="15552903"/>
    <d v="2025-04-10T00:00:00"/>
    <d v="1899-12-30T19:06:00"/>
    <x v="3"/>
    <s v="PEEKAY AUTOMOBILES â€“ BOKARO"/>
    <s v="S12586"/>
    <s v="Bikewale_Aggregators"/>
    <s v="CPS_Lead_Aggregators"/>
    <s v="HOT"/>
    <s v="KTM"/>
    <s v="DUKE 200 OLD"/>
    <s v="KTM"/>
    <s v="KTM DUKE 200 OLD KTM SILVER METALLIC MATT"/>
    <s v="00JP42A9"/>
    <s v="Closed"/>
    <s v="No"/>
    <s v="Plan Dropped"/>
    <m/>
    <m/>
    <m/>
    <m/>
    <s v="No"/>
    <s v="No"/>
    <s v="No"/>
    <m/>
    <n v="0"/>
  </r>
  <r>
    <n v="15644147"/>
    <d v="2025-04-16T00:00:00"/>
    <d v="1899-12-30T12:20:00"/>
    <x v="3"/>
    <s v="ASHOK TRADERS(12881)"/>
    <n v="1288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m/>
    <m/>
    <s v="No"/>
    <s v="No"/>
    <s v="No"/>
    <m/>
    <n v="0"/>
  </r>
  <r>
    <n v="15610059"/>
    <d v="2025-04-14T00:00:00"/>
    <d v="1899-12-30T17:46:00"/>
    <x v="3"/>
    <s v="PARIS AUTOMOBILES (ANANTNAG)"/>
    <s v="B10280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414493"/>
    <d v="2025-04-05T00:00:00"/>
    <d v="1899-12-30T11:51:00"/>
    <x v="3"/>
    <s v="OMKAR AUTO SALES (13510)"/>
    <n v="13510"/>
    <s v="Bikewale_Aggregators"/>
    <s v="CPS_Lead_Aggregators"/>
    <s v="HOT"/>
    <s v="Pulsar"/>
    <s v="N160"/>
    <s v="Dual channel ABS"/>
    <s v="Pulsar N160 Dual channel ABS Brooklyn Black"/>
    <s v="00JR159V"/>
    <s v="Open"/>
    <s v="No"/>
    <s v="Call Later"/>
    <m/>
    <m/>
    <m/>
    <m/>
    <s v="No"/>
    <s v="No"/>
    <s v="No"/>
    <m/>
    <n v="0"/>
  </r>
  <r>
    <n v="15492660"/>
    <d v="2025-04-09T00:00:00"/>
    <d v="1899-12-30T10:35:00"/>
    <x v="3"/>
    <s v="OSL Garia"/>
    <s v="A12121"/>
    <s v="Bikewale_Aggregators"/>
    <s v="CPS_Lead_Aggregators"/>
    <s v="HOT"/>
    <s v="Pulsar"/>
    <s v="N125"/>
    <s v="Disc ISG"/>
    <s v="Pulsar N125 Disc ISG Ebony Black + Purple Fury"/>
    <s v="00JZ51DA"/>
    <s v="Open"/>
    <s v="No"/>
    <s v="Not Decided"/>
    <m/>
    <m/>
    <m/>
    <m/>
    <s v="No"/>
    <s v="No"/>
    <s v="No"/>
    <m/>
    <n v="0"/>
  </r>
  <r>
    <n v="15530827"/>
    <d v="2025-04-09T00:00:00"/>
    <d v="1899-12-30T18:10:00"/>
    <x v="5"/>
    <s v="UJJAWAL GOVIND AUTO(10863)"/>
    <n v="10863"/>
    <m/>
    <m/>
    <s v="STANDARD"/>
    <s v="Pulsar"/>
    <s v="NS125"/>
    <s v="Disc (OBD-2)"/>
    <s v="Pulsar NS125 Disc (OBD-2)"/>
    <s v="00JF35"/>
    <s v="Open"/>
    <s v="Yes"/>
    <s v="Showroom Visit Planned"/>
    <m/>
    <m/>
    <m/>
    <m/>
    <s v="No"/>
    <s v="Yes"/>
    <s v="Yes"/>
    <m/>
    <n v="0"/>
  </r>
  <r>
    <n v="15480292"/>
    <d v="2025-04-08T00:00:00"/>
    <d v="1899-12-30T15:11:00"/>
    <x v="3"/>
    <s v="SURAJ MOTORS(13498)"/>
    <n v="13498"/>
    <s v="Bikewale_Aggregators"/>
    <s v="CPS_Lead_Aggregators"/>
    <m/>
    <s v="Pulsar"/>
    <n v="400"/>
    <s v="NS"/>
    <s v="Pulsar 400 NS PEARL METALLIC WHITE"/>
    <s v="00JL2342"/>
    <s v="Closed"/>
    <s v="No"/>
    <s v="Plan Dropped"/>
    <m/>
    <m/>
    <m/>
    <m/>
    <s v="No"/>
    <s v="No"/>
    <s v="No"/>
    <m/>
    <n v="0"/>
  </r>
  <r>
    <n v="15577487"/>
    <d v="2025-04-11T00:00:00"/>
    <d v="1899-12-30T23:43:00"/>
    <x v="3"/>
    <s v="SINGH AUTOMOBILES(10633)"/>
    <n v="10633"/>
    <s v="Bikewale_Aggregators"/>
    <s v="CPS_Lead_Aggregators"/>
    <s v="HOT"/>
    <s v="Pulsar"/>
    <s v="RS200"/>
    <s v="Dual channel ABS"/>
    <s v="Pulsar RS200 Dual channel ABS METALLIC BLACK (+Pewter Grey)"/>
    <s v="00DT148E"/>
    <s v="Closed"/>
    <s v="No"/>
    <s v="Plan Dropped"/>
    <m/>
    <m/>
    <m/>
    <m/>
    <s v="No"/>
    <s v="No"/>
    <s v="No"/>
    <m/>
    <n v="0"/>
  </r>
  <r>
    <n v="15676870"/>
    <d v="2025-04-16T00:00:00"/>
    <d v="1899-12-30T16:57:00"/>
    <x v="4"/>
    <s v="BHAVYA AUTOMOBILES (12553)"/>
    <n v="12553"/>
    <s v="Freedom_LeadGen_D2C"/>
    <s v="Display_Google"/>
    <m/>
    <s v="Freedom"/>
    <s v="125 NG04"/>
    <s v="Disc Led"/>
    <s v="Freedom 125 NG04 Disc Led COCKTAIL WINE RED"/>
    <s v="00JH272V"/>
    <s v="Closed"/>
    <s v="No"/>
    <s v="Incorrect Enquiry"/>
    <m/>
    <m/>
    <m/>
    <m/>
    <s v="No"/>
    <s v="No"/>
    <s v="No"/>
    <m/>
    <n v="0"/>
  </r>
  <r>
    <n v="15655526"/>
    <d v="2025-04-15T00:00:00"/>
    <d v="1899-12-30T19:05:00"/>
    <x v="5"/>
    <s v="MCV Motocorp Private Limited(12624)"/>
    <n v="12624"/>
    <m/>
    <m/>
    <s v="HOT"/>
    <s v="Freedom"/>
    <s v="125 NG04"/>
    <s v="Drum"/>
    <s v="Freedom 125 NG04 Drum"/>
    <s v="00JH31"/>
    <s v="Open"/>
    <s v="No"/>
    <m/>
    <m/>
    <m/>
    <m/>
    <m/>
    <s v="No"/>
    <s v="No"/>
    <s v="No"/>
    <m/>
    <n v="0"/>
  </r>
  <r>
    <n v="15400158"/>
    <d v="2025-04-04T00:00:00"/>
    <d v="1899-12-30T14:56:00"/>
    <x v="2"/>
    <s v="VARUN MOTORS PRIVATE LIMITED(13249)"/>
    <n v="13249"/>
    <m/>
    <m/>
    <s v="WARM"/>
    <s v="Platina"/>
    <s v="ES Drum (OBD2B)"/>
    <n v="100"/>
    <s v="Platina ES Drum (OBD2B) 100 EBONY BLK RED DKL"/>
    <s v="00JK394D"/>
    <s v="Closed"/>
    <s v="Yes"/>
    <s v="Plan Dropped"/>
    <m/>
    <m/>
    <m/>
    <m/>
    <s v="Yes"/>
    <s v="No"/>
    <s v="Yes"/>
    <d v="2025-04-04T14:57:00"/>
    <n v="0"/>
  </r>
  <r>
    <n v="15589240"/>
    <d v="2025-04-12T00:00:00"/>
    <d v="1899-12-30T15:51:00"/>
    <x v="3"/>
    <s v="Subhash Tractors Gorakhpur"/>
    <s v="A10361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Call Later"/>
    <m/>
    <m/>
    <m/>
    <m/>
    <s v="No"/>
    <s v="No"/>
    <s v="No"/>
    <m/>
    <n v="0"/>
  </r>
  <r>
    <n v="15735482"/>
    <d v="2025-04-19T00:00:00"/>
    <d v="1899-12-30T12:48:00"/>
    <x v="1"/>
    <s v="SHANKAR MOTORS (12927)"/>
    <n v="12927"/>
    <m/>
    <m/>
    <s v="STANDARD"/>
    <s v="Pulsar"/>
    <n v="125"/>
    <s v="Carbon Fibre Single Seat UG"/>
    <s v="Pulsar 125 Carbon Fibre Single Seat UG EBONY BLK BLUE DKL"/>
    <s v="00DH574C"/>
    <s v="Open"/>
    <s v="Yes"/>
    <s v="Call Later"/>
    <m/>
    <m/>
    <m/>
    <m/>
    <s v="Yes"/>
    <s v="No"/>
    <s v="No"/>
    <m/>
    <n v="0"/>
  </r>
  <r>
    <n v="15471239"/>
    <d v="2025-04-08T00:00:00"/>
    <d v="1899-12-30T11:07:00"/>
    <x v="5"/>
    <s v="VARUN MOTORS PRIVATE LIMITED-NANDIGAMA"/>
    <s v="B13248"/>
    <m/>
    <m/>
    <s v="STANDARD"/>
    <s v="Pulsar"/>
    <s v="N160"/>
    <s v="TD"/>
    <s v="Pulsar N160 TD B/C HARBOR GREY"/>
    <s v="00JR50DE"/>
    <s v="Open"/>
    <s v="Yes"/>
    <s v="Call Later"/>
    <m/>
    <m/>
    <m/>
    <m/>
    <s v="Yes"/>
    <s v="No"/>
    <s v="No"/>
    <m/>
    <n v="0"/>
  </r>
  <r>
    <n v="15733366"/>
    <d v="2025-04-19T00:00:00"/>
    <d v="1899-12-30T11:42:00"/>
    <x v="5"/>
    <s v="BAJAPAYEE AUTOMOBILES PVT LTD (13125)"/>
    <n v="13125"/>
    <m/>
    <m/>
    <m/>
    <s v="Pulsar"/>
    <s v="NS125"/>
    <s v="UG ABS"/>
    <s v="Pulsar NS125 UG ABS FIERY ORANGE"/>
    <s v="00JF5717"/>
    <s v="Invoiced"/>
    <s v="Yes"/>
    <s v="Showroom Visit Planned"/>
    <m/>
    <m/>
    <m/>
    <m/>
    <s v="No"/>
    <s v="No"/>
    <s v="Yes"/>
    <d v="2025-04-19T11:43:00"/>
    <n v="1"/>
  </r>
  <r>
    <n v="15494342"/>
    <d v="2025-04-09T00:00:00"/>
    <d v="1899-12-30T11:35:00"/>
    <x v="4"/>
    <s v="Chandigarh Tricity Triumph"/>
    <s v="B13594"/>
    <s v="Speed_Enquiry_D2C"/>
    <s v="Display_Google"/>
    <s v="STANDARD"/>
    <s v="Triumph"/>
    <s v="Speed T4"/>
    <s v="Triumph"/>
    <s v="Speed T4 - COCKTAIL WINE RED"/>
    <s v="00TA152V"/>
    <s v="Open"/>
    <s v="No"/>
    <s v="Call Later"/>
    <m/>
    <m/>
    <m/>
    <m/>
    <s v="No"/>
    <s v="No"/>
    <s v="No"/>
    <m/>
    <n v="0"/>
  </r>
  <r>
    <n v="15485143"/>
    <d v="2025-04-08T00:00:00"/>
    <d v="1899-12-30T17:58:00"/>
    <x v="1"/>
    <s v="SHREE AMBA BAJAJ"/>
    <n v="10912"/>
    <m/>
    <m/>
    <s v="WARM"/>
    <s v="Platina"/>
    <n v="100"/>
    <s v="KS"/>
    <s v="Platina  100 KS Ebony Black with Silver Grey Decal"/>
    <s v="00PF386U"/>
    <s v="Invoiced"/>
    <s v="Yes"/>
    <s v="Planning to Book"/>
    <m/>
    <m/>
    <m/>
    <m/>
    <s v="Yes"/>
    <s v="Yes"/>
    <s v="Yes"/>
    <d v="2025-04-11T10:54:00"/>
    <n v="1"/>
  </r>
  <r>
    <n v="15546299"/>
    <d v="2025-04-10T00:00:00"/>
    <d v="1899-12-30T14:47:00"/>
    <x v="1"/>
    <s v="KUSHAL AUTO PVT. LTD.(10177)"/>
    <n v="10177"/>
    <s v="Television"/>
    <m/>
    <s v="HOT"/>
    <s v="Pulsar"/>
    <n v="125"/>
    <s v="Carbon Fibre Split Seat UG"/>
    <s v="Pulsar 125 Carbon Fibre Split Seat UG EBONY BLK RED DKL"/>
    <s v="00DH564D"/>
    <s v="Invoiced"/>
    <s v="Yes"/>
    <m/>
    <m/>
    <m/>
    <m/>
    <m/>
    <s v="Yes"/>
    <s v="No"/>
    <s v="Yes"/>
    <d v="2025-04-10T14:49:00"/>
    <n v="1"/>
  </r>
  <r>
    <n v="15495901"/>
    <d v="2025-04-09T00:00:00"/>
    <d v="1899-12-30T12:04:00"/>
    <x v="2"/>
    <s v="Pioneer Motors-NEYYATINKARA"/>
    <s v="C11482"/>
    <m/>
    <m/>
    <s v="STANDARD"/>
    <s v="Pulsar"/>
    <n v="125"/>
    <s v="Carbon Fibre Disc Single Seat (OBD-2)"/>
    <s v="Pulsar 125 Carbon Fibre Disc Single Seat (OBD-2) SPARKLING METALLIC BLACK BLUE"/>
    <s v="00DH41F1"/>
    <s v="Open"/>
    <s v="Yes"/>
    <s v="Not Decided"/>
    <m/>
    <m/>
    <m/>
    <m/>
    <s v="Yes"/>
    <s v="No"/>
    <s v="No"/>
    <m/>
    <n v="0"/>
  </r>
  <r>
    <n v="15609961"/>
    <d v="2025-04-14T00:00:00"/>
    <d v="1899-12-30T14:07:00"/>
    <x v="3"/>
    <s v="S K Motors"/>
    <s v="B11470"/>
    <s v="Bikedekho_Aggregators"/>
    <s v="CPS_Lead_Aggregators"/>
    <s v="WARM"/>
    <s v="Pulsar"/>
    <n v="400"/>
    <s v="NS"/>
    <s v="Pulsar 400 NS GLOSS PEWTER GREY"/>
    <s v="00JL2332"/>
    <s v="Open"/>
    <s v="No"/>
    <s v="Call Later"/>
    <m/>
    <m/>
    <m/>
    <m/>
    <s v="No"/>
    <s v="No"/>
    <s v="No"/>
    <m/>
    <n v="0"/>
  </r>
  <r>
    <n v="15350294"/>
    <d v="2025-04-02T00:00:00"/>
    <d v="1899-12-30T09:05:00"/>
    <x v="3"/>
    <s v="VISAKA MOTORS(12723)"/>
    <n v="12723"/>
    <s v="Bikewale_Aggregators"/>
    <s v="CPS_Lead_Aggregators"/>
    <s v="WARM"/>
    <s v="Pulsar"/>
    <s v="N125"/>
    <s v="Disc ISG"/>
    <s v="Pulsar N125 Disc ISG Ebony Black + Purple Fury"/>
    <s v="00JZ51DA"/>
    <s v="Open"/>
    <s v="No"/>
    <s v="Call Later"/>
    <m/>
    <m/>
    <m/>
    <m/>
    <s v="No"/>
    <s v="No"/>
    <s v="No"/>
    <m/>
    <n v="0"/>
  </r>
  <r>
    <n v="15663893"/>
    <d v="2025-04-16T00:00:00"/>
    <d v="1899-12-30T11:34:00"/>
    <x v="1"/>
    <s v="Santosh Motors Hamirpur branch"/>
    <s v="A10650"/>
    <s v="Reference"/>
    <s v="Existing Customer"/>
    <m/>
    <s v="Pulsar"/>
    <s v="N160"/>
    <s v="TD"/>
    <s v="Pulsar N160 TD EBONY BLACK(MET)"/>
    <s v="00JR50X3"/>
    <s v="Invoiced"/>
    <s v="Yes"/>
    <m/>
    <m/>
    <m/>
    <m/>
    <m/>
    <s v="No"/>
    <s v="No"/>
    <s v="No"/>
    <d v="2025-04-16T11:35:00"/>
    <n v="1"/>
  </r>
  <r>
    <n v="15516316"/>
    <d v="2025-04-09T00:00:00"/>
    <d v="1899-12-30T16:20:00"/>
    <x v="6"/>
    <m/>
    <n v="14173"/>
    <s v="Instagram"/>
    <s v="Freedom_March"/>
    <s v="HOT"/>
    <s v="Freedom"/>
    <s v="125 NG04"/>
    <s v="Disc Led"/>
    <s v="Freedom 125 NG04 Disc Led Racing Red"/>
    <s v="00JH279C"/>
    <s v="Closed"/>
    <s v="No"/>
    <s v="Plan Dropped"/>
    <m/>
    <m/>
    <m/>
    <m/>
    <s v="No"/>
    <s v="No"/>
    <s v="No"/>
    <m/>
    <n v="0"/>
  </r>
  <r>
    <n v="15465509"/>
    <d v="2025-04-07T00:00:00"/>
    <d v="1899-12-30T20:35:00"/>
    <x v="1"/>
    <s v="Sri Ram Bajaj"/>
    <s v="A11633"/>
    <s v="Reference"/>
    <s v="Existing Customer"/>
    <s v="HOT"/>
    <s v="Pulsar"/>
    <s v="NS160"/>
    <s v="Dual channel ABS (OBD-2)"/>
    <s v="Pulsar NS160 Dual channel ABS (OBD-2) COCKTAIL W RED WH"/>
    <s v="00JF41BH"/>
    <s v="Invoiced"/>
    <s v="Yes"/>
    <m/>
    <m/>
    <m/>
    <m/>
    <m/>
    <s v="Yes"/>
    <s v="No"/>
    <s v="Yes"/>
    <d v="2025-04-07T20:37:00"/>
    <n v="1"/>
  </r>
  <r>
    <n v="15466032"/>
    <d v="2025-04-07T00:00:00"/>
    <d v="1899-12-30T21:48:00"/>
    <x v="3"/>
    <s v="MOSARAM BHAGWANDAS ENTERPRISES PVT LTD (12911)"/>
    <n v="12911"/>
    <s v="Bikewale_Aggregators"/>
    <s v="CPS_Lead_Aggregators"/>
    <s v="HOT"/>
    <s v="Pulsar"/>
    <n v="150"/>
    <s v="SD Single Seat"/>
    <s v="Pulsar 150 SD Single Seat EBONY BLK RED DKL"/>
    <s v="00DH274D"/>
    <s v="Closed"/>
    <s v="No"/>
    <s v="Plan Dropped"/>
    <m/>
    <m/>
    <m/>
    <m/>
    <s v="No"/>
    <s v="No"/>
    <s v="No"/>
    <m/>
    <n v="0"/>
  </r>
  <r>
    <n v="15664167"/>
    <d v="2025-04-16T00:00:00"/>
    <d v="1899-12-30T11:52:00"/>
    <x v="3"/>
    <s v="Skyline Bajaj (A13242)"/>
    <s v="A13242"/>
    <s v="Bikedekho_Aggregators"/>
    <s v="CPS_Lead_Aggregators"/>
    <s v="STANDARD"/>
    <s v="Pulsar"/>
    <s v="NS125"/>
    <s v="Disc (OBD-2)"/>
    <s v="Pulsar NS125 Disc (OBD-2) TD BURNT RED + SA"/>
    <s v="00JF35C4"/>
    <s v="Open"/>
    <s v="No"/>
    <s v="Call Later"/>
    <m/>
    <m/>
    <m/>
    <m/>
    <s v="No"/>
    <s v="No"/>
    <s v="No"/>
    <m/>
    <n v="0"/>
  </r>
  <r>
    <n v="15405259"/>
    <d v="2025-04-04T00:00:00"/>
    <d v="1899-12-30T17:57:00"/>
    <x v="1"/>
    <s v="VARUNMOTORS PRIVATE LIMITED - ZAHEERABAD (G13251)"/>
    <s v="G13251"/>
    <m/>
    <m/>
    <s v="STANDARD"/>
    <s v="Pulsar"/>
    <n v="150"/>
    <s v="SD Single Seat"/>
    <s v="Pulsar 150 SD Single Seat BLUE"/>
    <s v="00DH279H"/>
    <s v="Open"/>
    <s v="Yes"/>
    <s v="Call Later"/>
    <m/>
    <m/>
    <m/>
    <m/>
    <s v="Yes"/>
    <s v="Yes"/>
    <s v="Yes"/>
    <m/>
    <n v="0"/>
  </r>
  <r>
    <n v="15358855"/>
    <d v="2025-04-02T00:00:00"/>
    <d v="1899-12-30T14:23:00"/>
    <x v="1"/>
    <s v="FAIR DEAL (13817)"/>
    <n v="13817"/>
    <s v="Reference"/>
    <s v="Existing Customer"/>
    <s v="HOT"/>
    <s v="Platina"/>
    <n v="100"/>
    <s v="ES Alloy"/>
    <s v="Platina 100 ES Alloy EB BLK WITH METTALIC RED DECAL"/>
    <s v="00PF37F4"/>
    <s v="Invoiced"/>
    <s v="Yes"/>
    <m/>
    <m/>
    <m/>
    <m/>
    <m/>
    <s v="Yes"/>
    <s v="No"/>
    <s v="Yes"/>
    <d v="2025-04-02T14:25:00"/>
    <n v="1"/>
  </r>
  <r>
    <n v="15454117"/>
    <d v="2025-04-07T00:00:00"/>
    <d v="1899-12-30T14:20:00"/>
    <x v="3"/>
    <s v="MAYUR WHEELS(11216)"/>
    <n v="11216"/>
    <s v="Bikedekho_Aggregators"/>
    <s v="CPS_Lead_Aggregators"/>
    <s v="HOT"/>
    <s v="Pulsar"/>
    <s v="N160"/>
    <s v="Dual channel ABS"/>
    <s v="Pulsar N160 Dual channel ABS Brooklyn Black"/>
    <s v="00JR159V"/>
    <s v="Open"/>
    <s v="No"/>
    <s v="Call Later"/>
    <m/>
    <m/>
    <m/>
    <m/>
    <s v="No"/>
    <s v="No"/>
    <s v="No"/>
    <m/>
    <n v="0"/>
  </r>
  <r>
    <n v="15552363"/>
    <d v="2025-04-10T00:00:00"/>
    <d v="1899-12-30T18:31:00"/>
    <x v="4"/>
    <s v="SALUJA AUTOMOBILES(10810)"/>
    <n v="10810"/>
    <s v="Organic"/>
    <s v="Website"/>
    <s v="WARM"/>
    <s v="Pulsar"/>
    <s v="NS160"/>
    <s v="Dual Channel ABS (UG)"/>
    <s v="Pulsar  NS160 Dual Channel ABS (UG) EBONY BLK SATIN"/>
    <s v="00JF43AL"/>
    <s v="Invoiced"/>
    <s v="Yes"/>
    <s v="Showroom Visit Planned"/>
    <m/>
    <m/>
    <m/>
    <m/>
    <s v="No"/>
    <s v="No"/>
    <s v="No"/>
    <d v="2025-04-12T17:58:00"/>
    <n v="1"/>
  </r>
  <r>
    <n v="15694126"/>
    <d v="2025-04-17T00:00:00"/>
    <d v="1899-12-30T13:07:00"/>
    <x v="1"/>
    <s v="THE HIND BAJAJ(10911)"/>
    <n v="10911"/>
    <m/>
    <m/>
    <m/>
    <s v="Pulsar"/>
    <n v="125"/>
    <s v="Carbon Fibre Split Seat UG"/>
    <s v="Pulsar 125 Carbon Fibre Split Seat UG EBONY BLK RED DKL"/>
    <s v="00DH564D"/>
    <s v="Invoiced"/>
    <s v="Yes"/>
    <m/>
    <m/>
    <m/>
    <m/>
    <m/>
    <s v="Yes"/>
    <s v="No"/>
    <s v="Yes"/>
    <d v="2025-04-17T13:09:00"/>
    <n v="1"/>
  </r>
  <r>
    <n v="15401961"/>
    <d v="2025-04-04T00:00:00"/>
    <d v="1899-12-30T16:07:00"/>
    <x v="0"/>
    <s v="OSL AUTO PRIVATE LIMITED(13593)"/>
    <n v="13593"/>
    <s v="Hyperlocal_Lead_Gen"/>
    <s v="Facebook"/>
    <s v="WARM"/>
    <s v="Triumph"/>
    <s v="Speed T4"/>
    <s v="Triumph"/>
    <s v="Triumph Speed T4 Triumph "/>
    <s v="00TA15"/>
    <s v="Closed"/>
    <s v="No"/>
    <s v="Incorrect Enquiry"/>
    <m/>
    <m/>
    <m/>
    <m/>
    <s v="No"/>
    <s v="No"/>
    <s v="No"/>
    <m/>
    <n v="0"/>
  </r>
  <r>
    <n v="15362745"/>
    <d v="2025-04-02T00:00:00"/>
    <d v="1899-12-30T16:53:00"/>
    <x v="3"/>
    <s v="UTKAL AUTO SERVICE(10881)"/>
    <n v="10881"/>
    <s v="Bikewale_Aggregators"/>
    <s v="CPS_Lead_Aggregators"/>
    <s v="WARM"/>
    <s v="Pulsar"/>
    <n v="400"/>
    <s v="NS"/>
    <s v="Pulsar 400 NS PEARL METALLIC WHITE"/>
    <s v="00JL2342"/>
    <s v="Open"/>
    <s v="No"/>
    <s v="Showroom Visit Planned"/>
    <m/>
    <m/>
    <m/>
    <m/>
    <s v="No"/>
    <s v="No"/>
    <s v="No"/>
    <m/>
    <n v="0"/>
  </r>
  <r>
    <n v="15601080"/>
    <d v="2025-04-13T00:00:00"/>
    <d v="1899-12-30T11:58:00"/>
    <x v="3"/>
    <s v="V S MOTORS"/>
    <n v="12666"/>
    <s v="Bikewale_Aggregators"/>
    <s v="CPS_Lead_Aggregators"/>
    <m/>
    <s v="Pulsar"/>
    <s v="N150"/>
    <s v="SD Single Seat"/>
    <s v="Pulsar N150 SD Single Seat PEARL METALLIC WHITE"/>
    <s v="00JR3042"/>
    <s v="Closed"/>
    <s v="No"/>
    <s v="RNR"/>
    <m/>
    <m/>
    <m/>
    <m/>
    <s v="No"/>
    <s v="No"/>
    <s v="No"/>
    <m/>
    <n v="0"/>
  </r>
  <r>
    <n v="15408602"/>
    <d v="2025-04-04T00:00:00"/>
    <d v="1899-12-30T22:24:00"/>
    <x v="3"/>
    <s v="Banswada"/>
    <s v="A12692"/>
    <s v="91wheels_Aggregators"/>
    <s v="CPS_Lead_Aggregators"/>
    <s v="STANDARD"/>
    <s v="Avenger"/>
    <n v="220"/>
    <s v="Cruise"/>
    <s v="Avenger 220 Cruise UG AUBURN BLACK"/>
    <s v="00PD289K"/>
    <s v="Closed"/>
    <s v="No"/>
    <m/>
    <m/>
    <m/>
    <m/>
    <m/>
    <s v="No"/>
    <s v="No"/>
    <s v="No"/>
    <m/>
    <n v="0"/>
  </r>
  <r>
    <n v="15433276"/>
    <d v="2025-04-06T00:00:00"/>
    <d v="1899-12-30T11:06:00"/>
    <x v="2"/>
    <s v="S.B.AUTOMOBILES (12816)"/>
    <n v="12816"/>
    <m/>
    <m/>
    <m/>
    <s v="KTM"/>
    <s v="ADVENTURE 390 X"/>
    <m/>
    <s v="KTM ADVENTURE 390 X  ELECTRONIC ORANGE"/>
    <s v="00JG721T"/>
    <s v="Invoiced"/>
    <s v="Yes"/>
    <m/>
    <m/>
    <m/>
    <m/>
    <m/>
    <s v="No"/>
    <s v="No"/>
    <s v="No"/>
    <d v="2025-04-06T11:08:00"/>
    <n v="1"/>
  </r>
  <r>
    <n v="15400270"/>
    <d v="2025-04-04T00:00:00"/>
    <d v="1899-12-30T15:01:00"/>
    <x v="5"/>
    <s v="ZAIN MOTORS(10502)"/>
    <n v="10502"/>
    <m/>
    <m/>
    <s v="WARM"/>
    <s v="Platina"/>
    <n v="100"/>
    <s v="ES Drum  (OBD-2)"/>
    <s v="Platina 100 ES Drum  (OBD-2) EB BLK WITH METTALIC RED DECAL"/>
    <s v="00PF35F4"/>
    <s v="Open"/>
    <s v="Yes"/>
    <s v="Call Later"/>
    <m/>
    <m/>
    <m/>
    <m/>
    <s v="No"/>
    <s v="Yes"/>
    <s v="Yes"/>
    <m/>
    <n v="0"/>
  </r>
  <r>
    <n v="15605455"/>
    <d v="2025-04-13T00:00:00"/>
    <d v="1899-12-30T16:02:00"/>
    <x v="3"/>
    <s v="SHRINIWAS MOTORS(10389)"/>
    <n v="10389"/>
    <s v="91wheels_Aggregators"/>
    <s v="CPS_Lead_Aggregators"/>
    <s v="WARM"/>
    <s v="Pulsar"/>
    <n v="150"/>
    <s v="TD Split Seat"/>
    <s v="Pulsar 150 TD Split Seat BLACK DECAL BLUE"/>
    <s v="00DH283B"/>
    <s v="Open"/>
    <s v="No"/>
    <m/>
    <m/>
    <m/>
    <m/>
    <m/>
    <s v="No"/>
    <s v="No"/>
    <s v="No"/>
    <m/>
    <n v="0"/>
  </r>
  <r>
    <n v="15684912"/>
    <d v="2025-04-16T00:00:00"/>
    <d v="1899-12-30T21:36:00"/>
    <x v="3"/>
    <s v="NANDI MOTORS - ALLAGADDA"/>
    <s v="B10914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553116"/>
    <d v="2025-04-10T00:00:00"/>
    <d v="1899-12-30T19:05:00"/>
    <x v="5"/>
    <s v="VARUN MOTORS PRIVATE LIMITED-KAMAVARAPUKOTA"/>
    <s v="E13250"/>
    <m/>
    <m/>
    <s v="HOT"/>
    <s v="Pulsar"/>
    <n v="125"/>
    <s v="Carbon Fibre Disc Single Seat"/>
    <s v="Pulsar 125 Carbon Fibre Disc Single Seat"/>
    <s v="00DH47"/>
    <s v="Open"/>
    <s v="Yes"/>
    <m/>
    <m/>
    <m/>
    <m/>
    <m/>
    <s v="Yes"/>
    <s v="No"/>
    <s v="No"/>
    <m/>
    <n v="0"/>
  </r>
  <r>
    <n v="15675698"/>
    <d v="2025-04-16T00:00:00"/>
    <d v="1899-12-30T16:50:00"/>
    <x v="6"/>
    <m/>
    <n v="13511"/>
    <s v="Facebook"/>
    <s v="P125DC_july"/>
    <m/>
    <s v="Pulsar"/>
    <n v="125"/>
    <s v="Neon Disc Single seat (OBD-2)"/>
    <s v="Pulsar 125 Neon Disc Single seat (OBD-2) EBONY BLK BLUE DKL"/>
    <s v="00DH504C"/>
    <s v="Closed"/>
    <s v="No"/>
    <s v="Plan Dropped"/>
    <m/>
    <m/>
    <m/>
    <m/>
    <s v="No"/>
    <s v="No"/>
    <s v="No"/>
    <m/>
    <n v="0"/>
  </r>
  <r>
    <n v="15345443"/>
    <d v="2025-04-01T00:00:00"/>
    <d v="1899-12-30T18:42:00"/>
    <x v="5"/>
    <s v="SRIMALINI MOTOS(D13336 )  AVADI"/>
    <s v="D13336"/>
    <m/>
    <m/>
    <m/>
    <s v="Pulsar"/>
    <s v="N160"/>
    <s v="UG"/>
    <s v="Pulsar N160 UG BROOKLYN CHRCL BLK M"/>
    <s v="00JR21VAR-113"/>
    <s v="Closed"/>
    <s v="Yes"/>
    <s v="Plan Dropped"/>
    <m/>
    <m/>
    <m/>
    <m/>
    <s v="Yes"/>
    <s v="Yes"/>
    <s v="Yes"/>
    <m/>
    <n v="0"/>
  </r>
  <r>
    <n v="15713879"/>
    <d v="2025-04-18T00:00:00"/>
    <d v="1899-12-30T12:02:00"/>
    <x v="2"/>
    <s v="VOLKAN BAJAJ (13456)"/>
    <n v="13456"/>
    <m/>
    <m/>
    <s v="STANDARD"/>
    <s v="Pulsar"/>
    <n v="150"/>
    <s v="TD UG"/>
    <s v="Pulsar 150 TD UG EBONY BLACK(MET)"/>
    <s v="00DH61X3"/>
    <s v="Invoiced"/>
    <s v="Yes"/>
    <m/>
    <m/>
    <m/>
    <m/>
    <m/>
    <s v="No"/>
    <s v="No"/>
    <s v="No"/>
    <d v="2025-04-21T18:36:00"/>
    <n v="1"/>
  </r>
  <r>
    <n v="15609294"/>
    <d v="2025-04-14T00:00:00"/>
    <d v="1899-12-30T13:28:00"/>
    <x v="4"/>
    <s v="POPULAR MOTOR CORPORATION(11262)"/>
    <n v="11262"/>
    <s v="Finance"/>
    <s v="Website"/>
    <s v="HOT"/>
    <s v="Pulsar"/>
    <s v="NS160"/>
    <s v="Dual Channel ABS (UG)"/>
    <s v="Pulsar NS160 Dual Channel ABS (UG) PEARL METALLIC WHITE &amp; SATIN BLACK"/>
    <s v="00JF438R"/>
    <s v="Open"/>
    <s v="No"/>
    <s v="Not Decided"/>
    <m/>
    <m/>
    <m/>
    <m/>
    <s v="No"/>
    <s v="No"/>
    <s v="No"/>
    <m/>
    <n v="0"/>
  </r>
  <r>
    <n v="15739809"/>
    <d v="2025-04-19T00:00:00"/>
    <d v="1899-12-30T15:59:00"/>
    <x v="4"/>
    <s v="SHRINIWAS MOTORS(10389)"/>
    <n v="10389"/>
    <s v="Chatbot"/>
    <s v="WAComms"/>
    <s v="WARM"/>
    <s v="Freedom"/>
    <s v="125 NG04"/>
    <s v="Disc Led"/>
    <s v="Freedom 125 NG04 Disc Led"/>
    <s v="00JH2742"/>
    <s v="Closed"/>
    <s v="No"/>
    <m/>
    <m/>
    <m/>
    <m/>
    <m/>
    <s v="No"/>
    <s v="No"/>
    <s v="No"/>
    <m/>
    <n v="0"/>
  </r>
  <r>
    <n v="15586951"/>
    <d v="2025-04-12T00:00:00"/>
    <d v="1899-12-30T14:11:00"/>
    <x v="1"/>
    <s v="Rajmandir Motors"/>
    <n v="12971"/>
    <s v="Reference"/>
    <s v="Existing Customer"/>
    <m/>
    <s v="KTM"/>
    <s v="DUKE 200"/>
    <m/>
    <s v="KTM  DUKE 200  ELECTRONIC ORANGE"/>
    <s v="00JP1C1T"/>
    <s v="Invoiced"/>
    <s v="Yes"/>
    <s v="Planning to Book"/>
    <m/>
    <m/>
    <m/>
    <m/>
    <s v="Yes"/>
    <s v="No"/>
    <s v="No"/>
    <d v="2025-04-12T14:14:00"/>
    <n v="1"/>
  </r>
  <r>
    <n v="15495318"/>
    <d v="2025-04-09T00:00:00"/>
    <d v="1899-12-30T11:48:00"/>
    <x v="1"/>
    <s v="SHANKAR GOURI AUTOMOBILES (12907)"/>
    <n v="12907"/>
    <m/>
    <m/>
    <s v="WARM"/>
    <s v="KTM"/>
    <s v="DUKE 200"/>
    <m/>
    <s v="KTM DUKE 200  "/>
    <s v="00JP1C"/>
    <s v="Open"/>
    <s v="Yes"/>
    <m/>
    <m/>
    <m/>
    <m/>
    <m/>
    <s v="Yes"/>
    <s v="No"/>
    <s v="No"/>
    <m/>
    <n v="0"/>
  </r>
  <r>
    <n v="15360673"/>
    <d v="2025-04-02T00:00:00"/>
    <d v="1899-12-30T15:32:00"/>
    <x v="1"/>
    <s v="DADA MOTOR ENTERPRISES LLP(13185)"/>
    <n v="13185"/>
    <s v="Reference"/>
    <s v="Existing Customer"/>
    <s v="STANDARD"/>
    <s v="Platina"/>
    <n v="110"/>
    <s v="ES Drum"/>
    <s v="Platina 110 ES Drum BLK GLOS PEW GRA"/>
    <s v="00JK2448"/>
    <s v="Invoiced"/>
    <s v="Yes"/>
    <s v="Planning to Book"/>
    <m/>
    <m/>
    <m/>
    <m/>
    <s v="No"/>
    <s v="Yes"/>
    <s v="Yes"/>
    <d v="2025-04-02T15:33:00"/>
    <n v="1"/>
  </r>
  <r>
    <n v="15579729"/>
    <d v="2025-04-12T00:00:00"/>
    <d v="1899-12-30T09:43:00"/>
    <x v="3"/>
    <s v="LOVELY AUTOS(D10206 )JALANDHAR"/>
    <n v="10206"/>
    <s v="Bikewale_Aggregators"/>
    <s v="CPS_Lead_Aggregators"/>
    <s v="WARM"/>
    <s v="Pulsar"/>
    <s v="NS160"/>
    <s v="Twin Disc ABS"/>
    <s v="Pulsar NS160 Twin Disc ABS Glossy Pewter Grey + Satin Black"/>
    <s v="00JF258W"/>
    <s v="Open"/>
    <s v="No"/>
    <m/>
    <m/>
    <m/>
    <m/>
    <m/>
    <s v="No"/>
    <s v="No"/>
    <s v="No"/>
    <m/>
    <n v="0"/>
  </r>
  <r>
    <n v="15637666"/>
    <d v="2025-04-14T00:00:00"/>
    <d v="1899-12-30T23:06:00"/>
    <x v="3"/>
    <s v="M/s Champak Automobiles-Dhubri"/>
    <s v="A1102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685334"/>
    <d v="2025-04-16T00:00:00"/>
    <d v="1899-12-30T22:21:00"/>
    <x v="3"/>
    <s v="Bhagirath Prime Auto Private Limited-M. G. Road"/>
    <s v="A14180"/>
    <s v="91wheels_Aggregators"/>
    <s v="CPS_Lead_Aggregators"/>
    <s v="HOT"/>
    <s v="Pulsar"/>
    <s v="NS200"/>
    <s v="Twin Disc ABS (JL18)"/>
    <s v="Pulsar NS200 Twin Disc ABS (JL18) BRIGHT YELLOW &amp; MATTE PEWTER GREY"/>
    <s v="00JL188N"/>
    <s v="Closed"/>
    <s v="No"/>
    <s v="Incorrect Enquiry"/>
    <m/>
    <m/>
    <m/>
    <m/>
    <s v="No"/>
    <s v="No"/>
    <s v="No"/>
    <m/>
    <n v="0"/>
  </r>
  <r>
    <n v="15410646"/>
    <d v="2025-04-05T00:00:00"/>
    <d v="1899-12-30T06:33:00"/>
    <x v="0"/>
    <s v="SHIVA SCOOTER AGENCY(14119)"/>
    <n v="14119"/>
    <s v="Hyperlocal_Lead_Gen"/>
    <s v="Facebook"/>
    <s v="HOT"/>
    <s v="Triumph"/>
    <s v="Speed T4"/>
    <s v="Triumph"/>
    <s v="Triumph Speed T4 Triumph "/>
    <s v="00TA15"/>
    <s v="Open"/>
    <s v="No"/>
    <m/>
    <m/>
    <m/>
    <m/>
    <m/>
    <s v="No"/>
    <s v="No"/>
    <s v="No"/>
    <m/>
    <n v="0"/>
  </r>
  <r>
    <n v="15586195"/>
    <d v="2025-04-12T00:00:00"/>
    <d v="1899-12-30T13:44:00"/>
    <x v="1"/>
    <s v="Syamadynamic Kottayam"/>
    <s v="A13541"/>
    <m/>
    <m/>
    <s v="HOT"/>
    <s v="Triumph"/>
    <s v="SCRAMBLER 400 X"/>
    <m/>
    <s v="Triumph SCRAMBLER 400 X "/>
    <s v="00TA02BA"/>
    <s v="Open"/>
    <s v="Yes"/>
    <s v="Call Later"/>
    <m/>
    <m/>
    <m/>
    <m/>
    <s v="Yes"/>
    <s v="No"/>
    <s v="No"/>
    <m/>
    <n v="0"/>
  </r>
  <r>
    <n v="15614841"/>
    <d v="2025-04-14T00:00:00"/>
    <d v="1899-12-30T09:52:00"/>
    <x v="6"/>
    <m/>
    <n v="12152"/>
    <s v="Instagram"/>
    <s v="Freedom_April"/>
    <s v="HOT"/>
    <s v="Freedom"/>
    <s v="125 NG04"/>
    <s v="Disc Led"/>
    <s v="Freedom 125 NG04 Disc Led Racing Red"/>
    <s v="00JH279C"/>
    <s v="Closed"/>
    <s v="No"/>
    <s v="Plan Dropped"/>
    <m/>
    <m/>
    <m/>
    <m/>
    <s v="No"/>
    <s v="No"/>
    <s v="No"/>
    <m/>
    <n v="0"/>
  </r>
  <r>
    <n v="15372799"/>
    <d v="2025-04-03T00:00:00"/>
    <d v="1899-12-30T11:21:00"/>
    <x v="3"/>
    <s v="VARUN MOTORS PRIVATE LIMITED-NAD"/>
    <s v="A13246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461382"/>
    <d v="2025-04-07T00:00:00"/>
    <d v="1899-12-30T17:46:00"/>
    <x v="1"/>
    <s v="Shaman Motors_Navi Mumbai"/>
    <s v="E13538"/>
    <m/>
    <m/>
    <m/>
    <s v="Triumph"/>
    <s v="Speed T4"/>
    <m/>
    <s v="Triumph Speed T4 "/>
    <s v="00TA15BA"/>
    <s v="Invoiced"/>
    <s v="Yes"/>
    <m/>
    <m/>
    <m/>
    <m/>
    <m/>
    <s v="Yes"/>
    <s v="No"/>
    <s v="No"/>
    <d v="2025-04-07T17:47:00"/>
    <n v="1"/>
  </r>
  <r>
    <n v="15691463"/>
    <d v="2025-04-17T00:00:00"/>
    <d v="1899-12-30T12:04:00"/>
    <x v="3"/>
    <s v="JAISWAL MOTORS(11415)"/>
    <n v="11415"/>
    <s v="Bikedekho_Aggregators"/>
    <s v="CPS_Lead_Aggregators"/>
    <s v="WARM"/>
    <s v="Pulsar"/>
    <s v="N160"/>
    <s v="Dual channel ABS"/>
    <s v="Pulsar N160 Dual channel ABS Brooklyn Black"/>
    <s v="00JR159V"/>
    <s v="Open"/>
    <s v="No"/>
    <s v="Showroom Visit Planned"/>
    <m/>
    <m/>
    <m/>
    <m/>
    <s v="No"/>
    <s v="No"/>
    <s v="No"/>
    <m/>
    <n v="0"/>
  </r>
  <r>
    <n v="15683017"/>
    <d v="2025-04-16T00:00:00"/>
    <d v="1899-12-30T19:29:00"/>
    <x v="3"/>
    <s v="RAJMANDIR MOTORS(10740)"/>
    <n v="10740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Call Later"/>
    <m/>
    <m/>
    <m/>
    <m/>
    <s v="No"/>
    <s v="No"/>
    <s v="No"/>
    <m/>
    <n v="0"/>
  </r>
  <r>
    <n v="15381298"/>
    <d v="2025-04-03T00:00:00"/>
    <d v="1899-12-30T15:56:00"/>
    <x v="1"/>
    <s v="POPULAR MOTOR CORPORATION (JAYANAGAR)"/>
    <s v="B10479"/>
    <m/>
    <m/>
    <s v="WARM"/>
    <s v="Pulsar"/>
    <n v="400"/>
    <s v="NS"/>
    <s v="Pulsar 400 NS GLOSSY RACING RED"/>
    <s v="00JL2395"/>
    <s v="Closed"/>
    <s v="Yes"/>
    <s v="Incorrect Enquiry"/>
    <m/>
    <m/>
    <m/>
    <m/>
    <s v="Yes"/>
    <s v="No"/>
    <s v="Yes"/>
    <m/>
    <n v="0"/>
  </r>
  <r>
    <n v="15484081"/>
    <d v="2025-04-08T00:00:00"/>
    <d v="1899-12-30T17:13:00"/>
    <x v="5"/>
    <s v="PRAKASH AUTOMOBILES(12724)"/>
    <n v="12724"/>
    <m/>
    <m/>
    <s v="WARM"/>
    <s v="Pulsar"/>
    <n v="125"/>
    <s v="Neon Disc Single seat (OBD-2)"/>
    <s v="Pulsar 125 Neon Disc Single seat (OBD-2)"/>
    <s v="00DH50"/>
    <s v="Open"/>
    <s v="No"/>
    <s v="Showroom Visit Planned"/>
    <m/>
    <m/>
    <m/>
    <m/>
    <s v="No"/>
    <s v="No"/>
    <s v="No"/>
    <m/>
    <n v="0"/>
  </r>
  <r>
    <n v="15737574"/>
    <d v="2025-04-19T00:00:00"/>
    <d v="1899-12-30T14:10:00"/>
    <x v="1"/>
    <s v="SHOURYA BAJAJ - SINNAR"/>
    <s v="C12029"/>
    <m/>
    <m/>
    <s v="HOT"/>
    <s v="Platina"/>
    <n v="100"/>
    <s v="ES Drum  (OBD-2)"/>
    <s v="Platina 100 ES Drum  (OBD-2) Ebony Black with Silver Grey Decal"/>
    <s v="00PF356U"/>
    <s v="Open"/>
    <s v="Yes"/>
    <s v="Need More Details"/>
    <m/>
    <m/>
    <m/>
    <m/>
    <s v="Yes"/>
    <s v="Yes"/>
    <s v="Yes"/>
    <m/>
    <n v="0"/>
  </r>
  <r>
    <n v="15680720"/>
    <d v="2025-04-16T00:00:00"/>
    <d v="1899-12-30T18:04:00"/>
    <x v="5"/>
    <s v="POPULAR MOTOR CORPORATION (13101)"/>
    <n v="13101"/>
    <m/>
    <m/>
    <m/>
    <s v="Pulsar"/>
    <s v="NS125"/>
    <s v="Disc"/>
    <s v="Pulsar NS125 Disc GLOSS PEWTER GREY"/>
    <s v="00JF3132"/>
    <s v="Invoiced"/>
    <s v="Yes"/>
    <m/>
    <m/>
    <m/>
    <m/>
    <m/>
    <s v="Yes"/>
    <s v="No"/>
    <s v="No"/>
    <d v="2025-04-16T18:06:00"/>
    <n v="1"/>
  </r>
  <r>
    <n v="15480407"/>
    <d v="2025-04-08T00:00:00"/>
    <d v="1899-12-30T15:02:00"/>
    <x v="1"/>
    <s v="GURU NANAK AUTO DEALS (A13106)"/>
    <s v="A13106"/>
    <m/>
    <m/>
    <s v="STANDARD"/>
    <s v="Platina"/>
    <n v="110"/>
    <s v="ES Drum  (OBD-2)"/>
    <s v="Platina 110 ES Drum  (OBD-2)"/>
    <s v="00JK35"/>
    <s v="Open"/>
    <s v="Yes"/>
    <s v="RNR"/>
    <m/>
    <m/>
    <m/>
    <m/>
    <s v="Yes"/>
    <s v="No"/>
    <s v="No"/>
    <m/>
    <n v="0"/>
  </r>
  <r>
    <n v="15718918"/>
    <d v="2025-04-18T00:00:00"/>
    <d v="1899-12-30T14:42:00"/>
    <x v="2"/>
    <s v="GSM SALES (A13006)"/>
    <s v="A13006"/>
    <s v="Reference"/>
    <s v="Existing Customer"/>
    <m/>
    <s v="Platina"/>
    <n v="100"/>
    <s v="ES Drum  (OBD-2)"/>
    <s v="Platina 100 ES Drum  (OBD-2) Ebony Black with Silver Grey Decal"/>
    <s v="00PF356U"/>
    <s v="Invoiced"/>
    <s v="Yes"/>
    <m/>
    <m/>
    <m/>
    <m/>
    <m/>
    <s v="No"/>
    <s v="No"/>
    <s v="No"/>
    <d v="2025-04-18T14:45:00"/>
    <n v="1"/>
  </r>
  <r>
    <n v="15533072"/>
    <d v="2025-04-09T00:00:00"/>
    <d v="1899-12-30T19:58:00"/>
    <x v="3"/>
    <s v="RAMACHANDRA PROJECTS PRIVATE LTD(12965)"/>
    <n v="12965"/>
    <s v="Bikewale_Aggregators"/>
    <s v="CPS_Lead_Aggregators"/>
    <s v="STANDARD"/>
    <s v="Pulsar"/>
    <n v="150"/>
    <s v="SD Single Seat"/>
    <s v="Pulsar 150 SD Single Seat EBONY BLK RED DKL"/>
    <s v="00DH274D"/>
    <s v="Open"/>
    <s v="No"/>
    <m/>
    <m/>
    <m/>
    <m/>
    <m/>
    <s v="No"/>
    <s v="No"/>
    <s v="No"/>
    <m/>
    <n v="0"/>
  </r>
  <r>
    <n v="15745165"/>
    <d v="2025-04-19T00:00:00"/>
    <d v="1899-12-30T20:42:00"/>
    <x v="4"/>
    <s v="SHIVA SCOOTER AGENCY(10348)"/>
    <n v="10348"/>
    <s v="Organic"/>
    <s v="Website"/>
    <m/>
    <s v="Freedom"/>
    <s v="125 NG04"/>
    <s v="Disc Led"/>
    <s v="Freedom 125 NG04 Disc Led COCKTAIL WINE RED"/>
    <s v="00JH272V"/>
    <s v="Open"/>
    <s v="No"/>
    <s v="Call Later"/>
    <m/>
    <m/>
    <m/>
    <m/>
    <s v="No"/>
    <s v="No"/>
    <s v="No"/>
    <m/>
    <n v="0"/>
  </r>
  <r>
    <n v="15377163"/>
    <d v="2025-04-03T00:00:00"/>
    <d v="1899-12-30T13:31:00"/>
    <x v="3"/>
    <s v="ROYAL AUTOMOBILES(11524)"/>
    <n v="11524"/>
    <s v="Bikedekho_Aggregators"/>
    <s v="CPS_Lead_Aggregators"/>
    <s v="HOT"/>
    <s v="Pulsar"/>
    <s v="NS125"/>
    <s v="Disc (OBD-2)"/>
    <s v="Pulsar NS125 Disc (OBD-2) TD BURNT RED + SA"/>
    <s v="00JF35C4"/>
    <s v="Invoiced"/>
    <s v="Yes"/>
    <m/>
    <m/>
    <m/>
    <m/>
    <m/>
    <s v="No"/>
    <s v="Yes"/>
    <s v="Yes"/>
    <m/>
    <n v="1"/>
  </r>
  <r>
    <n v="15701271"/>
    <d v="2025-04-17T00:00:00"/>
    <d v="1899-12-30T17:06:00"/>
    <x v="1"/>
    <s v="AKSHAY AUTOMOBILES(13002)"/>
    <n v="13002"/>
    <s v="Reference"/>
    <s v="Existing Customer"/>
    <s v="WARM"/>
    <s v="KTM"/>
    <s v="DUKE 250"/>
    <m/>
    <s v="KTM DUKE 250  EBONY BLACK(MET)"/>
    <s v="00JP88X3"/>
    <s v="Open"/>
    <s v="Yes"/>
    <s v="Call Later"/>
    <m/>
    <m/>
    <m/>
    <m/>
    <s v="Yes"/>
    <s v="No"/>
    <s v="No"/>
    <m/>
    <n v="0"/>
  </r>
  <r>
    <n v="15479290"/>
    <d v="2025-04-08T00:00:00"/>
    <d v="1899-12-30T14:31:00"/>
    <x v="1"/>
    <s v="MALINISRI MOTORS(10790)"/>
    <n v="10790"/>
    <m/>
    <m/>
    <s v="STANDARD"/>
    <s v="Freedom"/>
    <s v="125 NG04"/>
    <s v="Disc Led"/>
    <s v="Freedom 125 NG04 Disc Led"/>
    <s v="00JH27"/>
    <s v="Open"/>
    <s v="Yes"/>
    <s v="Planning to Book"/>
    <m/>
    <m/>
    <m/>
    <m/>
    <s v="Yes"/>
    <s v="Yes"/>
    <s v="Yes"/>
    <m/>
    <n v="0"/>
  </r>
  <r>
    <n v="15743334"/>
    <d v="2025-04-19T00:00:00"/>
    <d v="1899-12-30T18:13:00"/>
    <x v="5"/>
    <s v="VARUN MOTORS PRIVATE LIMITED-MOGALTHUR"/>
    <s v="D13250"/>
    <s v="Bajaj Activity"/>
    <s v="Demo Van"/>
    <m/>
    <s v="Pulsar"/>
    <n v="125"/>
    <s v="Neon Disc Single seat"/>
    <s v="Pulsar 125 Neon Disc Single seat SPARKLING METALLIC BLACK RED"/>
    <s v="00DH40F2"/>
    <s v="Booked"/>
    <s v="Yes"/>
    <m/>
    <m/>
    <m/>
    <m/>
    <m/>
    <s v="No"/>
    <s v="No"/>
    <s v="Yes"/>
    <d v="2025-04-19T18:14:00"/>
    <n v="0"/>
  </r>
  <r>
    <n v="15416772"/>
    <d v="2025-04-05T00:00:00"/>
    <d v="1899-12-30T12:44:00"/>
    <x v="1"/>
    <s v="MM MOTORS"/>
    <n v="13170"/>
    <m/>
    <m/>
    <s v="HOT"/>
    <s v="KTM"/>
    <s v="Duke 250 (Gen 2)"/>
    <m/>
    <s v="KTM Duke 250 (Gen 2)  EBONY BLACK(MET)"/>
    <s v="00JP96X3"/>
    <s v="Invoiced"/>
    <s v="Yes"/>
    <m/>
    <m/>
    <m/>
    <m/>
    <m/>
    <s v="Yes"/>
    <s v="No"/>
    <s v="No"/>
    <d v="2025-04-05T12:46:00"/>
    <n v="1"/>
  </r>
  <r>
    <n v="15467048"/>
    <d v="2025-04-07T00:00:00"/>
    <d v="1899-12-30T23:52:00"/>
    <x v="3"/>
    <s v="SAMRAT MOTORS (12939)"/>
    <n v="12939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m/>
    <m/>
    <s v="No"/>
    <s v="No"/>
    <s v="No"/>
    <m/>
    <n v="0"/>
  </r>
  <r>
    <n v="15686359"/>
    <d v="2025-04-17T00:00:00"/>
    <d v="1899-12-30T00:07:00"/>
    <x v="4"/>
    <s v="Eagle Automobile  (12292)"/>
    <n v="12292"/>
    <s v="Organic"/>
    <s v="Website"/>
    <s v="WARM"/>
    <s v="KTM"/>
    <s v="DUKE 390"/>
    <s v="KTM"/>
    <s v="KTM DUKE 390 KTM ELECTRONIC ORANGE"/>
    <s v="00JP891T"/>
    <s v="Open"/>
    <s v="No"/>
    <s v="Showroom Visit Planned"/>
    <m/>
    <m/>
    <m/>
    <m/>
    <s v="No"/>
    <s v="No"/>
    <s v="No"/>
    <m/>
    <n v="0"/>
  </r>
  <r>
    <n v="15383113"/>
    <d v="2025-04-03T00:00:00"/>
    <d v="1899-12-30T17:14:00"/>
    <x v="3"/>
    <s v="S. S. AUTO TRADER LLP Debagram Branch"/>
    <s v="B12854"/>
    <s v="Bikewale_Aggregators"/>
    <s v="CPS_Lead_Aggregators"/>
    <s v="HOT"/>
    <s v="Pulsar"/>
    <s v="RS200"/>
    <s v="Dual channel ABS"/>
    <s v="Pulsar RS200 Dual channel ABS METALLIC BLACK (+Pewter Grey)"/>
    <s v="00DT148E"/>
    <s v="Open"/>
    <s v="No"/>
    <s v="Showroom Visit Planned"/>
    <m/>
    <m/>
    <m/>
    <m/>
    <s v="No"/>
    <s v="No"/>
    <s v="No"/>
    <m/>
    <n v="0"/>
  </r>
  <r>
    <n v="15501975"/>
    <d v="2025-04-09T00:00:00"/>
    <d v="1899-12-30T15:34:00"/>
    <x v="6"/>
    <m/>
    <n v="13003"/>
    <s v="Facebook"/>
    <s v="P125_Feb"/>
    <s v="HOT"/>
    <s v="Pulsar"/>
    <n v="125"/>
    <s v="Carbon Fibre Split Seat UG"/>
    <s v="Pulsar 125 Carbon Fibre Split Seat UG EBONY BLK RED DKL"/>
    <s v="00DH564D"/>
    <s v="Closed"/>
    <s v="No"/>
    <s v="Plan Dropped"/>
    <m/>
    <m/>
    <m/>
    <m/>
    <s v="No"/>
    <s v="No"/>
    <s v="No"/>
    <m/>
    <n v="0"/>
  </r>
  <r>
    <n v="15447246"/>
    <d v="2025-04-07T00:00:00"/>
    <d v="1899-12-30T10:56:00"/>
    <x v="3"/>
    <s v="SRI VINAYAKA MOBIKES PVT LTD(11463)"/>
    <n v="11463"/>
    <s v="Bikewale_Aggregators"/>
    <s v="CPS_Lead_Aggregators"/>
    <s v="STANDARD"/>
    <s v="Pulsar"/>
    <n v="150"/>
    <s v="SD Single Seat"/>
    <s v="Pulsar 150 SD Single Seat EBONY BLK RED DKL"/>
    <s v="00DH274D"/>
    <s v="Open"/>
    <s v="No"/>
    <s v="Showroom Visit Planned"/>
    <m/>
    <m/>
    <m/>
    <m/>
    <s v="No"/>
    <s v="No"/>
    <s v="No"/>
    <m/>
    <n v="0"/>
  </r>
  <r>
    <n v="15667101"/>
    <d v="2025-04-16T00:00:00"/>
    <d v="1899-12-30T12:57:00"/>
    <x v="3"/>
    <s v="Sunny Bajaj  @ Balrampur"/>
    <n v="11534"/>
    <s v="Bikedekho_Aggregators"/>
    <s v="CPS_Lead_Aggregators"/>
    <s v="STANDARD"/>
    <s v="Pulsar"/>
    <s v="NS125"/>
    <s v="ABS"/>
    <s v="PULSAR NS 125 - TD BURNT RED + SA"/>
    <s v="00JF56C4"/>
    <s v="Open"/>
    <s v="No"/>
    <s v="Call Later"/>
    <m/>
    <m/>
    <m/>
    <m/>
    <s v="No"/>
    <s v="No"/>
    <s v="No"/>
    <m/>
    <n v="0"/>
  </r>
  <r>
    <n v="15630044"/>
    <d v="2025-04-14T00:00:00"/>
    <d v="1899-12-30T16:24:00"/>
    <x v="0"/>
    <s v="RK Motors (13627)"/>
    <n v="13627"/>
    <s v="Hyperlocal_Lead_Gen"/>
    <s v="Facebook"/>
    <s v="WARM"/>
    <s v="Triumph"/>
    <s v="Speed T4"/>
    <s v="Triumph"/>
    <s v="Triumph Speed T4 Triumph "/>
    <s v="00TA15"/>
    <s v="Open"/>
    <s v="No"/>
    <s v="Call Later"/>
    <m/>
    <m/>
    <m/>
    <m/>
    <s v="No"/>
    <s v="No"/>
    <s v="No"/>
    <m/>
    <n v="0"/>
  </r>
  <r>
    <n v="15645277"/>
    <d v="2025-04-15T00:00:00"/>
    <d v="1899-12-30T12:34:00"/>
    <x v="3"/>
    <s v="JSB AUTOCARS PRIVATE LIMITED(13565)"/>
    <n v="13565"/>
    <s v="Bikedekho_Aggregators"/>
    <s v="CPS_Lead_Aggregators"/>
    <s v="WARM"/>
    <s v="Pulsar"/>
    <s v="N160"/>
    <s v="Dual channel ABS"/>
    <s v="Pulsar N160 Dual channel ABS Brooklyn Black"/>
    <s v="00JR159V"/>
    <s v="Open"/>
    <s v="No"/>
    <s v="Call Later"/>
    <m/>
    <m/>
    <m/>
    <m/>
    <s v="No"/>
    <s v="No"/>
    <s v="No"/>
    <m/>
    <n v="0"/>
  </r>
  <r>
    <n v="15573128"/>
    <d v="2025-04-11T00:00:00"/>
    <d v="1899-12-30T18:20:00"/>
    <x v="3"/>
    <s v="RM MOTORS(12607)"/>
    <n v="12607"/>
    <s v="Bikewale_Aggregators"/>
    <s v="CPS_Lead_Aggregators"/>
    <m/>
    <s v="Husqvarna"/>
    <s v="VITPILEN 250"/>
    <s v="HUSQVARNA"/>
    <s v="Husqvarna VITPILEN 250 HUSQVARNA CERAMIC WHITE MATT"/>
    <s v="00JU4091"/>
    <s v="Closed"/>
    <s v="No"/>
    <s v="Incorrect Enquiry"/>
    <m/>
    <m/>
    <m/>
    <m/>
    <s v="No"/>
    <s v="No"/>
    <s v="No"/>
    <m/>
    <n v="0"/>
  </r>
  <r>
    <n v="15534679"/>
    <d v="2025-04-09T00:00:00"/>
    <d v="1899-12-30T22:32:00"/>
    <x v="0"/>
    <s v="A.G.CORPORATIONS(12984)"/>
    <n v="12984"/>
    <s v="Hyperlocal_Lead_Gen"/>
    <s v="Facebook"/>
    <s v="HOT"/>
    <s v="KTM"/>
    <s v="249.07 cc"/>
    <s v="KTM"/>
    <s v="KTM 249.07 cc KTM "/>
    <s v="00JP88"/>
    <s v="Closed"/>
    <s v="No"/>
    <s v="Incorrect Enquiry"/>
    <m/>
    <m/>
    <m/>
    <m/>
    <s v="No"/>
    <s v="No"/>
    <s v="No"/>
    <m/>
    <n v="0"/>
  </r>
  <r>
    <n v="15563447"/>
    <d v="2025-04-11T00:00:00"/>
    <d v="1899-12-30T13:11:00"/>
    <x v="3"/>
    <s v="Brahmachari Bajaj  @ Cooch Behar"/>
    <n v="11508"/>
    <s v="Bikedekho_Aggregators"/>
    <s v="CPS_Lead_Aggregators"/>
    <m/>
    <s v="Pulsar"/>
    <s v="P150"/>
    <s v="TD Split Seat (OBD-2)"/>
    <s v="Pulsar P150 TD Split Seat (OBD-2) EBONY BLACK(MET)"/>
    <s v="00JR11X3"/>
    <s v="Open"/>
    <s v="No"/>
    <s v="Not Decided"/>
    <m/>
    <m/>
    <m/>
    <m/>
    <s v="No"/>
    <s v="No"/>
    <s v="No"/>
    <m/>
    <n v="0"/>
  </r>
  <r>
    <n v="15377211"/>
    <d v="2025-04-03T00:00:00"/>
    <d v="1899-12-30T13:25:00"/>
    <x v="5"/>
    <s v="ZAIN MOTORS- KANHANGAD"/>
    <s v="A10502"/>
    <m/>
    <m/>
    <s v="WARM"/>
    <s v="Freedom"/>
    <s v="125 NG04"/>
    <s v="Disc Led"/>
    <s v="Freedom 125 NG04 Disc Led"/>
    <s v="00JH27"/>
    <s v="Open"/>
    <s v="Yes"/>
    <s v="Showroom Visit Planned"/>
    <m/>
    <m/>
    <m/>
    <m/>
    <s v="No"/>
    <s v="Yes"/>
    <s v="Yes"/>
    <m/>
    <n v="0"/>
  </r>
  <r>
    <n v="15626245"/>
    <d v="2025-04-14T00:00:00"/>
    <d v="1899-12-30T14:04:00"/>
    <x v="1"/>
    <s v="JAIKRISHNAA AUTO PVT LTD.(10057)"/>
    <n v="10057"/>
    <m/>
    <m/>
    <s v="WARM"/>
    <s v="Pulsar"/>
    <n v="150"/>
    <s v="TD UG"/>
    <s v="Pulsar 150 TD UG EBONY BLK SILVER DKL"/>
    <s v="00DH614E"/>
    <s v="Invoiced"/>
    <s v="Yes"/>
    <s v="Call Later"/>
    <m/>
    <m/>
    <m/>
    <m/>
    <s v="Yes"/>
    <s v="No"/>
    <s v="Yes"/>
    <d v="2025-04-14T14:05:00"/>
    <n v="1"/>
  </r>
  <r>
    <n v="15368863"/>
    <d v="2025-04-02T00:00:00"/>
    <d v="1899-12-30T23:30:00"/>
    <x v="3"/>
    <s v="SHREE KRISHNA MOTORS(12821)"/>
    <n v="12821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Showroom Visit Planned"/>
    <m/>
    <m/>
    <m/>
    <m/>
    <s v="No"/>
    <s v="No"/>
    <s v="No"/>
    <m/>
    <n v="0"/>
  </r>
  <r>
    <n v="15366853"/>
    <d v="2025-04-02T00:00:00"/>
    <d v="1899-12-30T20:01:00"/>
    <x v="3"/>
    <s v="MSB Automotive Pvt Ltd (Charichhak)"/>
    <s v="D13563"/>
    <s v="Bikewale_Aggregators"/>
    <s v="CPS_Lead_Aggregators"/>
    <s v="HOT"/>
    <s v="Pulsar"/>
    <s v="NS200"/>
    <s v="Twin Disc ABS (JL18)"/>
    <s v="Pulsar NS200 Twin Disc ABS (JL18) BRIGHT YELLOW &amp; MATTE PEWTER GREY"/>
    <s v="00JL188N"/>
    <s v="Closed"/>
    <s v="No"/>
    <s v="Incorrect Enquiry"/>
    <m/>
    <m/>
    <m/>
    <m/>
    <s v="No"/>
    <s v="No"/>
    <s v="No"/>
    <m/>
    <n v="0"/>
  </r>
  <r>
    <n v="15323319"/>
    <d v="2025-04-01T00:00:00"/>
    <d v="1899-12-30T11:31:00"/>
    <x v="3"/>
    <s v="C P BAJAJ(12313)"/>
    <n v="12313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Closed"/>
    <s v="No"/>
    <s v="RNR - Close"/>
    <m/>
    <m/>
    <m/>
    <m/>
    <s v="No"/>
    <s v="No"/>
    <s v="No"/>
    <m/>
    <n v="0"/>
  </r>
  <r>
    <n v="15575851"/>
    <d v="2025-04-11T00:00:00"/>
    <d v="1899-12-30T21:02:00"/>
    <x v="0"/>
    <s v="Olive Auto(12996)"/>
    <n v="12996"/>
    <s v="Hyperlocal_Lead_Gen"/>
    <s v="Facebook"/>
    <s v="HOT"/>
    <s v="KTM"/>
    <s v="DUKE 200"/>
    <s v="KTM"/>
    <s v="KTM DUKE 200 KTM "/>
    <s v="00JP1C"/>
    <s v="Closed"/>
    <s v="No"/>
    <s v="Plan Dropped"/>
    <m/>
    <m/>
    <m/>
    <m/>
    <s v="No"/>
    <s v="No"/>
    <s v="No"/>
    <m/>
    <n v="0"/>
  </r>
  <r>
    <n v="15483831"/>
    <d v="2025-04-08T00:00:00"/>
    <d v="1899-12-30T17:03:00"/>
    <x v="1"/>
    <s v="SAANVI TRADERS (12950)"/>
    <n v="12950"/>
    <m/>
    <m/>
    <s v="WARM"/>
    <s v="Pulsar"/>
    <n v="150"/>
    <s v="SD UG"/>
    <s v="Pulsar 150 SD UG EBONY BLK BLUE DKL"/>
    <s v="00DH604C"/>
    <s v="Closed"/>
    <s v="Yes"/>
    <s v="Plan Dropped"/>
    <m/>
    <m/>
    <m/>
    <m/>
    <s v="No"/>
    <s v="Yes"/>
    <s v="Yes"/>
    <m/>
    <n v="0"/>
  </r>
  <r>
    <n v="15150317"/>
    <d v="2025-04-05T00:00:00"/>
    <d v="1899-12-30T13:06:00"/>
    <x v="4"/>
    <s v="Triumph Nagarbhavi"/>
    <s v="A14164"/>
    <s v="Scrambler_Enquiry_D2C"/>
    <s v="Search_Google"/>
    <m/>
    <s v="Triumph"/>
    <s v="Speed 400 UG"/>
    <s v="Triumph"/>
    <s v="SPEED 400 UG-PEARL METALLIC WHITE"/>
    <s v="00TA4042"/>
    <s v="Closed"/>
    <s v="No"/>
    <s v="Plan Dropped"/>
    <m/>
    <m/>
    <m/>
    <m/>
    <s v="No"/>
    <s v="No"/>
    <s v="No"/>
    <m/>
    <n v="0"/>
  </r>
  <r>
    <n v="15490292"/>
    <d v="2025-04-09T00:00:00"/>
    <d v="1899-12-30T03:41:00"/>
    <x v="3"/>
    <s v="Shree Bajaj Madhubani"/>
    <s v="A12387"/>
    <s v="Bikedekho_Aggregators"/>
    <s v="CPS_Lead_Aggregators"/>
    <s v="WARM"/>
    <s v="KTM"/>
    <s v="RC 390"/>
    <m/>
    <s v="KTM  RC 390  ELECTRONIC ORANGE MATT"/>
    <s v="00JY9643"/>
    <s v="Open"/>
    <s v="Yes"/>
    <s v="Call Later"/>
    <m/>
    <m/>
    <m/>
    <m/>
    <s v="No"/>
    <s v="No"/>
    <s v="Yes"/>
    <m/>
    <n v="0"/>
  </r>
  <r>
    <n v="15684087"/>
    <d v="2025-04-16T00:00:00"/>
    <d v="1899-12-30T20:31:00"/>
    <x v="3"/>
    <s v="SRI VINAYAK AUTO (12579)"/>
    <n v="12579"/>
    <s v="Bikewale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s v="Not Decided"/>
    <m/>
    <m/>
    <m/>
    <m/>
    <s v="No"/>
    <s v="No"/>
    <s v="No"/>
    <m/>
    <n v="0"/>
  </r>
  <r>
    <n v="15682798"/>
    <d v="2025-04-16T00:00:00"/>
    <d v="1899-12-30T19:17:00"/>
    <x v="4"/>
    <s v="J P SALES  CORPORATION ALAMBAGH"/>
    <s v="C11941"/>
    <s v="Organic"/>
    <s v="Website"/>
    <s v="HOT"/>
    <s v="Platina"/>
    <n v="110"/>
    <s v="ES Drum  (OBD-2)"/>
    <s v="Platina 110 ES Drum  (OBD-2) EBONY BLK BLUE DKL"/>
    <s v="00JK354C"/>
    <s v="Open"/>
    <s v="No"/>
    <s v="RNR"/>
    <m/>
    <m/>
    <m/>
    <m/>
    <s v="No"/>
    <s v="No"/>
    <s v="No"/>
    <m/>
    <n v="0"/>
  </r>
  <r>
    <n v="15513549"/>
    <d v="2025-04-09T00:00:00"/>
    <d v="1899-12-30T16:19:00"/>
    <x v="6"/>
    <m/>
    <n v="14139"/>
    <s v="Instagram"/>
    <s v="P125 Campaign"/>
    <m/>
    <s v="Pulsar"/>
    <s v="NS125"/>
    <s v="UG ABS"/>
    <s v="Pulsar NS125 UG ABS TD BURNT RED + SA"/>
    <s v="00JF57C4"/>
    <s v="Open"/>
    <s v="No"/>
    <m/>
    <m/>
    <m/>
    <m/>
    <m/>
    <s v="No"/>
    <s v="No"/>
    <s v="No"/>
    <m/>
    <n v="0"/>
  </r>
  <r>
    <n v="15476758"/>
    <d v="2025-04-08T00:00:00"/>
    <d v="1899-12-30T13:31:00"/>
    <x v="3"/>
    <s v="GUPTA AUTO SALES(11366)"/>
    <n v="11366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746837"/>
    <d v="2025-04-20T00:00:00"/>
    <d v="1899-12-30T00:32:00"/>
    <x v="3"/>
    <s v="HAROON MOTORS (10649)"/>
    <n v="10649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Open"/>
    <s v="No"/>
    <m/>
    <m/>
    <m/>
    <m/>
    <m/>
    <s v="No"/>
    <s v="No"/>
    <s v="No"/>
    <m/>
    <n v="0"/>
  </r>
  <r>
    <n v="15453503"/>
    <d v="2025-04-07T00:00:00"/>
    <d v="1899-12-30T14:25:00"/>
    <x v="4"/>
    <s v="Tirupati Bajaj  @ Sultanpur"/>
    <n v="11011"/>
    <m/>
    <m/>
    <s v="WARM"/>
    <s v="Pulsar"/>
    <s v="ISG (OBD2B)"/>
    <s v="N125"/>
    <m/>
    <s v="00JZ56DA"/>
    <s v="Open"/>
    <s v="No"/>
    <m/>
    <m/>
    <m/>
    <m/>
    <m/>
    <s v="No"/>
    <s v="No"/>
    <s v="No"/>
    <m/>
    <n v="0"/>
  </r>
  <r>
    <n v="15476815"/>
    <d v="2025-04-08T00:00:00"/>
    <d v="1899-12-30T13:32:00"/>
    <x v="3"/>
    <s v="M L MOTORS(13047)"/>
    <n v="13047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498194"/>
    <d v="2025-04-09T00:00:00"/>
    <d v="1899-12-30T13:05:00"/>
    <x v="1"/>
    <s v="Bajaj Wheels Pvt Ltd(Kaliyaganj)"/>
    <s v="E11798"/>
    <s v="dealerQR"/>
    <s v="Website"/>
    <s v="WARM"/>
    <s v="Pulsar"/>
    <n v="125"/>
    <s v="Carbon Fibre Split Seat UG"/>
    <s v="Pulsar  125 Carbon Fibre Split Seat UG EBONY BLK RED DKL"/>
    <s v="00DH564D"/>
    <s v="Invoiced"/>
    <s v="Yes"/>
    <s v="Planning to Book"/>
    <m/>
    <m/>
    <m/>
    <m/>
    <s v="Yes"/>
    <s v="Yes"/>
    <s v="Yes"/>
    <d v="2025-04-10T11:06:00"/>
    <n v="1"/>
  </r>
  <r>
    <n v="15577201"/>
    <d v="2025-04-11T00:00:00"/>
    <d v="1899-12-30T23:13:00"/>
    <x v="3"/>
    <s v="SHRINATHJI AUTOMOBILES(12945)"/>
    <n v="12945"/>
    <s v="91wheels_Aggregators"/>
    <s v="CPS_Lead_Aggregators"/>
    <s v="HOT"/>
    <s v="Pulsar"/>
    <s v="NS125"/>
    <s v="Disc (Pre-OBD)"/>
    <s v="Pulsar NS125 Disc (Pre-OBD) GLOSS PEWTER GREY"/>
    <s v="00JF2832"/>
    <s v="Closed"/>
    <s v="No"/>
    <s v="Incorrect Enquiry"/>
    <m/>
    <m/>
    <m/>
    <m/>
    <s v="No"/>
    <s v="No"/>
    <s v="No"/>
    <m/>
    <n v="0"/>
  </r>
  <r>
    <n v="15394136"/>
    <d v="2025-04-04T00:00:00"/>
    <d v="1899-12-30T11:43:00"/>
    <x v="2"/>
    <s v="SITARA MOTORS PVT.LTD."/>
    <n v="10328"/>
    <s v="Call Center"/>
    <m/>
    <s v="HOT"/>
    <s v="Freedom"/>
    <s v="125 NG04"/>
    <s v="Drum Led"/>
    <s v="Freedom 125 NG04 Drum Led GLOSS PEWTER GREY"/>
    <s v="00JH3032"/>
    <s v="Open"/>
    <s v="No"/>
    <s v="RNR"/>
    <m/>
    <m/>
    <m/>
    <m/>
    <s v="No"/>
    <s v="No"/>
    <s v="No"/>
    <m/>
    <n v="0"/>
  </r>
  <r>
    <n v="15386519"/>
    <d v="2025-04-04T00:00:00"/>
    <d v="1899-12-30T13:36:00"/>
    <x v="3"/>
    <s v="HARI AUTO PVT LTD (13343)"/>
    <n v="13343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656728"/>
    <d v="2025-04-15T00:00:00"/>
    <d v="1899-12-30T20:50:00"/>
    <x v="3"/>
    <s v="A H AUTO WORLD(11517)"/>
    <n v="11517"/>
    <s v="Bikewale_Aggregators"/>
    <s v="CPS_Lead_Aggregators"/>
    <s v="HOT"/>
    <s v="Dominar"/>
    <n v="250"/>
    <s v="Dual channel ABS"/>
    <s v="Dominar 250 Dual channel ABS CHARCOAL BLACK"/>
    <s v="00JF26A8"/>
    <s v="Open"/>
    <s v="No"/>
    <s v="Not Decided"/>
    <m/>
    <m/>
    <m/>
    <m/>
    <s v="No"/>
    <s v="No"/>
    <s v="No"/>
    <m/>
    <n v="0"/>
  </r>
  <r>
    <n v="15472104"/>
    <d v="2025-04-08T00:00:00"/>
    <d v="1899-12-30T11:33:00"/>
    <x v="6"/>
    <m/>
    <s v="D14192"/>
    <s v="Dealer Digital"/>
    <s v="Dealer Digital"/>
    <s v="STANDARD"/>
    <s v="KTM"/>
    <s v="RC 200"/>
    <s v="KTM"/>
    <s v="KTM RC 200 KTM EBONY BLACK(MET)"/>
    <s v="00JY0GX3"/>
    <s v="Open"/>
    <s v="No"/>
    <s v="Call Later"/>
    <m/>
    <m/>
    <m/>
    <m/>
    <s v="No"/>
    <s v="No"/>
    <s v="No"/>
    <m/>
    <n v="0"/>
  </r>
  <r>
    <n v="15399117"/>
    <d v="2025-04-04T00:00:00"/>
    <d v="1899-12-30T14:18:00"/>
    <x v="1"/>
    <s v="Car Care Center"/>
    <s v="B10774"/>
    <m/>
    <m/>
    <s v="HOT"/>
    <s v="Platina"/>
    <n v="110"/>
    <s v="ES Drum"/>
    <s v="Platina 110 ES Drum BLK GLOS PEW GRA"/>
    <s v="00JK2448"/>
    <s v="Booked"/>
    <s v="Yes"/>
    <m/>
    <m/>
    <m/>
    <m/>
    <m/>
    <s v="Yes"/>
    <s v="Yes"/>
    <s v="Yes"/>
    <d v="2025-04-04T14:21:00"/>
    <n v="0"/>
  </r>
  <r>
    <n v="15337929"/>
    <d v="2025-04-01T00:00:00"/>
    <d v="1899-12-30T13:10:00"/>
    <x v="3"/>
    <s v="KHIVRAJ ELIXIR PVT LTD-DOUBLE ROAD KTM"/>
    <s v="J14192"/>
    <s v="Bikewale_Aggregators"/>
    <s v="CPS_Lead_Aggregators"/>
    <s v="WARM"/>
    <s v="KTM"/>
    <s v="248.8cc"/>
    <s v="KTM"/>
    <s v="KTM 248.8cc KTM ORANGE"/>
    <s v="00JG71BP"/>
    <s v="Open"/>
    <s v="No"/>
    <m/>
    <m/>
    <m/>
    <m/>
    <m/>
    <s v="No"/>
    <s v="No"/>
    <s v="No"/>
    <m/>
    <n v="0"/>
  </r>
  <r>
    <n v="15428093"/>
    <d v="2025-04-05T00:00:00"/>
    <d v="1899-12-30T21:35:00"/>
    <x v="0"/>
    <s v="KAIZEN AUTOMOTIVES(12630)"/>
    <n v="12630"/>
    <s v="Hyperlocal_Lead_Gen"/>
    <s v="Facebook"/>
    <s v="HOT"/>
    <s v="KTM"/>
    <s v="249.07 cc"/>
    <s v="KTM"/>
    <s v="KTM 249.07 cc KTM "/>
    <s v="00JP88"/>
    <s v="Closed"/>
    <s v="No"/>
    <s v="Plan Dropped"/>
    <m/>
    <m/>
    <m/>
    <m/>
    <s v="No"/>
    <s v="No"/>
    <s v="No"/>
    <m/>
    <n v="0"/>
  </r>
  <r>
    <n v="15533405"/>
    <d v="2025-04-10T00:00:00"/>
    <d v="1899-12-30T11:12:00"/>
    <x v="3"/>
    <s v="SOCIETY MOTORS (10679)"/>
    <n v="10679"/>
    <s v="Bikewale_Aggregators"/>
    <s v="CPS_Lead_Aggregators"/>
    <s v="WARM"/>
    <s v="Pulsar"/>
    <s v="NS160"/>
    <s v="Twin Disc ABS"/>
    <s v="Pulsar NS160 Twin Disc ABS Glossy Pewter Grey + Satin Black"/>
    <s v="00JF258W"/>
    <s v="Closed"/>
    <s v="No"/>
    <s v="Plan Dropped"/>
    <m/>
    <m/>
    <m/>
    <m/>
    <s v="No"/>
    <s v="No"/>
    <s v="No"/>
    <m/>
    <n v="0"/>
  </r>
  <r>
    <n v="15368130"/>
    <d v="2025-04-04T00:00:00"/>
    <d v="1899-12-30T12:34:00"/>
    <x v="3"/>
    <s v="BHARAT AUTOMOBILES(12237)"/>
    <n v="12237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m/>
    <m/>
    <s v="No"/>
    <s v="No"/>
    <s v="No"/>
    <m/>
    <n v="0"/>
  </r>
  <r>
    <n v="15473271"/>
    <d v="2025-04-08T00:00:00"/>
    <d v="1899-12-30T12:17:00"/>
    <x v="3"/>
    <s v="Shiva Scooter Agency(12361)"/>
    <n v="12361"/>
    <s v="Bikewale_Aggregators"/>
    <s v="CPS_Lead_Aggregators"/>
    <s v="STANDARD"/>
    <s v="KTM"/>
    <s v="Duke 250 (Gen 2)"/>
    <s v="KTM"/>
    <s v="KTM Duke 250 (Gen 2) KTM DARK GALVANO MATT"/>
    <s v="00JP9681"/>
    <s v="Open"/>
    <s v="No"/>
    <s v="Call Later"/>
    <m/>
    <m/>
    <m/>
    <m/>
    <s v="No"/>
    <s v="No"/>
    <s v="No"/>
    <m/>
    <n v="0"/>
  </r>
  <r>
    <n v="15467606"/>
    <d v="2025-04-08T00:00:00"/>
    <d v="1899-12-30T01:26:00"/>
    <x v="3"/>
    <s v="OSL AUTO PVT.LTD.(11132)"/>
    <n v="11132"/>
    <s v="Bikewale_Aggregators"/>
    <s v="CPS_Lead_Aggregators"/>
    <s v="WARM"/>
    <s v="Pulsar"/>
    <s v="N125"/>
    <s v="Disc ISG"/>
    <s v="Pulsar N125 Disc ISG Ebony Black + Purple Fury"/>
    <s v="00JZ51DA"/>
    <s v="Closed"/>
    <s v="No"/>
    <s v="Incorrect Enquiry"/>
    <m/>
    <m/>
    <m/>
    <m/>
    <s v="No"/>
    <s v="No"/>
    <s v="No"/>
    <m/>
    <n v="0"/>
  </r>
  <r>
    <n v="15353260"/>
    <d v="2025-04-02T00:00:00"/>
    <d v="1899-12-30T11:30:00"/>
    <x v="1"/>
    <s v="SAYAR MOTORS GRAND"/>
    <s v="D10311"/>
    <m/>
    <m/>
    <s v="STANDARD"/>
    <s v="Platina"/>
    <n v="110"/>
    <s v="ABS"/>
    <s v="Platina 110 ABS CHARCOAL BLACK (MET)"/>
    <s v="00JK1920"/>
    <s v="Open"/>
    <s v="Yes"/>
    <s v="Call Later"/>
    <m/>
    <m/>
    <m/>
    <m/>
    <s v="Yes"/>
    <s v="Yes"/>
    <s v="No"/>
    <m/>
    <n v="0"/>
  </r>
  <r>
    <n v="15649659"/>
    <d v="2025-04-15T00:00:00"/>
    <d v="1899-12-30T15:05:00"/>
    <x v="5"/>
    <s v="VARUN MOTORS PRIVATE LIMITED - CHODAVARAM"/>
    <s v="B13247"/>
    <m/>
    <m/>
    <s v="STANDARD"/>
    <s v="Pulsar"/>
    <n v="150"/>
    <s v="SD Single Seat"/>
    <s v="Pulsar 150 SD Single Seat"/>
    <s v="00DH27"/>
    <s v="Closed"/>
    <s v="Yes"/>
    <s v="Plan Dropped"/>
    <m/>
    <m/>
    <m/>
    <m/>
    <s v="Yes"/>
    <s v="Yes"/>
    <s v="Yes"/>
    <m/>
    <n v="0"/>
  </r>
  <r>
    <n v="15717678"/>
    <d v="2025-04-18T00:00:00"/>
    <d v="1899-12-30T13:56:00"/>
    <x v="1"/>
    <s v="PRAKASH AUTO SALES(10281)"/>
    <n v="10281"/>
    <m/>
    <m/>
    <m/>
    <s v="Pulsar"/>
    <s v="CF Split Seat (OBD2B)"/>
    <n v="125"/>
    <s v="Pulsar CF Split Seat (OBD2B) 125 EBONY BLK RED DKL"/>
    <s v="00DH584D"/>
    <s v="Invoiced"/>
    <s v="Yes"/>
    <m/>
    <m/>
    <m/>
    <m/>
    <m/>
    <s v="No"/>
    <s v="No"/>
    <s v="No"/>
    <d v="2025-04-18T13:56:00"/>
    <n v="1"/>
  </r>
  <r>
    <n v="15423202"/>
    <d v="2025-04-05T00:00:00"/>
    <d v="1899-12-30T16:37:00"/>
    <x v="1"/>
    <s v="Palladam"/>
    <s v="D11412"/>
    <s v="Reference"/>
    <s v="Existing Customer"/>
    <s v="STANDARD"/>
    <s v="Platina"/>
    <n v="110"/>
    <s v="ES Drum  (OBD-2)"/>
    <s v="Platina 110 ES Drum  (OBD-2) EBONY BLK RED DKL"/>
    <s v="00JK354D"/>
    <s v="Booked"/>
    <s v="Yes"/>
    <s v="Call Later"/>
    <m/>
    <m/>
    <m/>
    <m/>
    <s v="Yes"/>
    <s v="No"/>
    <s v="Yes"/>
    <d v="2025-04-05T16:40:00"/>
    <n v="0"/>
  </r>
  <r>
    <n v="15675953"/>
    <d v="2025-04-16T00:00:00"/>
    <d v="1899-12-30T16:49:00"/>
    <x v="6"/>
    <m/>
    <n v="12915"/>
    <s v="Instagram"/>
    <s v="P125DC_july"/>
    <s v="WARM"/>
    <s v="Pulsar"/>
    <n v="125"/>
    <s v="Neon Disc Single seat (OBD-2)"/>
    <s v="Pulsar 125 Neon Disc Single seat (OBD-2) EBONY BLK BLUE DKL"/>
    <s v="00DH504C"/>
    <s v="Open"/>
    <s v="No"/>
    <m/>
    <m/>
    <m/>
    <m/>
    <m/>
    <s v="No"/>
    <s v="No"/>
    <s v="No"/>
    <m/>
    <n v="0"/>
  </r>
  <r>
    <n v="15474234"/>
    <d v="2025-04-08T00:00:00"/>
    <d v="1899-12-30T12:43:00"/>
    <x v="3"/>
    <s v="SURYODAY MOTORS -2WL-GOREGAON"/>
    <s v="D10473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397071"/>
    <d v="2025-04-04T00:00:00"/>
    <d v="1899-12-30T13:03:00"/>
    <x v="1"/>
    <s v="SHAILENDRA AUTOMOBILES (12729)"/>
    <n v="12729"/>
    <m/>
    <m/>
    <s v="HOT"/>
    <s v="Platina"/>
    <n v="100"/>
    <s v="ES"/>
    <s v="Platina 100 ES"/>
    <s v="00PF20"/>
    <s v="Closed"/>
    <s v="Yes"/>
    <s v="Incorrect Enquiry"/>
    <m/>
    <m/>
    <m/>
    <m/>
    <s v="Yes"/>
    <s v="Yes"/>
    <s v="Yes"/>
    <m/>
    <n v="0"/>
  </r>
  <r>
    <n v="15569219"/>
    <d v="2025-04-11T00:00:00"/>
    <d v="1899-12-30T15:54:00"/>
    <x v="5"/>
    <s v="SENGUPTA BAJAJ # KASHIPUR"/>
    <s v="B12644"/>
    <m/>
    <m/>
    <s v="WARM"/>
    <s v="Freedom"/>
    <s v="125 NG04"/>
    <s v="Disc Led"/>
    <s v="Freedom 125 NG04 Disc Led GLOSS PEWTER GREY"/>
    <s v="00JH2732"/>
    <s v="Closed"/>
    <s v="No"/>
    <s v="Plan Dropped"/>
    <m/>
    <m/>
    <m/>
    <m/>
    <s v="No"/>
    <s v="No"/>
    <s v="No"/>
    <m/>
    <n v="0"/>
  </r>
  <r>
    <n v="15631418"/>
    <d v="2025-04-14T00:00:00"/>
    <d v="1899-12-30T17:05:00"/>
    <x v="5"/>
    <s v="POPULAR MOTOR CORPORATION (12896)"/>
    <n v="12896"/>
    <s v="Bajaj Activity"/>
    <s v="Demo Van"/>
    <s v="STANDARD"/>
    <s v="Freedom"/>
    <s v="125 NG04"/>
    <s v="Disc Led"/>
    <s v="Freedom 125 NG04 Disc Led EBONY BLACK(MET)"/>
    <s v="00JH27X3"/>
    <s v="Closed"/>
    <s v="Yes"/>
    <s v="Plan Dropped"/>
    <m/>
    <m/>
    <m/>
    <m/>
    <s v="Yes"/>
    <s v="No"/>
    <s v="No"/>
    <m/>
    <n v="0"/>
  </r>
  <r>
    <n v="15389093"/>
    <d v="2025-04-05T00:00:00"/>
    <d v="1899-12-30T12:14:00"/>
    <x v="3"/>
    <s v="SHUVALAXMI MOTORS(12646)"/>
    <n v="12646"/>
    <s v="Bikewale_Aggregators"/>
    <s v="CPS_Lead_Aggregators"/>
    <s v="HOT"/>
    <s v="KTM"/>
    <s v="Duke 250 (Gen 2)"/>
    <s v="KTM"/>
    <s v="KTM Duke 250 (Gen 2) KTM DARK GALVANO MATT"/>
    <s v="00JP9681"/>
    <s v="Open"/>
    <s v="No"/>
    <s v="Call Later"/>
    <m/>
    <m/>
    <m/>
    <m/>
    <s v="No"/>
    <s v="No"/>
    <s v="No"/>
    <m/>
    <n v="0"/>
  </r>
  <r>
    <n v="15489212"/>
    <d v="2025-04-09T00:00:00"/>
    <d v="1899-12-30T10:03:00"/>
    <x v="3"/>
    <s v="SELECT BIKES(11478)"/>
    <n v="11478"/>
    <s v="Bikewale_Aggregators"/>
    <s v="CPS_Lead_Aggregators"/>
    <m/>
    <s v="Pulsar"/>
    <s v="N160"/>
    <s v="Dual channel ABS"/>
    <s v="Pulsar N160 Dual channel ABS Brooklyn Black"/>
    <s v="00JR159V"/>
    <s v="Open"/>
    <s v="No"/>
    <s v="Call Later"/>
    <m/>
    <m/>
    <m/>
    <m/>
    <s v="No"/>
    <s v="No"/>
    <s v="No"/>
    <m/>
    <n v="0"/>
  </r>
  <r>
    <n v="15718373"/>
    <d v="2025-04-18T00:00:00"/>
    <d v="1899-12-30T14:23:00"/>
    <x v="5"/>
    <s v="SAI SERVICE PRIVATE LIMITED (13708)"/>
    <n v="13708"/>
    <s v="Reference"/>
    <s v="Existing Customer"/>
    <s v="WARM"/>
    <s v="Triumph"/>
    <s v="Speed 400 UG"/>
    <m/>
    <s v="Triumph  Speed 400 UG  "/>
    <s v="00TA4095"/>
    <s v="Booked"/>
    <s v="Yes"/>
    <s v="Showroom Visit Planned"/>
    <m/>
    <m/>
    <m/>
    <m/>
    <s v="Yes"/>
    <s v="No"/>
    <s v="Yes"/>
    <d v="2025-04-19T09:15:00"/>
    <n v="0"/>
  </r>
  <r>
    <n v="15605118"/>
    <d v="2025-04-13T00:00:00"/>
    <d v="1899-12-30T15:27:00"/>
    <x v="1"/>
    <s v="SRI VINAYAK AUTO (12579)"/>
    <n v="12579"/>
    <m/>
    <m/>
    <s v="WARM"/>
    <s v="Pulsar"/>
    <n v="125"/>
    <s v="Carbon Fibre Disc Single Seat (OBD-2)"/>
    <s v="Pulsar 125 Carbon Fibre Disc Single Seat (OBD-2) SPARKLING METALLIC BLACK RED"/>
    <s v="00DH41F2"/>
    <s v="Invoiced"/>
    <s v="Yes"/>
    <s v="Need More Details"/>
    <m/>
    <m/>
    <m/>
    <m/>
    <s v="Yes"/>
    <s v="No"/>
    <s v="No"/>
    <d v="2025-04-13T15:28:00"/>
    <n v="1"/>
  </r>
  <r>
    <n v="15417082"/>
    <d v="2025-04-05T00:00:00"/>
    <d v="1899-12-30T12:54:00"/>
    <x v="1"/>
    <s v="BIKE ZONE E STORE(13023)"/>
    <n v="13023"/>
    <m/>
    <m/>
    <m/>
    <s v="KTM"/>
    <s v="DUKE 390"/>
    <m/>
    <s v="KTM DUKE 390  BLUE LIQUID METAL"/>
    <s v="00JP89H3"/>
    <s v="Invoiced"/>
    <s v="Yes"/>
    <m/>
    <m/>
    <m/>
    <m/>
    <m/>
    <s v="Yes"/>
    <s v="No"/>
    <s v="No"/>
    <d v="2025-04-05T12:55:00"/>
    <n v="1"/>
  </r>
  <r>
    <n v="15719451"/>
    <d v="2025-04-18T00:00:00"/>
    <d v="1899-12-30T15:02:00"/>
    <x v="5"/>
    <s v="LOVELY AUTOS(10208)"/>
    <n v="10208"/>
    <s v="Dealer Activity"/>
    <s v="Door to Door"/>
    <s v="HOT"/>
    <s v="Platina"/>
    <s v="ES Drum (OBD2B)"/>
    <n v="100"/>
    <s v="Platina ES Drum (OBD2B) 100 EBONY BLK SILVER DKL"/>
    <s v="00JK394E"/>
    <s v="Closed"/>
    <s v="Yes"/>
    <s v="Plan Dropped"/>
    <m/>
    <m/>
    <m/>
    <m/>
    <s v="No"/>
    <s v="Yes"/>
    <s v="Yes"/>
    <m/>
    <n v="0"/>
  </r>
  <r>
    <n v="15456154"/>
    <d v="2025-04-07T00:00:00"/>
    <d v="1899-12-30T14:49:00"/>
    <x v="5"/>
    <s v="JINDAL AUTOMOTIVE PVT.LTD.(10163)"/>
    <n v="10163"/>
    <s v="Dealer Activity"/>
    <s v="Exchange Camp"/>
    <m/>
    <s v="Pulsar"/>
    <n v="125"/>
    <s v="Neon Disc Single seat (OBD-2)"/>
    <s v="Pulsar 125 Neon Disc Single seat (OBD-2) EBONY BLK SOLAR RED"/>
    <s v="00DH50C2"/>
    <s v="Invoiced"/>
    <s v="Yes"/>
    <m/>
    <m/>
    <m/>
    <m/>
    <m/>
    <s v="No"/>
    <s v="No"/>
    <s v="No"/>
    <d v="2025-04-07T14:49:00"/>
    <n v="1"/>
  </r>
  <r>
    <n v="15679991"/>
    <d v="2025-04-16T00:00:00"/>
    <d v="1899-12-30T17:47:00"/>
    <x v="4"/>
    <s v="Devendra Auto Delhi Road Branch"/>
    <s v="B10832"/>
    <s v="Organic"/>
    <s v="Website"/>
    <s v="HOT"/>
    <s v="Pulsar"/>
    <s v="NS125"/>
    <s v="UG ABS"/>
    <s v="Pulsar NS125 UG ABS FIERY ORANGE"/>
    <s v="00JF5717"/>
    <s v="Open"/>
    <s v="No"/>
    <m/>
    <m/>
    <m/>
    <m/>
    <m/>
    <s v="No"/>
    <s v="No"/>
    <s v="No"/>
    <m/>
    <n v="0"/>
  </r>
  <r>
    <n v="15503216"/>
    <d v="2025-04-09T00:00:00"/>
    <d v="1899-12-30T16:02:00"/>
    <x v="6"/>
    <m/>
    <n v="13135"/>
    <s v="Facebook"/>
    <s v="P125_Feb"/>
    <s v="WARM"/>
    <s v="Pulsar"/>
    <n v="125"/>
    <s v="Carbon Fibre Split Seat UG"/>
    <s v="Pulsar 125 Carbon Fibre Split Seat UG EBONY BLK RED DKL"/>
    <s v="00DH564D"/>
    <s v="Open"/>
    <s v="No"/>
    <m/>
    <m/>
    <m/>
    <m/>
    <m/>
    <s v="No"/>
    <s v="No"/>
    <s v="No"/>
    <m/>
    <n v="0"/>
  </r>
  <r>
    <n v="15431194"/>
    <d v="2025-04-06T00:00:00"/>
    <d v="1899-12-30T08:10:00"/>
    <x v="3"/>
    <s v="Triumph Thane"/>
    <s v="B13538"/>
    <s v="Bikedekho_Aggregators"/>
    <s v="CPS_Lead_Aggregators"/>
    <s v="WARM"/>
    <s v="Triumph"/>
    <s v="Speed T4"/>
    <s v="Triumph"/>
    <s v="Speed T4-PEARL METALLIC WHITE"/>
    <s v="00TA1542"/>
    <s v="Closed"/>
    <s v="No"/>
    <s v="Plan Dropped"/>
    <m/>
    <m/>
    <m/>
    <m/>
    <s v="No"/>
    <s v="No"/>
    <s v="No"/>
    <m/>
    <n v="0"/>
  </r>
  <r>
    <n v="15411090"/>
    <d v="2025-04-05T00:00:00"/>
    <d v="1899-12-30T08:27:00"/>
    <x v="3"/>
    <s v="SHIVAM BAJAJ(11499)"/>
    <n v="11499"/>
    <s v="Bikewale_Aggregators"/>
    <s v="CPS_Lead_Aggregators"/>
    <s v="HOT"/>
    <s v="Pulsar"/>
    <s v="RS200"/>
    <s v="Dual channel ABS"/>
    <s v="Pulsar RS200 Dual channel ABS METALLIC BLACK (+Pewter Grey)"/>
    <s v="00DT148E"/>
    <s v="Open"/>
    <s v="No"/>
    <s v="Showroom Visit Planned"/>
    <m/>
    <m/>
    <m/>
    <m/>
    <s v="No"/>
    <s v="No"/>
    <s v="No"/>
    <m/>
    <n v="0"/>
  </r>
  <r>
    <n v="15587589"/>
    <d v="2025-04-12T00:00:00"/>
    <d v="1899-12-30T14:36:00"/>
    <x v="1"/>
    <s v="Keerthi HBR layout"/>
    <s v="D13533"/>
    <m/>
    <m/>
    <m/>
    <s v="Triumph"/>
    <s v="Speed T4"/>
    <m/>
    <s v="Triumph Speed T4 "/>
    <s v="00TA15"/>
    <s v="Closed"/>
    <s v="Yes"/>
    <s v="Plan Dropped"/>
    <m/>
    <m/>
    <m/>
    <m/>
    <s v="Yes"/>
    <s v="No"/>
    <s v="No"/>
    <m/>
    <n v="0"/>
  </r>
  <r>
    <n v="15486493"/>
    <d v="2025-04-08T00:00:00"/>
    <d v="1899-12-30T19:12:00"/>
    <x v="2"/>
    <s v="VARUN MOTORS PRIVATE LIMITED -KAKINADA TRIUMPH"/>
    <s v="C13590"/>
    <m/>
    <m/>
    <s v="WARM"/>
    <s v="Triumph"/>
    <s v="Speed 400 UG"/>
    <m/>
    <s v="Triumph  Speed 400 UG  PHANTOM BLACK"/>
    <s v="00TA40BA"/>
    <s v="Open"/>
    <s v="Yes"/>
    <s v="Showroom Visit Planned"/>
    <m/>
    <m/>
    <m/>
    <m/>
    <s v="Yes"/>
    <s v="No"/>
    <s v="No"/>
    <m/>
    <n v="0"/>
  </r>
  <r>
    <n v="15676918"/>
    <d v="2025-04-16T00:00:00"/>
    <d v="1899-12-30T17:00:00"/>
    <x v="3"/>
    <s v="SRI VINAYAKA MOBIKES PVT LTD-LB NAGAR"/>
    <s v="B1038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m/>
    <m/>
    <s v="No"/>
    <s v="No"/>
    <s v="No"/>
    <m/>
    <n v="0"/>
  </r>
  <r>
    <n v="15336413"/>
    <d v="2025-04-01T00:00:00"/>
    <d v="1899-12-30T12:15:00"/>
    <x v="2"/>
    <s v="MADHUSUDAN AUTO(11658)"/>
    <n v="11658"/>
    <s v="Call Center"/>
    <m/>
    <s v="HOT"/>
    <s v="Freedom"/>
    <s v="125 NG04"/>
    <s v="Disc Led"/>
    <s v="Freedom 125 NG04 Disc Led Racing Red"/>
    <s v="00JH279C"/>
    <s v="Closed"/>
    <s v="No"/>
    <s v="Incorrect Enquiry"/>
    <m/>
    <m/>
    <m/>
    <m/>
    <s v="No"/>
    <s v="No"/>
    <s v="No"/>
    <m/>
    <n v="0"/>
  </r>
  <r>
    <n v="15344349"/>
    <d v="2025-04-01T00:00:00"/>
    <d v="1899-12-30T17:43:00"/>
    <x v="5"/>
    <s v="S.K. Automobiles - Dimaruguri"/>
    <s v="A12782"/>
    <s v="Dealer Activity"/>
    <s v="Exchange Camp"/>
    <s v="STANDARD"/>
    <s v="Pulsar"/>
    <s v="NS125"/>
    <s v="ABS"/>
    <s v="Pulsar NS125 ABS GLOSS PEWTER GREY"/>
    <s v="00JF5632"/>
    <s v="Closed"/>
    <s v="Yes"/>
    <s v="Plan Dropped"/>
    <m/>
    <m/>
    <m/>
    <m/>
    <s v="Yes"/>
    <s v="No"/>
    <s v="No"/>
    <m/>
    <n v="0"/>
  </r>
  <r>
    <n v="15652249"/>
    <d v="2025-04-15T00:00:00"/>
    <d v="1899-12-30T16:44:00"/>
    <x v="5"/>
    <s v="SWADESHI AUTO PVT LTD. GTK"/>
    <s v="C10349"/>
    <m/>
    <m/>
    <s v="HOT"/>
    <s v="Pulsar"/>
    <n v="125"/>
    <s v="Neon Disc Single seat (OBD-2)"/>
    <s v="Pulsar 125 Neon Disc Single seat (OBD-2) E Black with Platinum Silver Decal"/>
    <s v="00DH506L"/>
    <s v="Invoiced"/>
    <s v="Yes"/>
    <s v="Showroom Visit Planned"/>
    <m/>
    <m/>
    <m/>
    <m/>
    <s v="No"/>
    <s v="No"/>
    <s v="Yes"/>
    <d v="2025-04-15T16:46:00"/>
    <n v="1"/>
  </r>
  <r>
    <n v="15660364"/>
    <d v="2025-04-16T00:00:00"/>
    <d v="1899-12-30T09:16:00"/>
    <x v="3"/>
    <s v="FATEHABAD BAJAJ AUTOMOBILE PRIVATE LIMITED (13665)"/>
    <n v="13665"/>
    <s v="Bikewale_Aggregators"/>
    <s v="CPS_Lead_Aggregators"/>
    <s v="HOT"/>
    <s v="Pulsar"/>
    <s v="N125"/>
    <s v="Disc ISG"/>
    <s v="Pulsar N125 Disc ISG Ebony Black + Purple Fury"/>
    <s v="00JZ51DA"/>
    <s v="Open"/>
    <s v="No"/>
    <s v="Showroom Visit Planned"/>
    <m/>
    <m/>
    <m/>
    <m/>
    <s v="No"/>
    <s v="No"/>
    <s v="No"/>
    <m/>
    <n v="0"/>
  </r>
  <r>
    <n v="15332090"/>
    <d v="2025-04-01T00:00:00"/>
    <d v="1899-12-30T09:14:00"/>
    <x v="3"/>
    <s v="AUTO MOOVERS(10644)"/>
    <n v="10644"/>
    <s v="Bikewale_Aggregators"/>
    <s v="CPS_Lead_Aggregators"/>
    <s v="WARM"/>
    <s v="Pulsar"/>
    <s v="N125"/>
    <s v="Disc ISG"/>
    <s v="Pulsar N125 Disc ISG Ebony Black + Purple Fury"/>
    <s v="00JZ51DA"/>
    <s v="Closed"/>
    <s v="No"/>
    <s v="Plan Dropped"/>
    <m/>
    <m/>
    <m/>
    <m/>
    <s v="No"/>
    <s v="No"/>
    <s v="No"/>
    <m/>
    <n v="0"/>
  </r>
  <r>
    <n v="15382000"/>
    <d v="2025-04-03T00:00:00"/>
    <d v="1899-12-30T16:29:00"/>
    <x v="3"/>
    <s v="UDAY AUTOSALES PVT.LTD.(11457)RAJATALAB"/>
    <s v="B11457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484940"/>
    <d v="2025-04-08T00:00:00"/>
    <d v="1899-12-30T17:48:00"/>
    <x v="5"/>
    <s v="BALAMURUGA MOTORS(11843)"/>
    <n v="11843"/>
    <m/>
    <m/>
    <s v="STANDARD"/>
    <s v="Pulsar"/>
    <n v="125"/>
    <s v="Carbon Fibre Disc Single Seat"/>
    <s v="Pulsar 125 Carbon Fibre Disc Single Seat"/>
    <s v="00DH47"/>
    <s v="Open"/>
    <s v="Yes"/>
    <s v="Showroom Visit Planned"/>
    <m/>
    <m/>
    <m/>
    <m/>
    <s v="Yes"/>
    <s v="No"/>
    <s v="No"/>
    <m/>
    <n v="0"/>
  </r>
  <r>
    <n v="15496835"/>
    <d v="2025-04-09T00:00:00"/>
    <d v="1899-12-30T12:29:00"/>
    <x v="5"/>
    <s v="Vaibav Bajaj (B12395)"/>
    <s v="B12395"/>
    <s v="Dealer Activity"/>
    <s v="Door to Door"/>
    <s v="WARM"/>
    <s v="Pulsar"/>
    <n v="125"/>
    <s v="Carbon Fibre Single Seat UG"/>
    <s v="Pulsar 125 Carbon Fibre Single Seat UG EBONY BLK RED DKL"/>
    <s v="00DH574D"/>
    <s v="Open"/>
    <s v="Yes"/>
    <s v="Showroom Visit Planned"/>
    <m/>
    <m/>
    <m/>
    <m/>
    <s v="Yes"/>
    <s v="Yes"/>
    <s v="Yes"/>
    <m/>
    <n v="0"/>
  </r>
  <r>
    <n v="15540832"/>
    <d v="2025-04-10T00:00:00"/>
    <d v="1899-12-30T11:52:00"/>
    <x v="6"/>
    <s v="ARUN AUTOMOBILES(13647)"/>
    <n v="13647"/>
    <m/>
    <m/>
    <s v="WARM"/>
    <s v="Triumph"/>
    <s v="Speed T4"/>
    <m/>
    <s v="Triumph  Speed T4  PHANTOM BLACK"/>
    <s v="00TA15BA"/>
    <s v="Invoiced"/>
    <s v="Yes"/>
    <s v="Call Later"/>
    <m/>
    <m/>
    <m/>
    <m/>
    <s v="No"/>
    <s v="No"/>
    <s v="No"/>
    <d v="2025-04-12T19:03:00"/>
    <n v="1"/>
  </r>
  <r>
    <n v="15744398"/>
    <d v="2025-04-19T00:00:00"/>
    <d v="1899-12-30T19:25:00"/>
    <x v="3"/>
    <s v="D.N.V.Motorr(11707)"/>
    <n v="11707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554666"/>
    <d v="2025-04-22T00:00:00"/>
    <d v="1899-12-30T17:29:00"/>
    <x v="3"/>
    <s v="BARCLAY AUTOMOBILES(13178)"/>
    <n v="13178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599404"/>
    <d v="2025-04-13T00:00:00"/>
    <d v="1899-12-30T10:10:00"/>
    <x v="2"/>
    <s v="RK AUTOMART PRIVATE LIMITED(13397)"/>
    <n v="13397"/>
    <s v="Website"/>
    <m/>
    <s v="HOT"/>
    <s v="Pulsar"/>
    <s v="N250"/>
    <s v="Single channel ABS"/>
    <s v="Pulsar N250 Single channel ABS GLOSSY SPORT YELLOW"/>
    <s v="00JR0396"/>
    <s v="Open"/>
    <s v="No"/>
    <s v="Not Decided"/>
    <m/>
    <m/>
    <m/>
    <m/>
    <s v="No"/>
    <s v="No"/>
    <s v="No"/>
    <m/>
    <n v="0"/>
  </r>
  <r>
    <n v="15710732"/>
    <d v="2025-04-18T00:00:00"/>
    <d v="1899-12-30T10:38:00"/>
    <x v="3"/>
    <s v="RAJA MOTORS(10827)"/>
    <n v="10827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m/>
    <m/>
    <m/>
    <m/>
    <m/>
    <s v="No"/>
    <s v="No"/>
    <s v="No"/>
    <m/>
    <n v="0"/>
  </r>
  <r>
    <n v="15538390"/>
    <d v="2025-04-10T00:00:00"/>
    <d v="1899-12-30T10:52:00"/>
    <x v="3"/>
    <s v="VAISHALI AUTO ENTERPRISES PVT LTD_x0009_ - Paswan Chowk"/>
    <s v="B11881"/>
    <s v="Bikewale_Aggregators"/>
    <s v="CPS_Lead_Aggregators"/>
    <s v="WARM"/>
    <s v="Pulsar"/>
    <n v="150"/>
    <s v="SD Single Seat"/>
    <s v="Pulsar 150 SD Single Seat EBONY BLK RED DKL"/>
    <s v="00DH274D"/>
    <s v="Closed"/>
    <s v="No"/>
    <s v="RNR - Close"/>
    <m/>
    <m/>
    <m/>
    <m/>
    <s v="No"/>
    <s v="No"/>
    <s v="No"/>
    <m/>
    <n v="0"/>
  </r>
  <r>
    <n v="15353115"/>
    <d v="2025-04-02T00:00:00"/>
    <d v="1899-12-30T11:25:00"/>
    <x v="1"/>
    <s v="Chandigarh Tricity Triumph"/>
    <s v="B13594"/>
    <m/>
    <m/>
    <s v="WARM"/>
    <s v="Triumph"/>
    <s v="SCRAMBLER 400 X"/>
    <m/>
    <s v="Triumph SCRAMBLER 400 X "/>
    <s v="00TA0242"/>
    <s v="Open"/>
    <s v="Yes"/>
    <s v="Not Decided"/>
    <m/>
    <m/>
    <m/>
    <m/>
    <s v="Yes"/>
    <s v="No"/>
    <s v="No"/>
    <m/>
    <n v="0"/>
  </r>
  <r>
    <n v="15348742"/>
    <d v="2025-04-02T00:00:00"/>
    <d v="1899-12-30T00:17:00"/>
    <x v="3"/>
    <s v="AWADH MOTOCORP LLP(13139)"/>
    <n v="13139"/>
    <s v="Bikewale_Aggregators"/>
    <s v="CPS_Lead_Aggregators"/>
    <s v="WARM"/>
    <s v="Pulsar"/>
    <s v="N125"/>
    <s v="Disc ISG"/>
    <s v="Pulsar N125 Disc ISG Ebony Black + Purple Fury"/>
    <s v="00JZ51DA"/>
    <s v="Open"/>
    <s v="No"/>
    <m/>
    <m/>
    <m/>
    <m/>
    <m/>
    <s v="No"/>
    <s v="No"/>
    <s v="No"/>
    <m/>
    <n v="0"/>
  </r>
  <r>
    <n v="15554135"/>
    <d v="2025-04-11T00:00:00"/>
    <d v="1899-12-30T10:13:00"/>
    <x v="3"/>
    <s v="UDAY AUTOSALES PVT.LTD.(11457)RAJATALAB"/>
    <s v="B11457"/>
    <s v="Bikewale_Aggregators"/>
    <s v="CPS_Lead_Aggregators"/>
    <s v="STANDARD"/>
    <s v="Pulsar"/>
    <s v="RS200"/>
    <s v="Dual channel ABS"/>
    <s v="Pulsar RS200 Dual channel ABS METALLIC BLACK (+Pewter Grey)"/>
    <s v="00DT148E"/>
    <s v="Open"/>
    <s v="No"/>
    <s v="Call Later"/>
    <m/>
    <m/>
    <m/>
    <m/>
    <s v="No"/>
    <s v="No"/>
    <s v="No"/>
    <m/>
    <n v="0"/>
  </r>
  <r>
    <n v="15715055"/>
    <d v="2025-04-18T00:00:00"/>
    <d v="1899-12-30T12:41:00"/>
    <x v="3"/>
    <s v="SHASHANK AUTO MARKETING(10720)"/>
    <n v="10720"/>
    <s v="Bikedekho_Aggregators"/>
    <s v="CPS_Lead_Aggregators"/>
    <s v="WARM"/>
    <s v="Pulsar"/>
    <s v="NS125"/>
    <s v="Disc (OBD-2)"/>
    <s v="Pulsar NS125 Disc (OBD-2) TD BURNT RED + SA"/>
    <s v="00JF35C4"/>
    <s v="Closed"/>
    <s v="No"/>
    <s v="Incorrect Enquiry"/>
    <m/>
    <m/>
    <m/>
    <m/>
    <s v="No"/>
    <s v="No"/>
    <s v="No"/>
    <m/>
    <n v="0"/>
  </r>
  <r>
    <n v="15557852"/>
    <d v="2025-04-11T00:00:00"/>
    <d v="1899-12-30T09:03:00"/>
    <x v="3"/>
    <s v="Nandipet"/>
    <s v="B12692"/>
    <s v="91wheels_Aggregators"/>
    <s v="CPS_Lead_Aggregators"/>
    <s v="STANDARD"/>
    <s v="Pulsar"/>
    <s v="N160"/>
    <s v="Dual channel ABS"/>
    <s v="Pulsar N160 Dual channel ABS Brooklyn Black"/>
    <s v="00JR159V"/>
    <s v="Open"/>
    <s v="No"/>
    <m/>
    <m/>
    <m/>
    <m/>
    <m/>
    <s v="No"/>
    <s v="No"/>
    <s v="No"/>
    <m/>
    <n v="0"/>
  </r>
  <r>
    <n v="15544225"/>
    <d v="2025-04-10T00:00:00"/>
    <d v="1899-12-30T13:39:00"/>
    <x v="0"/>
    <s v="RRAG AUTOMOTIVE PVT LTD(13352)"/>
    <n v="13352"/>
    <s v="Hyperlocal_Lead_Gen"/>
    <s v="Facebook"/>
    <s v="STANDARD"/>
    <s v="KTM"/>
    <s v="DUKE 200"/>
    <s v="KTM"/>
    <s v="KTM DUKE 200 KTM "/>
    <s v="00JP1C"/>
    <s v="Closed"/>
    <s v="No"/>
    <s v="RNR - Close"/>
    <m/>
    <m/>
    <m/>
    <m/>
    <s v="No"/>
    <s v="No"/>
    <s v="No"/>
    <m/>
    <n v="0"/>
  </r>
  <r>
    <n v="15436519"/>
    <d v="2025-04-06T00:00:00"/>
    <d v="1899-12-30T13:45:00"/>
    <x v="1"/>
    <s v="B U Bhandari_Pashan"/>
    <n v="13530"/>
    <m/>
    <m/>
    <s v="HOT"/>
    <s v="Triumph"/>
    <s v="Speed T4"/>
    <m/>
    <s v="Triumph Speed T4 "/>
    <s v="00TA15"/>
    <s v="Closed"/>
    <s v="Yes"/>
    <s v="Call Later"/>
    <m/>
    <m/>
    <m/>
    <m/>
    <s v="Yes"/>
    <s v="No"/>
    <s v="No"/>
    <m/>
    <n v="0"/>
  </r>
  <r>
    <n v="15683579"/>
    <d v="2025-04-16T00:00:00"/>
    <d v="1899-12-30T19:48:00"/>
    <x v="6"/>
    <s v="RETRO MOTORCYCLES LLP(13536)"/>
    <n v="13536"/>
    <m/>
    <m/>
    <m/>
    <s v="Triumph"/>
    <s v="Speed T4"/>
    <m/>
    <s v="Triumph Speed T4 "/>
    <s v="00TA15"/>
    <s v="Open"/>
    <s v="No"/>
    <m/>
    <m/>
    <m/>
    <m/>
    <m/>
    <s v="No"/>
    <s v="No"/>
    <s v="No"/>
    <m/>
    <n v="0"/>
  </r>
  <r>
    <n v="15425856"/>
    <d v="2025-04-05T00:00:00"/>
    <d v="1899-12-30T18:29:00"/>
    <x v="6"/>
    <s v="ANSHUMAN TRADERS(10443)"/>
    <n v="10443"/>
    <s v="Dealer Digital"/>
    <s v="Bike Wale"/>
    <m/>
    <s v="Pulsar"/>
    <n v="125"/>
    <s v="Carbon Fibre Single Seat UG"/>
    <s v="Pulsar 125 Carbon Fibre Single Seat UG EBONY BLK RED DKL"/>
    <s v="00DH574D"/>
    <s v="Invoiced"/>
    <s v="Yes"/>
    <m/>
    <m/>
    <m/>
    <m/>
    <m/>
    <s v="No"/>
    <s v="No"/>
    <s v="Yes"/>
    <d v="2025-04-05T18:31:00"/>
    <n v="1"/>
  </r>
  <r>
    <n v="13474730"/>
    <d v="2025-04-22T00:00:00"/>
    <d v="1899-12-30T09:21:00"/>
    <x v="3"/>
    <s v="AUTOGENIKA ECR Triumph"/>
    <s v="D13528"/>
    <s v="Bikewale_Aggregators"/>
    <s v="CPS_Lead_Aggregators"/>
    <s v="HOT"/>
    <s v="Triumph"/>
    <s v="SPEED 400"/>
    <s v="Triumph"/>
    <s v="Triumph SPEED 400 - Phantom Black"/>
    <s v="00TA04BA"/>
    <s v="Open"/>
    <s v="No"/>
    <m/>
    <m/>
    <m/>
    <m/>
    <m/>
    <s v="No"/>
    <s v="No"/>
    <s v="No"/>
    <m/>
    <n v="0"/>
  </r>
  <r>
    <n v="15410028"/>
    <d v="2025-04-05T00:00:00"/>
    <d v="1899-12-30T01:47:00"/>
    <x v="4"/>
    <s v="BAGGA LINK SERVICE PVT LTD - RITHALA"/>
    <s v="V10047"/>
    <s v="Freedom_LeadGen_D2C"/>
    <s v="Display_FB"/>
    <m/>
    <s v="Freedom"/>
    <s v="125 NG04"/>
    <s v="Disc Led"/>
    <s v="Freedom 125 NG04 Disc Led COCKTAIL WINE RED"/>
    <s v="00JH272V"/>
    <s v="Open"/>
    <s v="No"/>
    <s v="Not Decided"/>
    <m/>
    <m/>
    <m/>
    <m/>
    <s v="No"/>
    <s v="No"/>
    <s v="No"/>
    <m/>
    <n v="0"/>
  </r>
  <r>
    <n v="15399676"/>
    <d v="2025-04-04T00:00:00"/>
    <d v="1899-12-30T14:38:00"/>
    <x v="5"/>
    <s v="PRABHA AUTOMOBILES(13174)"/>
    <n v="13174"/>
    <m/>
    <m/>
    <s v="HOT"/>
    <s v="Pulsar"/>
    <n v="125"/>
    <s v="Carbon Fibre Single Seat UG"/>
    <s v="Pulsar 125 Carbon Fibre Single Seat UG EBONY BLK RED DKL"/>
    <s v="00DH574D"/>
    <s v="Open"/>
    <s v="Yes"/>
    <m/>
    <m/>
    <m/>
    <m/>
    <m/>
    <s v="No"/>
    <s v="No"/>
    <s v="Yes"/>
    <m/>
    <n v="0"/>
  </r>
  <r>
    <n v="15599200"/>
    <d v="2025-04-13T00:00:00"/>
    <d v="1899-12-30T10:04:00"/>
    <x v="3"/>
    <s v="KVR MOTORS - HEAD OFFICE (10196)"/>
    <n v="10196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Yes"/>
    <s v="Showroom Visit Planned"/>
    <m/>
    <m/>
    <m/>
    <m/>
    <s v="No"/>
    <s v="Yes"/>
    <s v="Yes"/>
    <m/>
    <n v="0"/>
  </r>
  <r>
    <n v="15491702"/>
    <d v="2025-04-09T00:00:00"/>
    <d v="1899-12-30T09:21:00"/>
    <x v="5"/>
    <s v="ROYAL MOTORS"/>
    <n v="10594"/>
    <m/>
    <m/>
    <s v="HOT"/>
    <s v="Platina"/>
    <n v="100"/>
    <s v="ES Drum  (OBD-2)"/>
    <s v="Platina 100 ES Drum  (OBD-2) Ebony Black with Silver Grey Decal"/>
    <s v="00PF356U"/>
    <s v="Open"/>
    <s v="Yes"/>
    <m/>
    <m/>
    <m/>
    <m/>
    <m/>
    <s v="No"/>
    <s v="No"/>
    <s v="Yes"/>
    <m/>
    <n v="0"/>
  </r>
  <r>
    <n v="15363981"/>
    <d v="2025-04-02T00:00:00"/>
    <d v="1899-12-30T17:24:00"/>
    <x v="1"/>
    <s v="S.K.KTM DOMBIWALI"/>
    <s v="D12746"/>
    <m/>
    <m/>
    <s v="WARM"/>
    <s v="Husqvarna"/>
    <s v="Vit 250"/>
    <m/>
    <s v="Husqvarna Vit 250  OPTIONAL COLOUR"/>
    <s v="00JU88ZZ"/>
    <s v="Invoiced"/>
    <s v="Yes"/>
    <s v="RNR"/>
    <m/>
    <m/>
    <m/>
    <m/>
    <s v="Yes"/>
    <s v="No"/>
    <s v="No"/>
    <d v="2025-04-02T17:32:00"/>
    <n v="1"/>
  </r>
  <r>
    <n v="15382089"/>
    <d v="2025-04-03T00:00:00"/>
    <d v="1899-12-30T16:24:00"/>
    <x v="5"/>
    <s v="MAYUR WHEELS(11216)"/>
    <n v="11216"/>
    <m/>
    <m/>
    <s v="STANDARD"/>
    <s v="Pulsar"/>
    <s v="N150"/>
    <s v="SD Single Seat"/>
    <s v="Pulsar  N150 SD Single Seat GLOSSY RACING RED"/>
    <s v="00JR3095"/>
    <s v="Invoiced"/>
    <s v="Yes"/>
    <s v="Call Later"/>
    <m/>
    <m/>
    <m/>
    <m/>
    <s v="No"/>
    <s v="No"/>
    <s v="Yes"/>
    <d v="2025-04-06T09:41:00"/>
    <n v="1"/>
  </r>
  <r>
    <n v="15488248"/>
    <d v="2025-04-08T00:00:00"/>
    <d v="1899-12-30T21:49:00"/>
    <x v="3"/>
    <s v="K.P.MUTHA SALES &amp; SERVICE(10187)"/>
    <n v="10187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Incorrect Enquiry"/>
    <m/>
    <m/>
    <m/>
    <m/>
    <s v="No"/>
    <s v="No"/>
    <s v="No"/>
    <m/>
    <n v="0"/>
  </r>
  <r>
    <n v="15682596"/>
    <d v="2025-04-16T00:00:00"/>
    <d v="1899-12-30T19:03:00"/>
    <x v="1"/>
    <s v="VARUN MOTORS PRIVATE LIMITED(13246)"/>
    <n v="13246"/>
    <s v="Reference"/>
    <s v="Existing Customer"/>
    <m/>
    <s v="Pulsar"/>
    <s v="NS200"/>
    <s v="Dual channel ABS (OBD-2)"/>
    <s v="Pulsar NS200 Dual channel ABS (OBD-2) PEARL METALLIC WHITE &amp; SATIN BLACK"/>
    <s v="00JL228R"/>
    <s v="Invoiced"/>
    <s v="Yes"/>
    <m/>
    <m/>
    <m/>
    <m/>
    <m/>
    <s v="No"/>
    <s v="No"/>
    <s v="No"/>
    <d v="2025-04-16T19:05:00"/>
    <n v="1"/>
  </r>
  <r>
    <n v="15682488"/>
    <d v="2025-04-16T00:00:00"/>
    <d v="1899-12-30T18:58:00"/>
    <x v="1"/>
    <s v="SHREE AMBA BAJAJ"/>
    <n v="10912"/>
    <m/>
    <m/>
    <s v="WARM"/>
    <s v="Platina"/>
    <n v="100"/>
    <s v="ES Alloy"/>
    <s v="Platina 100 ES Alloy Ebony Black with Silver Grey Decal"/>
    <s v="00PF376U"/>
    <s v="Invoiced"/>
    <s v="Yes"/>
    <s v="Need More Details"/>
    <m/>
    <m/>
    <m/>
    <m/>
    <s v="Yes"/>
    <s v="Yes"/>
    <s v="Yes"/>
    <d v="2025-04-16T19:00:00"/>
    <n v="1"/>
  </r>
  <r>
    <n v="15707822"/>
    <d v="2025-04-18T00:00:00"/>
    <d v="1899-12-30T00:07:00"/>
    <x v="0"/>
    <s v="SRI VINAYAKA MOBIKES PVT LTD (SHANIKPURI)"/>
    <s v="W12444"/>
    <s v="Hyperlocal_Lead_Gen"/>
    <s v="Facebook"/>
    <s v="HOT"/>
    <s v="KTM"/>
    <s v="249.07 cc"/>
    <s v="KTM"/>
    <s v="KTM 249.07 cc KTM "/>
    <s v="00JP88"/>
    <s v="Closed"/>
    <s v="No"/>
    <s v="Plan Dropped"/>
    <m/>
    <m/>
    <m/>
    <m/>
    <s v="No"/>
    <s v="No"/>
    <s v="No"/>
    <m/>
    <n v="0"/>
  </r>
  <r>
    <n v="15415244"/>
    <d v="2025-04-05T00:00:00"/>
    <d v="1899-12-30T12:01:00"/>
    <x v="1"/>
    <s v="ROJA AUTOS"/>
    <n v="11841"/>
    <m/>
    <m/>
    <s v="STANDARD"/>
    <s v="Platina"/>
    <n v="100"/>
    <s v="KS"/>
    <s v="Platina 100 KS"/>
    <s v="00PF38"/>
    <s v="Open"/>
    <s v="Yes"/>
    <s v="Call Later"/>
    <m/>
    <m/>
    <m/>
    <m/>
    <s v="Yes"/>
    <s v="No"/>
    <s v="No"/>
    <m/>
    <n v="0"/>
  </r>
  <r>
    <n v="15460507"/>
    <d v="2025-04-07T00:00:00"/>
    <d v="1899-12-30T17:15:00"/>
    <x v="1"/>
    <s v="SAI MOTOR PLAZA - AMALAPURAM"/>
    <n v="11498"/>
    <m/>
    <m/>
    <s v="WARM"/>
    <s v="Pulsar"/>
    <n v="125"/>
    <s v="Carbon Fibre Single Seat UG"/>
    <s v="Pulsar 125 Carbon Fibre Single Seat UG EBONY BLK RED DKL"/>
    <s v="00DH574D"/>
    <s v="Invoiced"/>
    <s v="Yes"/>
    <s v="Planning to Book"/>
    <m/>
    <m/>
    <m/>
    <m/>
    <s v="Yes"/>
    <s v="No"/>
    <s v="Yes"/>
    <d v="2025-04-07T17:18:00"/>
    <n v="1"/>
  </r>
  <r>
    <n v="15715772"/>
    <d v="2025-04-18T00:00:00"/>
    <d v="1899-12-30T12:58:00"/>
    <x v="3"/>
    <s v="KHIVRAJ ELIXIR PVT LTD (F14195) KR PURAM"/>
    <s v="F14195"/>
    <s v="Bikewale_Aggregators"/>
    <s v="CPS_Lead_Aggregators"/>
    <s v="WARM"/>
    <s v="Avenger"/>
    <n v="160"/>
    <s v="Street"/>
    <s v="Avenger 160 Street SPICY RED"/>
    <s v="00PD349D"/>
    <s v="Open"/>
    <s v="No"/>
    <m/>
    <m/>
    <m/>
    <m/>
    <m/>
    <s v="No"/>
    <s v="No"/>
    <s v="No"/>
    <m/>
    <n v="0"/>
  </r>
  <r>
    <n v="15552329"/>
    <d v="2025-04-10T00:00:00"/>
    <d v="1899-12-30T18:24:00"/>
    <x v="5"/>
    <s v="SRI SAIRAM AUTOS(11483)"/>
    <n v="11483"/>
    <m/>
    <m/>
    <m/>
    <s v="Pulsar"/>
    <s v="NS200"/>
    <s v="Dual Channel ABS (UG)"/>
    <s v="Pulsar NS200 Dual Channel ABS (UG) EBONY BLK SATIN"/>
    <s v="00JL24AL"/>
    <s v="Invoiced"/>
    <s v="Yes"/>
    <s v="Showroom Visit Planned"/>
    <m/>
    <m/>
    <m/>
    <m/>
    <s v="Yes"/>
    <s v="Yes"/>
    <s v="Yes"/>
    <d v="2025-04-10T18:28:00"/>
    <n v="1"/>
  </r>
  <r>
    <n v="15461670"/>
    <d v="2025-04-07T00:00:00"/>
    <d v="1899-12-30T18:07:00"/>
    <x v="3"/>
    <m/>
    <n v="10223"/>
    <s v="Bikedekho_Aggregators"/>
    <s v="CPS_Lead_Aggregators"/>
    <s v="WARM"/>
    <s v="Pulsar"/>
    <n v="125"/>
    <s v="Neon Disc Single seat (OBD-2)"/>
    <s v="PULSAR 125 - EBONY BLK SOLAR RED"/>
    <s v="00DH50C2"/>
    <s v="Closed"/>
    <s v="No"/>
    <m/>
    <m/>
    <m/>
    <m/>
    <m/>
    <s v="No"/>
    <s v="No"/>
    <s v="No"/>
    <m/>
    <n v="0"/>
  </r>
  <r>
    <n v="15366719"/>
    <d v="2025-04-02T00:00:00"/>
    <d v="1899-12-30T19:45:00"/>
    <x v="3"/>
    <s v="MUMBAI MOTORS LLP(13515)"/>
    <n v="13515"/>
    <s v="Bikedekho_Aggregators"/>
    <s v="CPS_Lead_Aggregators"/>
    <s v="STANDARD"/>
    <s v="Pulsar"/>
    <s v="N160"/>
    <s v="Dual channel ABS"/>
    <s v="Pulsar N160 Dual channel ABS Brooklyn Black"/>
    <s v="00JR159V"/>
    <s v="Open"/>
    <s v="No"/>
    <s v="Call Later"/>
    <m/>
    <m/>
    <m/>
    <m/>
    <s v="No"/>
    <s v="No"/>
    <s v="No"/>
    <m/>
    <n v="0"/>
  </r>
  <r>
    <n v="15673389"/>
    <d v="2025-04-16T00:00:00"/>
    <d v="1899-12-30T15:50:00"/>
    <x v="4"/>
    <s v="DAS AUTO AGENCY(11444)"/>
    <n v="11444"/>
    <s v="Organic"/>
    <s v="Website"/>
    <s v="HOT"/>
    <s v="Pulsar"/>
    <n v="125"/>
    <s v="Neon Disc Single seat (OBD-2)"/>
    <s v="Pulsar 125 Neon Disc Single seat (OBD-2) E Black with Platinum Silver Decal"/>
    <s v="00DH506L"/>
    <s v="Open"/>
    <s v="No"/>
    <s v="Showroom Visit Planned"/>
    <m/>
    <m/>
    <m/>
    <m/>
    <s v="No"/>
    <s v="No"/>
    <s v="No"/>
    <m/>
    <n v="0"/>
  </r>
  <r>
    <n v="15518853"/>
    <d v="2025-04-09T00:00:00"/>
    <d v="1899-12-30T16:24:00"/>
    <x v="6"/>
    <m/>
    <n v="10210"/>
    <s v="Facebook"/>
    <s v="P125_CF March"/>
    <s v="STANDARD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681342"/>
    <d v="2025-04-16T00:00:00"/>
    <d v="1899-12-30T18:25:00"/>
    <x v="2"/>
    <s v="RK AUTOMART PRIVATE LIMITED(13398)"/>
    <n v="13398"/>
    <m/>
    <m/>
    <s v="WARM"/>
    <s v="Pulsar"/>
    <s v="RS200"/>
    <s v="Dual channel ABS"/>
    <s v="Pulsar RS200 Dual channel ABS"/>
    <s v="00DT14"/>
    <s v="Open"/>
    <s v="Yes"/>
    <s v="Showroom Visit Planned"/>
    <m/>
    <m/>
    <m/>
    <m/>
    <s v="No"/>
    <s v="No"/>
    <s v="Yes"/>
    <m/>
    <n v="0"/>
  </r>
  <r>
    <n v="15602248"/>
    <d v="2025-04-13T00:00:00"/>
    <d v="1899-12-30T12:54:00"/>
    <x v="3"/>
    <s v="SKYLINE BAJAJ(13242)"/>
    <n v="13242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693973"/>
    <d v="2025-04-17T00:00:00"/>
    <d v="1899-12-30T13:04:00"/>
    <x v="2"/>
    <s v="SUVIDHA TRADERS(10368)"/>
    <n v="10368"/>
    <m/>
    <m/>
    <s v="HOT"/>
    <s v="Platina"/>
    <n v="110"/>
    <s v="ES Drum  (OBD-2)"/>
    <s v="Platina 110 ES Drum  (OBD-2)"/>
    <s v="00JK35"/>
    <s v="Open"/>
    <s v="Yes"/>
    <s v="Showroom Visit Planned"/>
    <m/>
    <m/>
    <m/>
    <m/>
    <s v="No"/>
    <s v="Yes"/>
    <s v="Yes"/>
    <m/>
    <n v="0"/>
  </r>
  <r>
    <n v="15586908"/>
    <d v="2025-04-12T00:00:00"/>
    <d v="1899-12-30T15:18:00"/>
    <x v="3"/>
    <s v="VANDANA AUTO(10401)"/>
    <n v="10401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m/>
    <m/>
    <m/>
    <m/>
    <m/>
    <s v="No"/>
    <s v="No"/>
    <s v="No"/>
    <m/>
    <n v="0"/>
  </r>
  <r>
    <n v="15505510"/>
    <d v="2025-04-09T00:00:00"/>
    <d v="1899-12-30T16:18:00"/>
    <x v="6"/>
    <m/>
    <n v="12804"/>
    <s v="Instagram"/>
    <s v="Freedom_Feb"/>
    <s v="HOT"/>
    <s v="Freedom"/>
    <s v="125 NG04"/>
    <s v="Disc Led"/>
    <s v="Freedom 125 NG04 Disc Led Racing Red"/>
    <s v="00JH279C"/>
    <s v="Open"/>
    <s v="No"/>
    <m/>
    <m/>
    <m/>
    <m/>
    <m/>
    <s v="No"/>
    <s v="No"/>
    <s v="No"/>
    <m/>
    <n v="0"/>
  </r>
  <r>
    <n v="15481558"/>
    <d v="2025-04-08T00:00:00"/>
    <d v="1899-12-30T15:42:00"/>
    <x v="5"/>
    <s v="SRIMALINI MOTOS(D13336 )  AVADI"/>
    <s v="D13336"/>
    <m/>
    <m/>
    <m/>
    <s v="Pulsar"/>
    <s v="N160"/>
    <s v="UG"/>
    <s v="Pulsar N160 UG BROOKLYN CHRCL BLK M"/>
    <s v="00JR21VAR-113"/>
    <s v="Closed"/>
    <s v="Yes"/>
    <s v="Plan Dropped"/>
    <m/>
    <m/>
    <m/>
    <m/>
    <s v="Yes"/>
    <s v="Yes"/>
    <s v="Yes"/>
    <m/>
    <n v="0"/>
  </r>
  <r>
    <n v="15743453"/>
    <d v="2025-04-19T00:00:00"/>
    <d v="1899-12-30T18:19:00"/>
    <x v="1"/>
    <s v="VARUN MOTORS PRIVATE LIMITED-PENDURTHI"/>
    <s v="C13246"/>
    <m/>
    <m/>
    <m/>
    <s v="Pulsar"/>
    <n v="150"/>
    <s v="TD UG"/>
    <s v="Pulsar 150 TD UG EBONY BLK BLUE DKL"/>
    <s v="00DH614C"/>
    <s v="Invoiced"/>
    <s v="Yes"/>
    <m/>
    <m/>
    <m/>
    <m/>
    <m/>
    <s v="Yes"/>
    <s v="Yes"/>
    <s v="Yes"/>
    <d v="2025-04-19T18:25:00"/>
    <n v="1"/>
  </r>
  <r>
    <n v="15400100"/>
    <d v="2025-04-04T00:00:00"/>
    <d v="1899-12-30T15:01:00"/>
    <x v="0"/>
    <s v="KHIVRAJ ELIXIR PVT LTD E-CITY"/>
    <n v="14191"/>
    <s v="Hyperlocal_Lead_Gen"/>
    <s v="Facebook"/>
    <s v="HOT"/>
    <s v="Triumph"/>
    <s v="SCRAMBLER 400 X"/>
    <s v="Triumph"/>
    <s v="Triumph SCRAMBLER 400 X Triumph "/>
    <s v="00TA02"/>
    <s v="Open"/>
    <s v="No"/>
    <m/>
    <m/>
    <m/>
    <m/>
    <m/>
    <s v="No"/>
    <s v="No"/>
    <s v="No"/>
    <m/>
    <n v="0"/>
  </r>
  <r>
    <n v="15501336"/>
    <d v="2025-04-09T00:00:00"/>
    <d v="1899-12-30T15:33:00"/>
    <x v="6"/>
    <m/>
    <n v="12927"/>
    <s v="Facebook"/>
    <s v="Pulsur 125 Feb"/>
    <s v="HOT"/>
    <s v="Pulsar"/>
    <n v="125"/>
    <s v="Carbon Fibre Split Seat UG"/>
    <s v="Pulsar 125 Carbon Fibre Split Seat UG EBONY BLK RED DKL"/>
    <s v="00DH564D"/>
    <s v="Open"/>
    <s v="No"/>
    <s v="Call Later"/>
    <m/>
    <m/>
    <m/>
    <m/>
    <s v="No"/>
    <s v="No"/>
    <s v="No"/>
    <m/>
    <n v="0"/>
  </r>
  <r>
    <n v="15584774"/>
    <d v="2025-04-12T00:00:00"/>
    <d v="1899-12-30T12:55:00"/>
    <x v="2"/>
    <s v="Sales &amp; Service Automotive Pvt. Ltd.(G10420)"/>
    <s v="G10420"/>
    <m/>
    <m/>
    <s v="HOT"/>
    <s v="Pulsar"/>
    <s v="N160"/>
    <s v="UG"/>
    <s v="Pulsar N160 UG BROOKLYN CHRCL BLK M"/>
    <s v="00JR21VAR-113"/>
    <s v="Invoiced"/>
    <s v="Yes"/>
    <s v="Not Decided"/>
    <m/>
    <m/>
    <m/>
    <m/>
    <s v="No"/>
    <s v="No"/>
    <s v="No"/>
    <d v="2025-04-12T12:55:00"/>
    <n v="1"/>
  </r>
  <r>
    <n v="15392440"/>
    <d v="2025-04-04T00:00:00"/>
    <d v="1899-12-30T10:54:00"/>
    <x v="1"/>
    <s v="VOLKAN BAJAJ (13456)"/>
    <n v="13456"/>
    <m/>
    <m/>
    <m/>
    <s v="Pulsar"/>
    <s v="NS125"/>
    <s v="ABS"/>
    <s v="Pulsar  NS125 ABS GLOSS PEWTER GREY"/>
    <s v="00JF5632"/>
    <s v="Closed"/>
    <s v="Yes"/>
    <s v="Plan Dropped"/>
    <m/>
    <m/>
    <m/>
    <m/>
    <s v="Yes"/>
    <s v="No"/>
    <s v="No"/>
    <d v="2025-04-04T17:30:00"/>
    <n v="0"/>
  </r>
  <r>
    <n v="15704700"/>
    <d v="2025-04-17T00:00:00"/>
    <d v="1899-12-30T18:53:00"/>
    <x v="5"/>
    <s v="VARUN MOTORS PRIVATE LIMITED-MACHILIPATNAM"/>
    <s v="A13249"/>
    <m/>
    <m/>
    <s v="HOT"/>
    <s v="Platina"/>
    <n v="100"/>
    <s v="ES"/>
    <s v="Platina 100 ES EB BLK WITH BRASS GOLD DECAL"/>
    <s v="00PF20F5"/>
    <s v="Open"/>
    <s v="No"/>
    <m/>
    <m/>
    <m/>
    <m/>
    <m/>
    <s v="No"/>
    <s v="No"/>
    <s v="No"/>
    <m/>
    <n v="0"/>
  </r>
  <r>
    <n v="15438619"/>
    <d v="2025-04-06T00:00:00"/>
    <d v="1899-12-30T15:37:00"/>
    <x v="2"/>
    <s v="Banerjee Auto Corporation (A13067)"/>
    <s v="A13067"/>
    <m/>
    <m/>
    <s v="HOT"/>
    <s v="Pulsar"/>
    <s v="N160"/>
    <s v="UG"/>
    <s v="Pulsar N160 UG BROOKLYN CHRCL BLK M"/>
    <s v="00JR21VAR-113"/>
    <s v="Invoiced"/>
    <s v="Yes"/>
    <s v="Call Later"/>
    <m/>
    <m/>
    <m/>
    <m/>
    <s v="No"/>
    <s v="No"/>
    <s v="Yes"/>
    <d v="2025-04-06T15:44:00"/>
    <n v="1"/>
  </r>
  <r>
    <n v="15362387"/>
    <d v="2025-04-02T00:00:00"/>
    <d v="1899-12-30T16:29:00"/>
    <x v="1"/>
    <s v="Channamma Motors(12374)"/>
    <n v="12374"/>
    <s v="Web"/>
    <m/>
    <s v="HOT"/>
    <s v="KTM"/>
    <s v="DUKE 200"/>
    <m/>
    <s v="KTM DUKE 200  BLACK"/>
    <s v="00JP1C7B"/>
    <s v="Closed"/>
    <s v="Yes"/>
    <s v="Incorrect Enquiry"/>
    <m/>
    <m/>
    <m/>
    <m/>
    <s v="Yes"/>
    <s v="No"/>
    <s v="No"/>
    <m/>
    <n v="0"/>
  </r>
  <r>
    <n v="15372551"/>
    <d v="2025-04-03T00:00:00"/>
    <d v="1899-12-30T11:04:00"/>
    <x v="6"/>
    <s v="KHIVRAJ AUTOMOBILES &amp; INFRASTRUC-(11562)"/>
    <n v="11562"/>
    <m/>
    <m/>
    <s v="HOT"/>
    <s v="Pulsar"/>
    <s v="NS160"/>
    <s v="Dual Channel ABS (UG)"/>
    <s v="Pulsar NS160 Dual Channel ABS (UG)"/>
    <s v="00JF43"/>
    <s v="Open"/>
    <s v="Yes"/>
    <s v="Not Decided"/>
    <m/>
    <m/>
    <m/>
    <m/>
    <s v="No"/>
    <s v="No"/>
    <s v="Yes"/>
    <m/>
    <n v="0"/>
  </r>
  <r>
    <n v="15706226"/>
    <d v="2025-04-17T00:00:00"/>
    <d v="1899-12-30T21:15:00"/>
    <x v="4"/>
    <s v="GURU NANAK AUTO DEALS(13106)"/>
    <n v="13106"/>
    <s v="Organic"/>
    <s v="Website"/>
    <s v="HOT"/>
    <s v="Pulsar"/>
    <s v="N160"/>
    <s v="Dual Channel ABS(Digital)"/>
    <s v="Pulsar N160 Dual Channel ABS(Digital) Brooklyn Black"/>
    <s v="00JR379V"/>
    <s v="Closed"/>
    <s v="No"/>
    <s v="Lost to Competition"/>
    <s v="Family/Friendâ€™s Recommendation"/>
    <m/>
    <s v="Xtreme"/>
    <s v="Hero"/>
    <s v="No"/>
    <s v="No"/>
    <s v="No"/>
    <m/>
    <n v="0"/>
  </r>
  <r>
    <n v="15341967"/>
    <d v="2025-04-01T00:00:00"/>
    <d v="1899-12-30T16:02:00"/>
    <x v="3"/>
    <s v="ADITYA AUTO (12925)"/>
    <n v="12925"/>
    <s v="Bikedekho_Aggregators"/>
    <s v="CPS_Lead_Aggregators"/>
    <s v="HOT"/>
    <s v="Pulsar"/>
    <s v="NS125"/>
    <s v="Disc (OBD-2)"/>
    <s v="Pulsar NS125 Disc (OBD-2) TD BURNT RED + SA"/>
    <s v="00JF35C4"/>
    <s v="Closed"/>
    <s v="No"/>
    <s v="Plan Dropped"/>
    <m/>
    <m/>
    <m/>
    <m/>
    <s v="No"/>
    <s v="No"/>
    <s v="No"/>
    <m/>
    <n v="0"/>
  </r>
  <r>
    <n v="15707337"/>
    <d v="2025-04-17T00:00:00"/>
    <d v="1899-12-30T23:09:00"/>
    <x v="3"/>
    <s v="SHREE AUTOMOTIVE (14177)"/>
    <n v="14177"/>
    <s v="91wheels_Aggregators"/>
    <s v="CPS_Lead_Aggregators"/>
    <s v="STANDARD"/>
    <s v="Freedom"/>
    <s v="125 NG04"/>
    <s v="Drum Led"/>
    <s v="Freedom 125 NG04 Drum Led GLOSSY CARIBBEAN BLUE"/>
    <s v="00JH302Z"/>
    <s v="Open"/>
    <s v="No"/>
    <m/>
    <m/>
    <m/>
    <m/>
    <m/>
    <s v="No"/>
    <s v="No"/>
    <s v="No"/>
    <m/>
    <n v="0"/>
  </r>
  <r>
    <n v="15743639"/>
    <d v="2025-04-19T00:00:00"/>
    <d v="1899-12-30T18:30:00"/>
    <x v="1"/>
    <s v="Triumph Vasai"/>
    <s v="B14124"/>
    <m/>
    <m/>
    <s v="WARM"/>
    <s v="Triumph"/>
    <s v="Speed T4"/>
    <m/>
    <s v="Triumph  Speed T4  COCKTAIL WINE RED"/>
    <s v="00TA152V"/>
    <s v="Open"/>
    <s v="Yes"/>
    <s v="RNR"/>
    <m/>
    <m/>
    <m/>
    <m/>
    <s v="Yes"/>
    <s v="No"/>
    <s v="No"/>
    <m/>
    <n v="0"/>
  </r>
  <r>
    <n v="15719464"/>
    <d v="2025-04-18T00:00:00"/>
    <d v="1899-12-30T15:03:00"/>
    <x v="1"/>
    <s v="JINDAL AUTOMOTIVE PVT.LTD.(10163)"/>
    <n v="10163"/>
    <s v="Reference"/>
    <s v="Existing Customer"/>
    <m/>
    <s v="Pulsar"/>
    <s v="N160"/>
    <s v="Dual Channel ABS(Digital)"/>
    <s v="Pulsar N160 Dual Channel ABS(Digital) PEARL METALLIC WHITE"/>
    <s v="00JR3742"/>
    <s v="Invoiced"/>
    <s v="Yes"/>
    <m/>
    <m/>
    <m/>
    <m/>
    <m/>
    <s v="Yes"/>
    <s v="No"/>
    <s v="Yes"/>
    <d v="2025-04-18T15:06:00"/>
    <n v="1"/>
  </r>
  <r>
    <n v="15293518"/>
    <d v="2025-04-02T00:00:00"/>
    <d v="1899-12-30T09:44:00"/>
    <x v="4"/>
    <s v="Highway Bajaj-Golaghat KTM"/>
    <s v="A12426"/>
    <s v="Chatbot"/>
    <s v="WAComms"/>
    <s v="WARM"/>
    <s v="KTM"/>
    <s v="DUKE 390"/>
    <s v="KTM"/>
    <s v="KTM 390 DUKE (Gen 3) - BLUE LIQUID METAL"/>
    <s v="00JP89H3"/>
    <s v="Open"/>
    <s v="No"/>
    <s v="Not Decided"/>
    <m/>
    <m/>
    <m/>
    <m/>
    <s v="No"/>
    <s v="No"/>
    <s v="No"/>
    <m/>
    <n v="0"/>
  </r>
  <r>
    <n v="15610802"/>
    <d v="2025-04-14T00:00:00"/>
    <d v="1899-12-30T15:46:00"/>
    <x v="3"/>
    <s v="SHREE BHARAT MOTORS LIMITED (13539)"/>
    <n v="13539"/>
    <s v="Bikewale_Aggregators"/>
    <s v="CPS_Lead_Aggregators"/>
    <s v="WARM"/>
    <s v="Triumph"/>
    <s v="Speed T4"/>
    <s v="Triumph"/>
    <s v="Speed T4-PHANTOM BLACK"/>
    <s v="00TA15BA"/>
    <s v="Open"/>
    <s v="No"/>
    <s v="Showroom Visit Planned"/>
    <m/>
    <m/>
    <m/>
    <m/>
    <s v="No"/>
    <s v="No"/>
    <s v="No"/>
    <m/>
    <n v="0"/>
  </r>
  <r>
    <n v="15499194"/>
    <d v="2025-04-12T00:00:00"/>
    <d v="1899-12-30T16:09:00"/>
    <x v="3"/>
    <s v="M S ENTERPRISE(13225)"/>
    <n v="13225"/>
    <s v="Bikewale_Aggregators"/>
    <s v="CPS_Lead_Aggregators"/>
    <m/>
    <s v="Pulsar"/>
    <n v="125"/>
    <s v="Carbon Fibre Disc Single Seat"/>
    <s v="Pulsar  125 Carbon Fibre Disc Single Seat SPARKLING METALLIC BLACK SILVER"/>
    <s v="00DH47E8"/>
    <s v="Invoiced"/>
    <s v="Yes"/>
    <m/>
    <m/>
    <m/>
    <m/>
    <m/>
    <s v="No"/>
    <s v="No"/>
    <s v="Yes"/>
    <d v="2025-04-12T16:12:00"/>
    <n v="1"/>
  </r>
  <r>
    <n v="15628806"/>
    <d v="2025-04-14T00:00:00"/>
    <d v="1899-12-30T15:37:00"/>
    <x v="1"/>
    <s v="INDIAN AUTOMAX PRIVATE LIMITED (14160)"/>
    <n v="14160"/>
    <m/>
    <m/>
    <m/>
    <s v="Pulsar"/>
    <n v="125"/>
    <s v="Neon Disc Single seat"/>
    <s v="Pulsar 125 Neon Disc Single seat SPARKLING METALLIC BLACK RED"/>
    <s v="00DH40F2"/>
    <s v="Invoiced"/>
    <s v="Yes"/>
    <m/>
    <m/>
    <m/>
    <m/>
    <m/>
    <s v="Yes"/>
    <s v="Yes"/>
    <s v="Yes"/>
    <d v="2025-04-14T15:40:00"/>
    <n v="1"/>
  </r>
  <r>
    <n v="15647953"/>
    <d v="2025-04-15T00:00:00"/>
    <d v="1899-12-30T13:56:00"/>
    <x v="1"/>
    <s v="SHANKAR MOTORS"/>
    <n v="12937"/>
    <m/>
    <m/>
    <m/>
    <s v="Pulsar"/>
    <s v="NS125"/>
    <s v="Disc (Wider)"/>
    <s v="Pulsar NS125 Disc (Wider) GLOSS PEWTER GREY"/>
    <s v="00JF5032"/>
    <s v="Invoiced"/>
    <s v="Yes"/>
    <m/>
    <m/>
    <m/>
    <m/>
    <m/>
    <s v="No"/>
    <s v="No"/>
    <s v="Yes"/>
    <d v="2025-04-15T13:57:00"/>
    <n v="1"/>
  </r>
  <r>
    <n v="15653953"/>
    <d v="2025-04-15T00:00:00"/>
    <d v="1899-12-30T18:01:00"/>
    <x v="3"/>
    <s v="UJJAWAL GOVIND AUTO(10863)"/>
    <n v="10863"/>
    <s v="91wheels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s v="Showroom Visit Planned"/>
    <m/>
    <m/>
    <m/>
    <m/>
    <s v="No"/>
    <s v="No"/>
    <s v="No"/>
    <m/>
    <n v="0"/>
  </r>
  <r>
    <n v="15379700"/>
    <d v="2025-04-03T00:00:00"/>
    <d v="1899-12-30T14:57:00"/>
    <x v="1"/>
    <s v="IMPACT AGENCIES (P) LTD. (RAIKOT)"/>
    <s v="C10155"/>
    <m/>
    <m/>
    <s v="HOT"/>
    <s v="Platina"/>
    <n v="100"/>
    <s v="ES Drum"/>
    <s v="Platina 100 ES Drum Ebony Black with Silver Grey Decal"/>
    <s v="00PF336U"/>
    <s v="Invoiced"/>
    <s v="Yes"/>
    <m/>
    <m/>
    <m/>
    <m/>
    <m/>
    <s v="No"/>
    <s v="No"/>
    <s v="Yes"/>
    <d v="2025-04-03T15:00:00"/>
    <n v="1"/>
  </r>
  <r>
    <n v="15728936"/>
    <d v="2025-04-19T00:00:00"/>
    <d v="1899-12-30T02:36:00"/>
    <x v="3"/>
    <s v="Das Auto Agency(12406)"/>
    <n v="12406"/>
    <s v="Bikewale_Aggregators"/>
    <s v="CPS_Lead_Aggregators"/>
    <s v="WARM"/>
    <s v="KTM"/>
    <s v="Duke 250 (Gen 2)"/>
    <s v="KTM"/>
    <s v="KTM Duke 250 (Gen 2) KTM DARK GALVANO MATT"/>
    <s v="00JP9681"/>
    <s v="Closed"/>
    <s v="No"/>
    <s v="Plan Dropped"/>
    <m/>
    <m/>
    <m/>
    <m/>
    <s v="No"/>
    <s v="No"/>
    <s v="No"/>
    <m/>
    <n v="0"/>
  </r>
  <r>
    <n v="15612347"/>
    <d v="2025-04-14T00:00:00"/>
    <d v="1899-12-30T09:56:00"/>
    <x v="3"/>
    <s v="JL MOTORS(13102)"/>
    <n v="13102"/>
    <s v="Bikewale_Aggregators"/>
    <s v="CPS_Lead_Aggregators"/>
    <s v="WARM"/>
    <s v="Pulsar"/>
    <n v="220"/>
    <s v="Dagger Edge ABS (DK09)"/>
    <s v="Pulsar 220 F, Twin Disc Brake - Pearl White"/>
    <s v="00DK0914"/>
    <s v="Open"/>
    <s v="No"/>
    <s v="RNR"/>
    <m/>
    <m/>
    <m/>
    <m/>
    <s v="No"/>
    <s v="No"/>
    <s v="No"/>
    <m/>
    <n v="0"/>
  </r>
  <r>
    <n v="15552113"/>
    <d v="2025-04-10T00:00:00"/>
    <d v="1899-12-30T18:32:00"/>
    <x v="3"/>
    <s v="SAKET BAJAJ(10726)"/>
    <n v="10726"/>
    <s v="Bikewale_Aggregators"/>
    <s v="CPS_Lead_Aggregators"/>
    <s v="HOT"/>
    <s v="Pulsar"/>
    <n v="125"/>
    <s v="Neon Disc Single seat (OBD-2)"/>
    <s v="Pulsar  125 Neon Disc Single seat (OBD-2) SPARKLING METALLIC BLACK RED"/>
    <s v="00DH50F2"/>
    <s v="Invoiced"/>
    <s v="Yes"/>
    <s v="RNR"/>
    <m/>
    <m/>
    <m/>
    <m/>
    <s v="No"/>
    <s v="Yes"/>
    <s v="Yes"/>
    <d v="2025-04-11T13:20:00"/>
    <n v="1"/>
  </r>
  <r>
    <n v="15432683"/>
    <d v="2025-04-06T00:00:00"/>
    <d v="1899-12-30T10:37:00"/>
    <x v="3"/>
    <s v="AUTOVEER PRIVATE LIMITED(13421) KURUKSHETRA"/>
    <n v="13421"/>
    <s v="Bikedekho_Aggregators"/>
    <s v="CPS_Lead_Aggregators"/>
    <s v="WARM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401095"/>
    <d v="2025-04-04T00:00:00"/>
    <d v="1899-12-30T15:38:00"/>
    <x v="3"/>
    <s v="SELECT AUTOMOBILES(11277)"/>
    <n v="1127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537818"/>
    <d v="2025-04-10T00:00:00"/>
    <d v="1899-12-30T10:09:00"/>
    <x v="5"/>
    <s v="SARATHY MOTORS(11207)"/>
    <n v="11207"/>
    <m/>
    <m/>
    <s v="WARM"/>
    <s v="Pulsar"/>
    <n v="150"/>
    <s v="TD UG"/>
    <s v="Pulsar  150 TD UG EBONY BLACK(MET)"/>
    <s v="00DH61X3"/>
    <s v="Invoiced"/>
    <s v="Yes"/>
    <s v="Not Decided"/>
    <m/>
    <m/>
    <m/>
    <m/>
    <s v="Yes"/>
    <s v="Yes"/>
    <s v="Yes"/>
    <d v="2025-04-15T15:53:00"/>
    <n v="1"/>
  </r>
  <r>
    <n v="15369360"/>
    <d v="2025-04-03T00:00:00"/>
    <d v="1899-12-30T01:38:00"/>
    <x v="3"/>
    <s v="HIGHWAY BAJAJ"/>
    <n v="11942"/>
    <s v="Bikewale_Aggregators"/>
    <s v="CPS_Lead_Aggregators"/>
    <s v="WARM"/>
    <s v="Dominar"/>
    <n v="250"/>
    <s v="Dual channel ABS"/>
    <s v="Dominar 250 Dual channel ABS CHARCOAL BLACK"/>
    <s v="00JF26A8"/>
    <s v="Closed"/>
    <s v="No"/>
    <s v="Incorrect Enquiry"/>
    <m/>
    <m/>
    <m/>
    <m/>
    <s v="No"/>
    <s v="No"/>
    <s v="No"/>
    <m/>
    <n v="0"/>
  </r>
  <r>
    <n v="15720068"/>
    <d v="2025-04-18T00:00:00"/>
    <d v="1899-12-30T15:26:00"/>
    <x v="1"/>
    <s v="YUG AUTOMOTIVE LLP(13253)"/>
    <n v="13253"/>
    <m/>
    <m/>
    <m/>
    <s v="Platina"/>
    <n v="110"/>
    <s v="ES Drum"/>
    <s v="Platina 110 ES Drum BLK GLOS PEW GRA"/>
    <s v="00JK2448"/>
    <s v="Invoiced"/>
    <s v="Yes"/>
    <m/>
    <m/>
    <m/>
    <m/>
    <m/>
    <s v="Yes"/>
    <s v="Yes"/>
    <s v="Yes"/>
    <d v="2025-04-18T15:32:00"/>
    <n v="1"/>
  </r>
  <r>
    <n v="15551522"/>
    <d v="2025-04-10T00:00:00"/>
    <d v="1899-12-30T17:50:00"/>
    <x v="1"/>
    <s v="KRISHNAMANI MOTORS(12956)"/>
    <n v="12956"/>
    <s v="Reference"/>
    <s v="Existing Customer"/>
    <s v="STANDARD"/>
    <s v="Pulsar"/>
    <n v="125"/>
    <s v="Neon Disc Single seat (OBD-2)"/>
    <s v="Pulsar 125 Neon Disc Single seat (OBD-2) EBONY BLK SOLAR RED"/>
    <s v="00DH50C2"/>
    <s v="Invoiced"/>
    <s v="Yes"/>
    <s v="Need More Details"/>
    <m/>
    <m/>
    <m/>
    <m/>
    <s v="Yes"/>
    <s v="No"/>
    <s v="No"/>
    <d v="2025-04-10T17:51:00"/>
    <n v="1"/>
  </r>
  <r>
    <n v="15661100"/>
    <d v="2025-04-16T00:00:00"/>
    <d v="1899-12-30T10:15:00"/>
    <x v="3"/>
    <s v="MAHADEV MOTORS (12663)"/>
    <n v="12663"/>
    <s v="Bikewale_Aggregators"/>
    <s v="CPS_Lead_Aggregators"/>
    <m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4842395"/>
    <d v="2025-04-03T00:00:00"/>
    <d v="1899-12-30T11:38:00"/>
    <x v="3"/>
    <s v="MAGADH AUTO AGENCY (13511)"/>
    <n v="13511"/>
    <s v="Bikewale_Aggregators"/>
    <s v="CPS_Lead_Aggregators"/>
    <s v="HOT"/>
    <s v="Pulsar"/>
    <n v="220"/>
    <s v="Single channel ABS (OBD-2)"/>
    <s v="Pulsar 220 Single channel ABS (OBD-2) SPARKLING METALLIC BLACK BLUE"/>
    <s v="00DK11F1"/>
    <s v="Open"/>
    <s v="No"/>
    <s v="Not Decided"/>
    <m/>
    <m/>
    <m/>
    <m/>
    <s v="No"/>
    <s v="No"/>
    <s v="No"/>
    <m/>
    <n v="0"/>
  </r>
  <r>
    <n v="14255425"/>
    <d v="2025-04-10T00:00:00"/>
    <d v="1899-12-30T15:10:00"/>
    <x v="3"/>
    <s v="Kalyani Bajaj DKB"/>
    <s v="C10670"/>
    <s v="91wheels_Aggregators"/>
    <s v="CPS_Lead_Aggregators"/>
    <s v="WARM"/>
    <s v="Freedom"/>
    <s v="125 NG04"/>
    <s v="Drum Led"/>
    <s v="Freedom  125 NG04 Drum Led Racing Red"/>
    <s v="00JH309C"/>
    <s v="Invoiced"/>
    <s v="Yes"/>
    <s v="Showroom Visit Planned"/>
    <m/>
    <m/>
    <m/>
    <m/>
    <s v="No"/>
    <s v="Yes"/>
    <s v="Yes"/>
    <d v="2025-04-10T17:26:00"/>
    <n v="1"/>
  </r>
  <r>
    <n v="15570425"/>
    <d v="2025-04-11T00:00:00"/>
    <d v="1899-12-30T16:40:00"/>
    <x v="8"/>
    <s v="UNIVERSAL AUTOMOTIVES PVT LTD- KTM HUSQVARNA"/>
    <s v="C12264"/>
    <s v="Workshop"/>
    <s v="Existing Customer"/>
    <m/>
    <s v="KTM"/>
    <s v="DUKE 250"/>
    <m/>
    <s v="KTM  DUKE 250  Blue Black"/>
    <s v="00JP88VAR-112"/>
    <s v="Invoiced"/>
    <s v="Yes"/>
    <m/>
    <m/>
    <m/>
    <m/>
    <m/>
    <s v="No"/>
    <s v="No"/>
    <s v="No"/>
    <d v="2025-04-11T16:42:00"/>
    <n v="1"/>
  </r>
  <r>
    <n v="15502550"/>
    <d v="2025-04-09T00:00:00"/>
    <d v="1899-12-30T15:40:00"/>
    <x v="6"/>
    <m/>
    <n v="14173"/>
    <s v="Instagram"/>
    <s v="Freedom_Feb"/>
    <m/>
    <s v="Freedom"/>
    <s v="125 NG04"/>
    <s v="Disc Led"/>
    <s v="Freedom 125 NG04 Disc Led Racing Red"/>
    <s v="00JH279C"/>
    <s v="Open"/>
    <s v="No"/>
    <s v="Call Later"/>
    <m/>
    <m/>
    <m/>
    <m/>
    <s v="No"/>
    <s v="No"/>
    <s v="No"/>
    <m/>
    <n v="0"/>
  </r>
  <r>
    <n v="15633764"/>
    <d v="2025-04-14T00:00:00"/>
    <d v="1899-12-30T18:50:00"/>
    <x v="0"/>
    <s v="Siliguri Auto Works Pvt.Ltd.(12359)"/>
    <n v="12359"/>
    <s v="Hyperlocal_Lead_Gen"/>
    <s v="Facebook"/>
    <s v="WARM"/>
    <s v="KTM"/>
    <s v="249.07 cc"/>
    <s v="KTM"/>
    <s v="KTM 249.07 cc KTM "/>
    <s v="00JP88"/>
    <s v="Open"/>
    <s v="No"/>
    <s v="Call Later"/>
    <m/>
    <m/>
    <m/>
    <m/>
    <s v="No"/>
    <s v="No"/>
    <s v="No"/>
    <m/>
    <n v="0"/>
  </r>
  <r>
    <n v="15704696"/>
    <d v="2025-04-17T00:00:00"/>
    <d v="1899-12-30T18:53:00"/>
    <x v="1"/>
    <s v="Sri Murugan AutoWorks-Periyanaickenpalyam"/>
    <s v="C13022"/>
    <s v="dealerQR"/>
    <s v="Website"/>
    <m/>
    <s v="Pulsar"/>
    <n v="125"/>
    <s v="Carbon Fibre Single Seat UG"/>
    <s v="Pulsar 125 Carbon Fibre Single Seat UG EBONY BLK BLUE DKL"/>
    <s v="00DH574C"/>
    <s v="Invoiced"/>
    <s v="Yes"/>
    <m/>
    <m/>
    <m/>
    <m/>
    <m/>
    <s v="Yes"/>
    <s v="Yes"/>
    <s v="Yes"/>
    <d v="2025-04-17T18:57:00"/>
    <n v="1"/>
  </r>
  <r>
    <n v="15492638"/>
    <d v="2025-04-09T00:00:00"/>
    <d v="1899-12-30T10:21:00"/>
    <x v="1"/>
    <s v="CHETAK MOTORS (12873)"/>
    <n v="12873"/>
    <m/>
    <m/>
    <s v="HOT"/>
    <s v="Pulsar"/>
    <s v="NS200"/>
    <s v="Dual Channel ABS (UG)"/>
    <s v="Pulsar NS200 Dual Channel ABS (UG) EBONY BLK SATIN"/>
    <s v="00JL24AL"/>
    <s v="Invoiced"/>
    <s v="Yes"/>
    <m/>
    <m/>
    <m/>
    <m/>
    <m/>
    <s v="Yes"/>
    <s v="No"/>
    <s v="No"/>
    <d v="2025-04-09T10:23:00"/>
    <n v="1"/>
  </r>
  <r>
    <n v="15560957"/>
    <d v="2025-04-11T00:00:00"/>
    <d v="1899-12-30T11:40:00"/>
    <x v="0"/>
    <s v="OSL AUTO PVT. LTD. - VIP"/>
    <n v="12445"/>
    <s v="Hyperlocal_Lead_Gen"/>
    <s v="Facebook"/>
    <s v="STANDARD"/>
    <s v="KTM"/>
    <s v="DUKE 390"/>
    <s v="KTM"/>
    <s v="KTM DUKE 390 KTM "/>
    <s v="00JP89"/>
    <s v="Open"/>
    <s v="No"/>
    <s v="Call Later"/>
    <m/>
    <m/>
    <m/>
    <m/>
    <s v="No"/>
    <s v="No"/>
    <s v="No"/>
    <m/>
    <n v="0"/>
  </r>
  <r>
    <n v="15580194"/>
    <d v="2025-04-12T00:00:00"/>
    <d v="1899-12-30T10:06:00"/>
    <x v="5"/>
    <s v="Popular  Motor Corporation (Periyapatna)"/>
    <s v="C11262"/>
    <s v="Dealer Activity"/>
    <s v="Exchange Camp"/>
    <s v="WARM"/>
    <s v="Pulsar"/>
    <n v="125"/>
    <s v="Carbon Fibre Disc Split Seat (OBD-2)"/>
    <s v="Pulsar  125 Carbon Fibre Disc Split Seat (OBD-2) SPARKLING METALLIC BLACK RED"/>
    <s v="00DH43F2"/>
    <s v="Open"/>
    <s v="Yes"/>
    <s v="Call Later"/>
    <m/>
    <m/>
    <m/>
    <m/>
    <s v="Yes"/>
    <s v="Yes"/>
    <s v="Yes"/>
    <m/>
    <n v="0"/>
  </r>
  <r>
    <n v="15493939"/>
    <d v="2025-04-09T00:00:00"/>
    <d v="1899-12-30T11:15:00"/>
    <x v="4"/>
    <s v="GUJARAT MOTORS PVT LTD-BHATAR"/>
    <s v="A10971"/>
    <s v="Freedom_LeadGen_D2C"/>
    <s v="Search_Google"/>
    <m/>
    <s v="Freedom"/>
    <s v="125 NG04"/>
    <s v="Disc Led"/>
    <s v="Freedom 125 NG04 Disc Led COCKTAIL WINE RED"/>
    <s v="00JH272V"/>
    <s v="Open"/>
    <s v="No"/>
    <s v="RNR - Schedule Follow-up"/>
    <m/>
    <m/>
    <m/>
    <m/>
    <s v="No"/>
    <s v="No"/>
    <s v="No"/>
    <m/>
    <n v="0"/>
  </r>
  <r>
    <n v="15442399"/>
    <d v="2025-04-06T00:00:00"/>
    <d v="1899-12-30T20:20:00"/>
    <x v="1"/>
    <s v="Triumph Mira Road"/>
    <s v="A14124"/>
    <m/>
    <m/>
    <m/>
    <s v="Triumph"/>
    <s v="Speed 400 UG"/>
    <m/>
    <s v="Triumph Speed 400 UG "/>
    <s v="00TA40BA"/>
    <s v="Invoiced"/>
    <s v="Yes"/>
    <s v="Call Later"/>
    <m/>
    <m/>
    <m/>
    <m/>
    <s v="Yes"/>
    <s v="No"/>
    <s v="No"/>
    <d v="2025-04-06T20:21:00"/>
    <n v="1"/>
  </r>
  <r>
    <n v="15341656"/>
    <d v="2025-04-01T00:00:00"/>
    <d v="1899-12-30T15:48:00"/>
    <x v="3"/>
    <s v="BOTHRA AUTOMOBILES(13018)"/>
    <n v="13018"/>
    <s v="Bikedekho_Aggregators"/>
    <s v="CPS_Lead_Aggregators"/>
    <s v="HOT"/>
    <s v="Pulsar"/>
    <n v="400"/>
    <s v="NS"/>
    <s v="Pulsar 400 NS GLOSS PEWTER GREY"/>
    <s v="00JL2332"/>
    <s v="Closed"/>
    <s v="No"/>
    <s v="Plan Dropped"/>
    <m/>
    <m/>
    <m/>
    <m/>
    <s v="No"/>
    <s v="No"/>
    <s v="No"/>
    <m/>
    <n v="0"/>
  </r>
  <r>
    <n v="15456825"/>
    <d v="2025-04-07T00:00:00"/>
    <d v="1899-12-30T15:13:00"/>
    <x v="5"/>
    <s v="BHARATH  BAJAJ(11514)"/>
    <n v="11514"/>
    <s v="Dealer Activity"/>
    <s v="Exchange Camp"/>
    <m/>
    <s v="Pulsar"/>
    <n v="150"/>
    <s v="SD UG"/>
    <s v="Pulsar 150 SD UG EBONY BLACK(MET)"/>
    <s v="00DH60X3"/>
    <s v="Invoiced"/>
    <s v="Yes"/>
    <m/>
    <m/>
    <m/>
    <m/>
    <m/>
    <s v="No"/>
    <s v="No"/>
    <s v="Yes"/>
    <d v="2025-04-07T15:14:00"/>
    <n v="1"/>
  </r>
  <r>
    <n v="15595262"/>
    <d v="2025-04-12T00:00:00"/>
    <d v="1899-12-30T21:35:00"/>
    <x v="3"/>
    <s v="SAI SHAM AUTO SERVICES(12801)"/>
    <n v="12801"/>
    <s v="Bikewale_Aggregators"/>
    <s v="CPS_Lead_Aggregators"/>
    <s v="HOT"/>
    <s v="Pulsar"/>
    <n v="150"/>
    <s v="SD Single Seat"/>
    <s v="Pulsar 150 SD Single Seat EBONY BLK RED DKL"/>
    <s v="00DH274D"/>
    <s v="Open"/>
    <s v="No"/>
    <s v="RNR"/>
    <m/>
    <m/>
    <m/>
    <m/>
    <s v="No"/>
    <s v="No"/>
    <s v="No"/>
    <m/>
    <n v="0"/>
  </r>
  <r>
    <n v="15742839"/>
    <d v="2025-04-19T00:00:00"/>
    <d v="1899-12-30T17:58:00"/>
    <x v="0"/>
    <s v="SHIVA SCOOTER AGENCY (13672)"/>
    <n v="13672"/>
    <s v="Hyperlocal_Lead_Gen"/>
    <s v="Facebook"/>
    <s v="WARM"/>
    <s v="Triumph"/>
    <s v="398.15 cc"/>
    <s v="Triumph"/>
    <s v="Triumph 398.15 cc Triumph "/>
    <s v="00TA61"/>
    <s v="Closed"/>
    <s v="No"/>
    <s v="Plan Dropped"/>
    <m/>
    <m/>
    <m/>
    <m/>
    <s v="No"/>
    <s v="No"/>
    <s v="No"/>
    <m/>
    <n v="0"/>
  </r>
  <r>
    <n v="15640732"/>
    <d v="2025-04-15T00:00:00"/>
    <d v="1899-12-30T10:14:00"/>
    <x v="3"/>
    <s v="INDIAN AUTOMAX PRIVATE LIMITED (14160)"/>
    <n v="14160"/>
    <s v="Bikedekho_Aggregators"/>
    <s v="CPS_Lead_Aggregators"/>
    <s v="WARM"/>
    <s v="Pulsar"/>
    <s v="NS125"/>
    <s v="Disc (OBD-2)"/>
    <s v="Pulsar NS125 Disc (OBD-2) TD BURNT RED + SA"/>
    <s v="00JF35C4"/>
    <s v="Closed"/>
    <s v="No"/>
    <s v="Plan Dropped"/>
    <m/>
    <m/>
    <m/>
    <m/>
    <s v="No"/>
    <s v="No"/>
    <s v="No"/>
    <m/>
    <n v="0"/>
  </r>
  <r>
    <n v="15657329"/>
    <d v="2025-04-15T00:00:00"/>
    <d v="1899-12-30T21:42:00"/>
    <x v="3"/>
    <s v="Newwave Automotive Pvt Ltd"/>
    <s v="C13666"/>
    <s v="Bikewale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575286"/>
    <d v="2025-04-11T00:00:00"/>
    <d v="1899-12-30T20:07:00"/>
    <x v="4"/>
    <s v="Global Trade Park Private Limited"/>
    <s v="C13497"/>
    <s v="Freedom_LeadGen_D2C"/>
    <s v="Display_FB"/>
    <m/>
    <s v="Freedom"/>
    <s v="125 NG04"/>
    <s v="Disc Led"/>
    <s v="Freedom 125 NG04 Disc Led EBONY BLACK(MET)"/>
    <s v="00JH27X3"/>
    <s v="Closed"/>
    <s v="No"/>
    <s v="Incorrect Enquiry"/>
    <m/>
    <m/>
    <m/>
    <m/>
    <s v="No"/>
    <s v="No"/>
    <s v="No"/>
    <m/>
    <n v="0"/>
  </r>
  <r>
    <n v="15366148"/>
    <d v="2025-04-02T00:00:00"/>
    <d v="1899-12-30T19:02:00"/>
    <x v="6"/>
    <s v="Aadhithya Motors(12318)"/>
    <n v="12318"/>
    <m/>
    <m/>
    <s v="HOT"/>
    <s v="Pulsar"/>
    <s v="RS200"/>
    <s v="UG"/>
    <s v="Pulsar RS200 UG"/>
    <s v="00DT22"/>
    <s v="Open"/>
    <s v="No"/>
    <s v="Not Decided"/>
    <m/>
    <m/>
    <m/>
    <m/>
    <s v="No"/>
    <s v="No"/>
    <s v="No"/>
    <m/>
    <n v="0"/>
  </r>
  <r>
    <n v="15717281"/>
    <d v="2025-04-18T00:00:00"/>
    <d v="1899-12-30T13:59:00"/>
    <x v="3"/>
    <s v="MAA SHAMBHAVI COMMERCIAL PRIVATE LIMITED (13492)"/>
    <n v="13492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s v="Call Later"/>
    <m/>
    <m/>
    <m/>
    <m/>
    <s v="No"/>
    <s v="No"/>
    <s v="No"/>
    <m/>
    <n v="0"/>
  </r>
  <r>
    <n v="15597608"/>
    <d v="2025-04-13T00:00:00"/>
    <d v="1899-12-30T04:46:00"/>
    <x v="3"/>
    <s v="DEVENDRA AUTO (11469)"/>
    <n v="11469"/>
    <s v="Bikewale_Aggregators"/>
    <s v="CPS_Lead_Aggregators"/>
    <s v="WARM"/>
    <s v="Pulsar"/>
    <s v="N125"/>
    <s v="Disc ISG"/>
    <s v="Pulsar  N125 Disc ISG Ebony Black + Purple Fury"/>
    <s v="00JZ51VAR-124"/>
    <s v="Closed"/>
    <s v="Yes"/>
    <s v="Lost to Competition"/>
    <s v="Family/Friendâ€™s Recommendation"/>
    <m/>
    <s v="Ronin"/>
    <s v="TVS"/>
    <s v="No"/>
    <s v="Yes"/>
    <s v="Yes"/>
    <m/>
    <n v="0"/>
  </r>
  <r>
    <n v="15425894"/>
    <d v="2025-04-05T00:00:00"/>
    <d v="1899-12-30T18:32:00"/>
    <x v="2"/>
    <s v="SUSEE AUTO LTD.(10320)"/>
    <n v="10320"/>
    <s v="Reference"/>
    <s v="Existing Customer"/>
    <s v="HOT"/>
    <s v="Avenger"/>
    <s v="Street (OBD2B)"/>
    <n v="160"/>
    <s v="Avenger  Street (OBD2B) 160 EBONY BLACK(MET)"/>
    <s v="00PD39X3"/>
    <s v="Closed"/>
    <s v="Yes"/>
    <s v="Plan Dropped"/>
    <m/>
    <m/>
    <m/>
    <m/>
    <s v="No"/>
    <s v="No"/>
    <s v="Yes"/>
    <d v="2025-04-16T18:08:00"/>
    <n v="0"/>
  </r>
  <r>
    <n v="15740761"/>
    <d v="2025-04-19T00:00:00"/>
    <d v="1899-12-30T16:26:00"/>
    <x v="5"/>
    <s v="Ujjwal Govind Auto"/>
    <s v="B10863"/>
    <s v="Dealer Activity"/>
    <s v="Exchange Camp"/>
    <m/>
    <s v="Pulsar"/>
    <n v="125"/>
    <s v="Carbon Fibre Single Seat UG"/>
    <s v="Pulsar 125 Carbon Fibre Single Seat UG EBONY BLK RED DKL"/>
    <s v="00DH574D"/>
    <s v="Open"/>
    <s v="Yes"/>
    <s v="RNR"/>
    <m/>
    <m/>
    <m/>
    <m/>
    <s v="No"/>
    <s v="No"/>
    <s v="Yes"/>
    <m/>
    <n v="0"/>
  </r>
  <r>
    <n v="15666849"/>
    <d v="2025-04-16T00:00:00"/>
    <d v="1899-12-30T12:36:00"/>
    <x v="5"/>
    <s v="Dhonkaria Motors-Bandikui"/>
    <s v="A10509"/>
    <m/>
    <m/>
    <m/>
    <s v="Platina"/>
    <n v="110"/>
    <s v="ES Drum  (OBD-2)"/>
    <s v="Platina 110 ES Drum  (OBD-2) BLK GLOS PEW GRA"/>
    <s v="00JK3548"/>
    <s v="Invoiced"/>
    <s v="Yes"/>
    <m/>
    <m/>
    <m/>
    <m/>
    <m/>
    <s v="No"/>
    <s v="No"/>
    <s v="Yes"/>
    <d v="2025-04-16T12:40:00"/>
    <n v="1"/>
  </r>
  <r>
    <n v="15408665"/>
    <d v="2025-04-04T00:00:00"/>
    <d v="1899-12-30T22:32:00"/>
    <x v="0"/>
    <s v="POPULAR MOTOR CORPORATION (14164)"/>
    <n v="14164"/>
    <s v="Hyperlocal_Lead_Gen"/>
    <s v="Facebook"/>
    <s v="STANDARD"/>
    <s v="Triumph"/>
    <s v="Speed T4"/>
    <s v="Triumph"/>
    <s v="Triumph Speed T4 Triumph "/>
    <s v="00TA15"/>
    <s v="Closed"/>
    <s v="No"/>
    <s v="RNR - Close"/>
    <m/>
    <m/>
    <m/>
    <m/>
    <s v="No"/>
    <s v="No"/>
    <s v="No"/>
    <m/>
    <n v="0"/>
  </r>
  <r>
    <n v="15494899"/>
    <d v="2025-04-09T00:00:00"/>
    <d v="1899-12-30T11:37:00"/>
    <x v="2"/>
    <s v="VDS SAYAR BAJAJ(11153)"/>
    <n v="11153"/>
    <m/>
    <m/>
    <m/>
    <s v="CT"/>
    <s v="110X"/>
    <s v="ES (OBD-2)"/>
    <s v="CT 110X ES (OBD-2) EBONY BLK BLUE DKL"/>
    <s v="00DY084C"/>
    <s v="Invoiced"/>
    <s v="Yes"/>
    <m/>
    <m/>
    <m/>
    <m/>
    <m/>
    <s v="No"/>
    <s v="No"/>
    <s v="Yes"/>
    <d v="2025-04-09T11:39:00"/>
    <n v="1"/>
  </r>
  <r>
    <n v="15449547"/>
    <d v="2025-04-07T00:00:00"/>
    <d v="1899-12-30T13:29:00"/>
    <x v="2"/>
    <s v="Skyline Bajaj (A13242)"/>
    <s v="A13242"/>
    <s v="Website"/>
    <m/>
    <m/>
    <s v="Platina"/>
    <n v="100"/>
    <s v="ES Drum"/>
    <s v="Platina 100 ES Drum EB BLK WITH METTALIC RED DECAL"/>
    <s v="00PF33F4"/>
    <s v="Closed"/>
    <s v="No"/>
    <s v="Plan Dropped"/>
    <m/>
    <m/>
    <m/>
    <m/>
    <s v="No"/>
    <s v="No"/>
    <s v="No"/>
    <m/>
    <n v="0"/>
  </r>
  <r>
    <n v="15688247"/>
    <d v="2025-04-17T00:00:00"/>
    <d v="1899-12-30T09:46:00"/>
    <x v="3"/>
    <s v="AUTO WHEELERS(10066)"/>
    <n v="10066"/>
    <s v="Bikedekho_Aggregators"/>
    <s v="CPS_Lead_Aggregators"/>
    <m/>
    <s v="Pulsar"/>
    <s v="NS125"/>
    <s v="Disc (OBD-2)"/>
    <s v="Pulsar NS125 Disc (OBD-2) TD BURNT RED + SA"/>
    <s v="00JF35C4"/>
    <s v="Closed"/>
    <s v="No"/>
    <s v="Incorrect Enquiry"/>
    <m/>
    <m/>
    <m/>
    <m/>
    <s v="No"/>
    <s v="No"/>
    <s v="No"/>
    <m/>
    <n v="0"/>
  </r>
  <r>
    <n v="15344407"/>
    <d v="2025-04-01T00:00:00"/>
    <d v="1899-12-30T17:59:00"/>
    <x v="3"/>
    <s v="JUBILEE  BAJAJ(11691)"/>
    <n v="11691"/>
    <s v="Bikewale_Aggregators"/>
    <s v="CPS_Lead_Aggregators"/>
    <s v="HOT"/>
    <s v="Pulsar"/>
    <n v="220"/>
    <s v="Single channel ABS (OBD-2)"/>
    <s v="Pulsar 220 Single channel ABS (OBD-2) SPARKLING METALLIC BLACK BLUE"/>
    <s v="00DK11F1"/>
    <s v="Closed"/>
    <s v="No"/>
    <s v="Plan Dropped"/>
    <m/>
    <m/>
    <m/>
    <m/>
    <s v="No"/>
    <s v="No"/>
    <s v="No"/>
    <m/>
    <n v="0"/>
  </r>
  <r>
    <n v="15436800"/>
    <d v="2025-04-06T00:00:00"/>
    <d v="1899-12-30T13:57:00"/>
    <x v="1"/>
    <s v="ASHMIT SACHIN BAJAJ (12430)"/>
    <n v="12430"/>
    <s v="Newspaper"/>
    <m/>
    <s v="WARM"/>
    <s v="Pulsar"/>
    <s v="NS125"/>
    <s v="UG"/>
    <s v="Pulsar  NS125 UG GLOSS PEWTER GREY"/>
    <s v="00JF4432"/>
    <s v="Invoiced"/>
    <s v="Yes"/>
    <s v="Planning to Book"/>
    <m/>
    <m/>
    <m/>
    <m/>
    <s v="Yes"/>
    <s v="No"/>
    <s v="No"/>
    <d v="2025-04-07T13:12:00"/>
    <n v="1"/>
  </r>
  <r>
    <n v="15481560"/>
    <d v="2025-04-08T00:00:00"/>
    <d v="1899-12-30T15:42:00"/>
    <x v="1"/>
    <s v="RAM BHAWAN RAM AUTOMOBILES (13392)"/>
    <n v="13392"/>
    <m/>
    <m/>
    <m/>
    <s v="Pulsar"/>
    <n v="125"/>
    <s v="Neon Disc Single seat (OBD-2)"/>
    <s v="Pulsar 125 Neon Disc Single seat (OBD-2) GREY GREEN"/>
    <s v="00DH50CY"/>
    <s v="Invoiced"/>
    <s v="Yes"/>
    <m/>
    <m/>
    <m/>
    <m/>
    <m/>
    <s v="Yes"/>
    <s v="Yes"/>
    <s v="Yes"/>
    <d v="2025-04-08T15:46:00"/>
    <n v="1"/>
  </r>
  <r>
    <n v="15492879"/>
    <d v="2025-04-09T00:00:00"/>
    <d v="1899-12-30T10:31:00"/>
    <x v="1"/>
    <s v="CHANDRALAYOUT KTM"/>
    <s v="C12382"/>
    <m/>
    <m/>
    <s v="HOT"/>
    <s v="KTM"/>
    <s v="DUKE 200"/>
    <m/>
    <s v="KTM DUKE 200  "/>
    <s v="00JP1C"/>
    <s v="Closed"/>
    <s v="Yes"/>
    <s v="Incorrect Enquiry"/>
    <m/>
    <m/>
    <m/>
    <m/>
    <s v="No"/>
    <s v="No"/>
    <s v="No"/>
    <m/>
    <n v="0"/>
  </r>
  <r>
    <n v="15544707"/>
    <d v="2025-04-10T00:00:00"/>
    <d v="1899-12-30T13:50:00"/>
    <x v="1"/>
    <s v="TRIPUR AUTO(10590)"/>
    <n v="10590"/>
    <s v="Reference"/>
    <s v="Existing Customer"/>
    <m/>
    <s v="Pulsar"/>
    <s v="N160"/>
    <s v="UG"/>
    <s v="Pulsar N160 UG BROOKLYN CHRCL BLK M"/>
    <s v="00JR21VAR-113"/>
    <s v="Invoiced"/>
    <s v="Yes"/>
    <m/>
    <m/>
    <m/>
    <m/>
    <m/>
    <s v="Yes"/>
    <s v="Yes"/>
    <s v="Yes"/>
    <d v="2025-04-10T13:53:00"/>
    <n v="1"/>
  </r>
  <r>
    <n v="14757740"/>
    <d v="2025-04-18T00:00:00"/>
    <d v="1899-12-30T15:04:00"/>
    <x v="3"/>
    <s v="Rishabh Bajaj @ Mustkar"/>
    <s v="A10417"/>
    <s v="Bikedekho_Aggregators"/>
    <s v="CPS_Lead_Aggregators"/>
    <s v="HOT"/>
    <s v="Pulsar"/>
    <n v="125"/>
    <s v="Carbon Fibre Disc Split Seat (OBD-2)"/>
    <s v="PULSAR 125 - SPARKLING METALLIC BLACK RED"/>
    <s v="00DH43F2"/>
    <s v="Closed"/>
    <s v="No"/>
    <s v="Plan Dropped"/>
    <m/>
    <m/>
    <m/>
    <m/>
    <s v="No"/>
    <s v="No"/>
    <s v="No"/>
    <m/>
    <n v="0"/>
  </r>
  <r>
    <n v="15332610"/>
    <d v="2025-04-01T00:00:00"/>
    <d v="1899-12-30T10:10:00"/>
    <x v="1"/>
    <s v="ADITYA BAJAJ(10427)"/>
    <n v="10427"/>
    <m/>
    <m/>
    <s v="STANDARD"/>
    <s v="Pulsar"/>
    <s v="N160"/>
    <s v="UG"/>
    <s v="Pulsar N160 UG"/>
    <s v="00JR21"/>
    <s v="Open"/>
    <s v="Yes"/>
    <s v="Planning to Book"/>
    <m/>
    <m/>
    <m/>
    <m/>
    <s v="Yes"/>
    <s v="No"/>
    <s v="Yes"/>
    <m/>
    <n v="0"/>
  </r>
  <r>
    <n v="15564939"/>
    <d v="2025-04-11T00:00:00"/>
    <d v="1899-12-30T13:35:00"/>
    <x v="1"/>
    <s v="NEMA AUTOMOBILES- Shajapur"/>
    <s v="A12905"/>
    <m/>
    <m/>
    <s v="WARM"/>
    <s v="Pulsar"/>
    <s v="NS125"/>
    <s v="UG (Wider)"/>
    <s v="Pulsar NS125 UG (Wider) GLOSS PEWTER GREY"/>
    <s v="00JF5132"/>
    <s v="Invoiced"/>
    <s v="Yes"/>
    <s v="Planning to Book"/>
    <m/>
    <m/>
    <m/>
    <m/>
    <s v="Yes"/>
    <s v="Yes"/>
    <s v="Yes"/>
    <d v="2025-04-11T13:38:00"/>
    <n v="1"/>
  </r>
  <r>
    <n v="15527093"/>
    <d v="2025-04-09T00:00:00"/>
    <d v="1899-12-30T16:12:00"/>
    <x v="3"/>
    <s v="SHANKAR BAJAJ(10675)"/>
    <n v="10675"/>
    <s v="Bikewale_Aggregators"/>
    <s v="CPS_Lead_Aggregators"/>
    <s v="WARM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365822"/>
    <d v="2025-04-02T00:00:00"/>
    <d v="1899-12-30T18:47:00"/>
    <x v="1"/>
    <s v="AKASH BAJAJ(10745)"/>
    <n v="10745"/>
    <m/>
    <m/>
    <s v="HOT"/>
    <s v="Pulsar"/>
    <n v="150"/>
    <s v="TD UG"/>
    <s v="Pulsar 150 TD UG"/>
    <s v="00DH61"/>
    <s v="Closed"/>
    <s v="Yes"/>
    <s v="Plan Dropped"/>
    <m/>
    <m/>
    <m/>
    <m/>
    <s v="Yes"/>
    <s v="No"/>
    <s v="No"/>
    <m/>
    <n v="0"/>
  </r>
  <r>
    <n v="15398530"/>
    <d v="2025-04-04T00:00:00"/>
    <d v="1899-12-30T13:55:00"/>
    <x v="1"/>
    <s v="Planet Wheels Pvt. Ltd.(12378)"/>
    <n v="12378"/>
    <m/>
    <m/>
    <s v="WARM"/>
    <s v="KTM"/>
    <s v="DUKE 250"/>
    <m/>
    <s v="KTM DUKE 250  "/>
    <s v="00JP88"/>
    <s v="Open"/>
    <s v="Yes"/>
    <s v="Need More Details"/>
    <m/>
    <m/>
    <m/>
    <m/>
    <s v="Yes"/>
    <s v="No"/>
    <s v="No"/>
    <m/>
    <n v="0"/>
  </r>
  <r>
    <n v="15691458"/>
    <d v="2025-04-17T00:00:00"/>
    <d v="1899-12-30T12:09:00"/>
    <x v="3"/>
    <s v="P L AUTOMOBILES PRIVATE LIMITED(12645)"/>
    <n v="12645"/>
    <s v="91wheels_Aggregators"/>
    <s v="CPS_Lead_Aggregators"/>
    <m/>
    <s v="Pulsar"/>
    <s v="NS125"/>
    <s v="Disc (Pre-OBD)"/>
    <s v="Pulsar NS125 Disc (Pre-OBD) GLOSS PEWTER GREY"/>
    <s v="00JF2832"/>
    <s v="Closed"/>
    <s v="No"/>
    <s v="Plan Dropped"/>
    <m/>
    <m/>
    <m/>
    <m/>
    <s v="No"/>
    <s v="No"/>
    <s v="No"/>
    <m/>
    <n v="0"/>
  </r>
  <r>
    <n v="15625389"/>
    <d v="2025-04-14T00:00:00"/>
    <d v="1899-12-30T13:37:00"/>
    <x v="6"/>
    <s v="POPULAR MOTOR CORPORATION (13101)"/>
    <n v="13101"/>
    <m/>
    <m/>
    <s v="HOT"/>
    <s v="Pulsar"/>
    <n v="125"/>
    <s v="Carbon Fibre Disc Split Seat (OBD-2)"/>
    <s v="Pulsar 125 Carbon Fibre Disc Split Seat (OBD-2)"/>
    <s v="00DH43"/>
    <s v="Open"/>
    <s v="No"/>
    <s v="Call Later"/>
    <m/>
    <m/>
    <m/>
    <m/>
    <s v="No"/>
    <s v="No"/>
    <s v="No"/>
    <m/>
    <n v="0"/>
  </r>
  <r>
    <n v="15642591"/>
    <d v="2025-04-15T00:00:00"/>
    <d v="1899-12-30T11:18:00"/>
    <x v="1"/>
    <s v="VARAHI MOTORS(12532)-TENALI"/>
    <n v="12532"/>
    <m/>
    <m/>
    <s v="STANDARD"/>
    <s v="Pulsar"/>
    <n v="220"/>
    <s v="UG"/>
    <s v="Pulsar 220 UG"/>
    <s v="00DK12"/>
    <s v="Closed"/>
    <s v="Yes"/>
    <s v="Plan Dropped"/>
    <m/>
    <m/>
    <m/>
    <m/>
    <s v="Yes"/>
    <s v="Yes"/>
    <s v="Yes"/>
    <m/>
    <n v="0"/>
  </r>
  <r>
    <n v="15426436"/>
    <d v="2025-04-05T00:00:00"/>
    <d v="1899-12-30T19:04:00"/>
    <x v="5"/>
    <s v="LMJ Services Ltd (12676)"/>
    <n v="12676"/>
    <s v="Dealer Activity"/>
    <s v="Demo Van"/>
    <s v="HOT"/>
    <s v="Pulsar"/>
    <s v="N150"/>
    <s v="SD Single Seat"/>
    <s v="Pulsar N150 SD Single Seat EBONY BLACK(MET)"/>
    <s v="00JR30X3"/>
    <s v="Invoiced"/>
    <s v="Yes"/>
    <s v="Call Later"/>
    <m/>
    <m/>
    <m/>
    <m/>
    <s v="No"/>
    <s v="No"/>
    <s v="Yes"/>
    <d v="2025-04-05T19:05:00"/>
    <n v="1"/>
  </r>
  <r>
    <n v="15363660"/>
    <d v="2025-04-02T00:00:00"/>
    <d v="1899-12-30T17:25:00"/>
    <x v="3"/>
    <s v="TRIPUR AUTO (BRANCH )"/>
    <s v="A10590"/>
    <s v="91wheels_Aggregators"/>
    <s v="CPS_Lead_Aggregators"/>
    <s v="STANDARD"/>
    <s v="Dominar"/>
    <n v="250"/>
    <s v="Dual channel ABS"/>
    <s v="Dominar 250 Dual channel ABS CHARCOAL BLACK"/>
    <s v="00JF26A8"/>
    <s v="Open"/>
    <s v="No"/>
    <m/>
    <m/>
    <m/>
    <m/>
    <m/>
    <s v="No"/>
    <s v="No"/>
    <s v="No"/>
    <m/>
    <n v="0"/>
  </r>
  <r>
    <n v="15459467"/>
    <d v="2025-04-07T00:00:00"/>
    <d v="1899-12-30T16:42:00"/>
    <x v="1"/>
    <s v="SHREE AMBA BAJAJ"/>
    <n v="10912"/>
    <m/>
    <m/>
    <s v="WARM"/>
    <s v="Platina"/>
    <n v="110"/>
    <s v="ES Drum  (OBD-2)"/>
    <s v="Platina 110 ES Drum  (OBD-2) BLK GLOS PEW GRA"/>
    <s v="00JK3548"/>
    <s v="Invoiced"/>
    <s v="Yes"/>
    <s v="Planning to Book"/>
    <m/>
    <m/>
    <m/>
    <m/>
    <s v="Yes"/>
    <s v="Yes"/>
    <s v="Yes"/>
    <d v="2025-04-07T16:47:00"/>
    <n v="1"/>
  </r>
  <r>
    <n v="15497976"/>
    <d v="2025-04-09T00:00:00"/>
    <d v="1899-12-30T12:59:00"/>
    <x v="2"/>
    <s v="AKC Bajaj"/>
    <s v="A10033"/>
    <m/>
    <m/>
    <m/>
    <s v="Platina"/>
    <n v="100"/>
    <s v="ES Drum"/>
    <s v="Platina 100 ES Drum Ebony Black with Silver Grey Decal"/>
    <s v="00PF336U"/>
    <s v="Invoiced"/>
    <s v="Yes"/>
    <m/>
    <m/>
    <m/>
    <m/>
    <m/>
    <s v="No"/>
    <s v="No"/>
    <s v="No"/>
    <d v="2025-04-09T12:59:00"/>
    <n v="1"/>
  </r>
  <r>
    <n v="15543419"/>
    <d v="2025-04-10T00:00:00"/>
    <d v="1899-12-30T13:06:00"/>
    <x v="5"/>
    <s v="Vaibav Bajaj"/>
    <s v="A14018"/>
    <m/>
    <m/>
    <s v="STANDARD"/>
    <s v="Dominar"/>
    <n v="400"/>
    <s v="Dual channel ABS"/>
    <s v="Dominar 400 Dual channel ABS CHARCOAL BLACK"/>
    <s v="00JF29A8"/>
    <s v="Closed"/>
    <s v="No"/>
    <s v="Plan Dropped"/>
    <m/>
    <m/>
    <m/>
    <m/>
    <s v="No"/>
    <s v="No"/>
    <s v="No"/>
    <m/>
    <n v="0"/>
  </r>
  <r>
    <n v="15618686"/>
    <d v="2025-04-14T00:00:00"/>
    <d v="1899-12-30T10:19:00"/>
    <x v="2"/>
    <s v="AMG HOMES PRIVATE LIMITED (13790)"/>
    <n v="13790"/>
    <m/>
    <m/>
    <m/>
    <s v="Pulsar"/>
    <n v="150"/>
    <s v="TD UG"/>
    <s v="Pulsar 150 TD UG EBONY BLK BLUE DKL"/>
    <s v="00DH614C"/>
    <s v="Invoiced"/>
    <s v="Yes"/>
    <m/>
    <m/>
    <m/>
    <m/>
    <m/>
    <s v="No"/>
    <s v="No"/>
    <s v="No"/>
    <d v="2025-04-14T10:19:00"/>
    <n v="1"/>
  </r>
  <r>
    <n v="15586829"/>
    <d v="2025-04-12T00:00:00"/>
    <d v="1899-12-30T14:06:00"/>
    <x v="5"/>
    <s v="Thane KTM"/>
    <s v="C12746"/>
    <m/>
    <m/>
    <s v="WARM"/>
    <s v="KTM"/>
    <s v="ADVENTURE 250"/>
    <m/>
    <s v="KTM ADVENTURE 250  METALLIC GREY"/>
    <s v="00JG481E"/>
    <s v="Open"/>
    <s v="Yes"/>
    <s v="Not Decided"/>
    <m/>
    <m/>
    <m/>
    <m/>
    <s v="Yes"/>
    <s v="No"/>
    <s v="No"/>
    <m/>
    <n v="0"/>
  </r>
  <r>
    <n v="15351372"/>
    <d v="2025-04-02T00:00:00"/>
    <d v="1899-12-30T10:26:00"/>
    <x v="3"/>
    <s v="SHREE SALASAR AUTOMOBILES(11446)"/>
    <n v="11446"/>
    <s v="Bikedekho_Aggregators"/>
    <s v="CPS_Lead_Aggregators"/>
    <m/>
    <s v="Avenger"/>
    <n v="160"/>
    <s v="Street"/>
    <s v="Avenger 160 Street EBONY BLACK(MET)"/>
    <s v="00PD34X3"/>
    <s v="Closed"/>
    <s v="No"/>
    <s v="Incorrect Enquiry"/>
    <m/>
    <m/>
    <m/>
    <m/>
    <s v="No"/>
    <s v="No"/>
    <s v="No"/>
    <m/>
    <n v="0"/>
  </r>
  <r>
    <n v="15370616"/>
    <d v="2025-04-03T00:00:00"/>
    <d v="1899-12-30T09:36:00"/>
    <x v="3"/>
    <s v="RAJESH AUTOS(12693)"/>
    <n v="12693"/>
    <s v="Bikewale_Aggregators"/>
    <s v="CPS_Lead_Aggregators"/>
    <s v="WARM"/>
    <s v="KTM"/>
    <s v="Duke 390 (Gen 2)"/>
    <s v="KTM"/>
    <s v="KTM Duke 390 (Gen 2) KTM DARK GALVANO MATT"/>
    <s v="00JP4081"/>
    <s v="Open"/>
    <s v="No"/>
    <m/>
    <m/>
    <m/>
    <m/>
    <m/>
    <s v="No"/>
    <s v="No"/>
    <s v="No"/>
    <m/>
    <n v="0"/>
  </r>
  <r>
    <n v="15684714"/>
    <d v="2025-04-16T00:00:00"/>
    <d v="1899-12-30T21:19:00"/>
    <x v="3"/>
    <s v="JSB AUTOCARS PRIVATE LIMITED(13565)"/>
    <n v="13565"/>
    <s v="Bikedekho_Aggregators"/>
    <s v="CPS_Lead_Aggregators"/>
    <s v="HOT"/>
    <s v="Pulsar"/>
    <s v="N160"/>
    <s v="Dual channel ABS"/>
    <s v="Pulsar N160 Dual channel ABS Brooklyn Black"/>
    <s v="00JR159V"/>
    <s v="Open"/>
    <s v="No"/>
    <s v="Showroom Visit Planned"/>
    <m/>
    <m/>
    <m/>
    <m/>
    <s v="No"/>
    <s v="No"/>
    <s v="No"/>
    <m/>
    <n v="0"/>
  </r>
  <r>
    <n v="15389966"/>
    <d v="2025-04-04T00:00:00"/>
    <d v="1899-12-30T17:22:00"/>
    <x v="4"/>
    <s v="VARUN MOTORS PRIVATE LIMITED(13248)"/>
    <n v="13248"/>
    <s v="Finance"/>
    <s v="Website"/>
    <m/>
    <s v="Freedom"/>
    <s v="125 NG04"/>
    <s v="Disc Led"/>
    <s v="Freedom 125 NG04 Disc Led GLOSS PEWTER GREY"/>
    <s v="00JH2732"/>
    <s v="Open"/>
    <s v="No"/>
    <s v="RNR"/>
    <m/>
    <m/>
    <m/>
    <m/>
    <s v="No"/>
    <s v="No"/>
    <s v="No"/>
    <m/>
    <n v="0"/>
  </r>
  <r>
    <n v="15534163"/>
    <d v="2025-04-10T00:00:00"/>
    <d v="1899-12-30T11:59:00"/>
    <x v="3"/>
    <s v="BAJAJ WHEELS PVT LTD-KARANDIGHI"/>
    <s v="C11798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m/>
    <m/>
    <s v="No"/>
    <s v="No"/>
    <s v="No"/>
    <m/>
    <n v="0"/>
  </r>
  <r>
    <n v="15727209"/>
    <d v="2025-04-18T00:00:00"/>
    <d v="1899-12-30T21:26:00"/>
    <x v="0"/>
    <s v="SREE NANDI MOTORS (12836)"/>
    <n v="12836"/>
    <s v="Hyperlocal_Lead_Gen"/>
    <s v="Facebook"/>
    <s v="HOT"/>
    <s v="KTM"/>
    <s v="249.07 cc"/>
    <s v="KTM"/>
    <s v="KTM 249.07 cc KTM "/>
    <s v="00JP88"/>
    <s v="Closed"/>
    <s v="No"/>
    <s v="Plan Dropped"/>
    <m/>
    <m/>
    <m/>
    <m/>
    <s v="No"/>
    <s v="No"/>
    <s v="No"/>
    <m/>
    <n v="0"/>
  </r>
  <r>
    <n v="15537947"/>
    <d v="2025-04-10T00:00:00"/>
    <d v="1899-12-30T10:16:00"/>
    <x v="1"/>
    <s v="RETRO MOTORCYCLES LLP(13536)"/>
    <n v="13536"/>
    <m/>
    <m/>
    <s v="WARM"/>
    <s v="Triumph"/>
    <s v="Speed 400 UG"/>
    <m/>
    <s v="Triumph Speed 400 UG "/>
    <s v="00TA40CZ"/>
    <s v="Open"/>
    <s v="Yes"/>
    <s v="Not Decided"/>
    <m/>
    <m/>
    <m/>
    <m/>
    <s v="Yes"/>
    <s v="No"/>
    <s v="No"/>
    <m/>
    <n v="0"/>
  </r>
  <r>
    <n v="15583004"/>
    <d v="2025-04-12T00:00:00"/>
    <d v="1899-12-30T11:58:00"/>
    <x v="1"/>
    <s v="SAI GAYATRI AUTOMOBILES - SARUBUJJILI"/>
    <s v="D10490"/>
    <m/>
    <m/>
    <s v="WARM"/>
    <s v="Pulsar"/>
    <n v="125"/>
    <s v="Neon Disc Single seat (OBD-2)"/>
    <s v="Pulsar 125 Neon Disc Single seat (OBD-2)"/>
    <s v="00DH50"/>
    <s v="Open"/>
    <s v="Yes"/>
    <m/>
    <m/>
    <m/>
    <m/>
    <m/>
    <s v="No"/>
    <s v="No"/>
    <s v="No"/>
    <m/>
    <n v="0"/>
  </r>
  <r>
    <n v="15667977"/>
    <d v="2025-04-16T00:00:00"/>
    <d v="1899-12-30T13:14:00"/>
    <x v="3"/>
    <s v="KANPUR TRIUMPH"/>
    <s v="A13679"/>
    <s v="Bikewale_Aggregators"/>
    <s v="CPS_Lead_Aggregators"/>
    <s v="HOT"/>
    <s v="Triumph"/>
    <s v="Speed T4"/>
    <s v="Triumph"/>
    <s v="Speed T4-PHANTOM BLACK"/>
    <s v="00TA15BA"/>
    <s v="Open"/>
    <s v="No"/>
    <m/>
    <m/>
    <m/>
    <m/>
    <m/>
    <s v="No"/>
    <s v="No"/>
    <s v="No"/>
    <m/>
    <n v="0"/>
  </r>
  <r>
    <n v="15424781"/>
    <d v="2025-04-05T00:00:00"/>
    <d v="1899-12-30T17:41:00"/>
    <x v="1"/>
    <s v="BHAGYALAKSHMI AUTOMOBILES(10468)"/>
    <n v="10468"/>
    <m/>
    <m/>
    <s v="HOT"/>
    <s v="Pulsar"/>
    <s v="NS200"/>
    <s v="Dual channel ABS (OBD-2)"/>
    <s v="Pulsar NS200 Dual channel ABS (OBD-2) PEARL METALLIC WHITE &amp; SATIN BLACK"/>
    <s v="00JL228R"/>
    <s v="Invoiced"/>
    <s v="Yes"/>
    <m/>
    <m/>
    <m/>
    <m/>
    <m/>
    <s v="Yes"/>
    <s v="Yes"/>
    <s v="Yes"/>
    <d v="2025-04-05T17:44:00"/>
    <n v="1"/>
  </r>
  <r>
    <n v="15624802"/>
    <d v="2025-04-14T00:00:00"/>
    <d v="1899-12-30T13:21:00"/>
    <x v="1"/>
    <s v="LINGAM AUTOMOBILES(12802)"/>
    <n v="12802"/>
    <m/>
    <m/>
    <s v="WARM"/>
    <s v="Pulsar"/>
    <n v="125"/>
    <s v="Carbon Fibre Disc Single Seat (OBD-2)"/>
    <s v="Pulsar 125 Carbon Fibre Disc Single Seat (OBD-2)"/>
    <s v="00DH41"/>
    <s v="Open"/>
    <s v="Yes"/>
    <s v="Need More Details"/>
    <m/>
    <m/>
    <m/>
    <m/>
    <s v="Yes"/>
    <s v="Yes"/>
    <s v="Yes"/>
    <m/>
    <n v="0"/>
  </r>
  <r>
    <n v="15497588"/>
    <d v="2025-04-09T00:00:00"/>
    <d v="1899-12-30T12:50:00"/>
    <x v="5"/>
    <s v="Sengupta Motors - Bordowali"/>
    <s v="C12644"/>
    <m/>
    <m/>
    <m/>
    <s v="Pulsar"/>
    <s v="NS125"/>
    <s v="UG"/>
    <s v="Pulsar NS125 UG GLOSS PEWTER GREY"/>
    <s v="00JF4432"/>
    <s v="Closed"/>
    <s v="Yes"/>
    <s v="Plan Dropped"/>
    <m/>
    <m/>
    <m/>
    <m/>
    <s v="Yes"/>
    <s v="No"/>
    <s v="Yes"/>
    <m/>
    <n v="0"/>
  </r>
  <r>
    <n v="15345633"/>
    <d v="2025-04-02T00:00:00"/>
    <d v="1899-12-30T12:01:00"/>
    <x v="3"/>
    <s v="A2Z AUTOMOTIVE(13214)"/>
    <n v="13214"/>
    <s v="Bikewale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471369"/>
    <d v="2025-04-08T00:00:00"/>
    <d v="1899-12-30T11:10:00"/>
    <x v="1"/>
    <s v="PARIDA AUTOMOBILES(11640)"/>
    <n v="11640"/>
    <m/>
    <m/>
    <s v="WARM"/>
    <s v="Pulsar"/>
    <n v="125"/>
    <s v="Carbon Fibre Split Seat UG"/>
    <s v="Pulsar  125 Carbon Fibre Split Seat UG EBONY BLK RED DKL"/>
    <s v="00DH564D"/>
    <s v="Invoiced"/>
    <s v="Yes"/>
    <s v="Call Later"/>
    <m/>
    <m/>
    <m/>
    <m/>
    <s v="Yes"/>
    <s v="Yes"/>
    <s v="Yes"/>
    <d v="2025-04-13T15:07:00"/>
    <n v="1"/>
  </r>
  <r>
    <n v="15451308"/>
    <d v="2025-04-07T00:00:00"/>
    <d v="1899-12-30T13:25:00"/>
    <x v="6"/>
    <s v="Siliguri Auto Works Pvt.Ltd.(12359)"/>
    <n v="12359"/>
    <m/>
    <m/>
    <m/>
    <s v="KTM"/>
    <s v="ADVENTURE 390"/>
    <m/>
    <s v="KTM ADVENTURE 390  "/>
    <s v="00JG45"/>
    <s v="Closed"/>
    <s v="No"/>
    <m/>
    <m/>
    <m/>
    <m/>
    <m/>
    <s v="No"/>
    <s v="No"/>
    <s v="No"/>
    <m/>
    <n v="0"/>
  </r>
  <r>
    <n v="15618064"/>
    <d v="2025-04-14T00:00:00"/>
    <d v="1899-12-30T10:35:00"/>
    <x v="6"/>
    <m/>
    <n v="10769"/>
    <s v="Instagram"/>
    <s v="P125DC_july"/>
    <s v="HOT"/>
    <s v="Pulsar"/>
    <n v="125"/>
    <s v="Neon Disc Single seat (OBD-2)"/>
    <s v="Pulsar 125 Neon Disc Single seat (OBD-2) EBONY BLK BLUE DKL"/>
    <s v="00DH504C"/>
    <s v="Open"/>
    <s v="No"/>
    <s v="Call Later"/>
    <m/>
    <m/>
    <m/>
    <m/>
    <s v="No"/>
    <s v="No"/>
    <s v="No"/>
    <m/>
    <n v="0"/>
  </r>
  <r>
    <n v="15713990"/>
    <d v="2025-04-18T00:00:00"/>
    <d v="1899-12-30T12:18:00"/>
    <x v="3"/>
    <s v="S.K.MOTORS(11470)"/>
    <n v="11470"/>
    <s v="Bikewale_Aggregators"/>
    <s v="CPS_Lead_Aggregators"/>
    <s v="STANDARD"/>
    <s v="Pulsar"/>
    <s v="N150"/>
    <s v="SD Single Seat"/>
    <s v="Pulsar N150 SD Single Seat PEARL METALLIC WHITE"/>
    <s v="00JR3042"/>
    <s v="Open"/>
    <s v="No"/>
    <m/>
    <m/>
    <m/>
    <m/>
    <m/>
    <s v="No"/>
    <s v="No"/>
    <s v="No"/>
    <m/>
    <n v="0"/>
  </r>
  <r>
    <n v="15464588"/>
    <d v="2025-04-07T00:00:00"/>
    <d v="1899-12-30T19:38:00"/>
    <x v="3"/>
    <s v="PANCHKULA GOLDWHEELS PVT LTD (12869)"/>
    <n v="12869"/>
    <s v="Bikewale_Aggregators"/>
    <s v="CPS_Lead_Aggregators"/>
    <s v="WARM"/>
    <s v="Avenger"/>
    <n v="220"/>
    <s v="Cruise"/>
    <s v="Avenger 220 Cruise UG AUBURN BLACK"/>
    <s v="00PD289K"/>
    <s v="Open"/>
    <s v="No"/>
    <m/>
    <m/>
    <m/>
    <m/>
    <m/>
    <s v="No"/>
    <s v="No"/>
    <s v="No"/>
    <m/>
    <n v="0"/>
  </r>
  <r>
    <n v="15443496"/>
    <d v="2025-04-06T00:00:00"/>
    <d v="1899-12-30T21:59:00"/>
    <x v="2"/>
    <s v="PRABHA AUTOMOBILES(13174)"/>
    <n v="13174"/>
    <s v="Television"/>
    <m/>
    <s v="WARM"/>
    <s v="Pulsar"/>
    <s v="N160"/>
    <s v="TD"/>
    <s v="Pulsar N160 TD EBONY BLACK(MET)"/>
    <s v="00JR50X3"/>
    <s v="Invoiced"/>
    <s v="Yes"/>
    <m/>
    <m/>
    <m/>
    <m/>
    <m/>
    <s v="No"/>
    <s v="No"/>
    <s v="Yes"/>
    <d v="2025-04-06T22:00:00"/>
    <n v="1"/>
  </r>
  <r>
    <n v="15446542"/>
    <d v="2025-04-07T00:00:00"/>
    <d v="1899-12-30T08:59:00"/>
    <x v="3"/>
    <s v="ADITYA AUTO(11332)"/>
    <n v="1133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679695"/>
    <d v="2025-04-16T00:00:00"/>
    <d v="1899-12-30T17:32:00"/>
    <x v="1"/>
    <s v="BHARAT AGENCIES(10042)"/>
    <n v="10042"/>
    <s v="Reference"/>
    <s v="Existing Customer"/>
    <m/>
    <s v="Pulsar"/>
    <n v="125"/>
    <s v="Carbon Fibre Split Seat UG"/>
    <s v="Pulsar 125 Carbon Fibre Split Seat UG EBONY BLK RED DKL"/>
    <s v="00DH564D"/>
    <s v="Invoiced"/>
    <s v="Yes"/>
    <m/>
    <m/>
    <m/>
    <m/>
    <m/>
    <s v="Yes"/>
    <s v="No"/>
    <s v="Yes"/>
    <d v="2025-04-16T17:34:00"/>
    <n v="1"/>
  </r>
  <r>
    <n v="15711701"/>
    <d v="2025-04-18T00:00:00"/>
    <d v="1899-12-30T10:58:00"/>
    <x v="2"/>
    <s v="KVR MOTORS -  Muttil"/>
    <s v="D10196"/>
    <m/>
    <m/>
    <s v="STANDARD"/>
    <s v="Freedom"/>
    <s v="125 NG04"/>
    <s v="Drum Led"/>
    <s v="Freedom 125 NG04 Drum Led EBONY BLACK(MET)"/>
    <s v="00JH30X3"/>
    <s v="Open"/>
    <s v="Yes"/>
    <s v="Call Later"/>
    <m/>
    <m/>
    <m/>
    <m/>
    <s v="Yes"/>
    <s v="Yes"/>
    <s v="Yes"/>
    <m/>
    <n v="0"/>
  </r>
  <r>
    <n v="15404053"/>
    <d v="2025-04-04T00:00:00"/>
    <d v="1899-12-30T17:09:00"/>
    <x v="1"/>
    <s v="Vaibhav Bajaj - Mannargudi"/>
    <s v="B13226"/>
    <m/>
    <m/>
    <s v="HOT"/>
    <s v="Pulsar"/>
    <n v="150"/>
    <s v="SD (C&amp;G)"/>
    <s v="Pulsar  150 SD (C&amp;G) EBONY BLK BLUE DKL"/>
    <s v="00DH644C"/>
    <s v="Invoiced"/>
    <s v="Yes"/>
    <m/>
    <m/>
    <m/>
    <m/>
    <m/>
    <s v="Yes"/>
    <s v="No"/>
    <s v="Yes"/>
    <d v="2025-04-05T16:49:00"/>
    <n v="1"/>
  </r>
  <r>
    <n v="15363594"/>
    <d v="2025-04-02T00:00:00"/>
    <d v="1899-12-30T17:10:00"/>
    <x v="1"/>
    <s v="OSL BAJAJ EM BYPASS SHOWROOM"/>
    <s v="D11132"/>
    <m/>
    <m/>
    <s v="WARM"/>
    <s v="Pulsar"/>
    <n v="125"/>
    <s v="Carbon Fibre Disc Single Seat"/>
    <s v="Pulsar 125 Carbon Fibre Disc Single Seat"/>
    <s v="00DH47"/>
    <s v="Closed"/>
    <s v="Yes"/>
    <s v="Plan Dropped"/>
    <m/>
    <m/>
    <m/>
    <m/>
    <s v="Yes"/>
    <s v="No"/>
    <s v="Yes"/>
    <m/>
    <n v="0"/>
  </r>
  <r>
    <n v="15584099"/>
    <d v="2025-04-12T00:00:00"/>
    <d v="1899-12-30T12:32:00"/>
    <x v="1"/>
    <s v="RRAG AUTOMOTIVE PVT LTD(13263)"/>
    <n v="13263"/>
    <m/>
    <m/>
    <s v="HOT"/>
    <s v="Pulsar"/>
    <n v="400"/>
    <s v="NS"/>
    <s v="Pulsar  400 NS PEARL METALLIC WHITE"/>
    <s v="00JL2342"/>
    <s v="Invoiced"/>
    <s v="Yes"/>
    <s v="Call Later"/>
    <m/>
    <m/>
    <m/>
    <m/>
    <s v="Yes"/>
    <s v="Yes"/>
    <s v="Yes"/>
    <d v="2025-04-12T14:00:00"/>
    <n v="1"/>
  </r>
  <r>
    <n v="15747354"/>
    <d v="2025-04-20T00:00:00"/>
    <d v="1899-12-30T03:44:00"/>
    <x v="3"/>
    <s v="Sojatia Auto Pvt.Ltd."/>
    <s v="A10374"/>
    <s v="Bikewale_Aggregators"/>
    <s v="CPS_Lead_Aggregators"/>
    <s v="HOT"/>
    <s v="Freedom"/>
    <s v="125 NG04"/>
    <s v="Disc Led"/>
    <s v="Freedom 125 NG04 Disc Led GLOSSY CARIBBEAN BLUE"/>
    <s v="00JH272Z"/>
    <s v="Open"/>
    <s v="No"/>
    <s v="Showroom Visit Planned"/>
    <m/>
    <m/>
    <m/>
    <m/>
    <s v="No"/>
    <s v="No"/>
    <s v="No"/>
    <m/>
    <n v="0"/>
  </r>
  <r>
    <n v="15637907"/>
    <d v="2025-04-15T00:00:00"/>
    <d v="1899-12-30T18:08:00"/>
    <x v="3"/>
    <s v="DHRUV-TARA AUTOMOBILES PVT LTD(11452)"/>
    <n v="11452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m/>
    <m/>
    <s v="No"/>
    <s v="No"/>
    <s v="No"/>
    <m/>
    <n v="0"/>
  </r>
  <r>
    <n v="15601396"/>
    <d v="2025-04-13T00:00:00"/>
    <d v="1899-12-30T12:14:00"/>
    <x v="3"/>
    <s v="Wasan &amp; Sons(12439)"/>
    <n v="12439"/>
    <s v="Bikewale_Aggregators"/>
    <s v="CPS_Lead_Aggregators"/>
    <s v="WARM"/>
    <s v="KTM"/>
    <s v="DUKE 200 OLD"/>
    <s v="KTM"/>
    <s v="KTM DUKE 200 OLD KTM SILVER METALLIC MATT"/>
    <s v="00JP42A9"/>
    <s v="Open"/>
    <s v="No"/>
    <m/>
    <m/>
    <m/>
    <m/>
    <m/>
    <s v="No"/>
    <s v="No"/>
    <s v="No"/>
    <m/>
    <n v="0"/>
  </r>
  <r>
    <n v="15499873"/>
    <d v="2025-04-09T00:00:00"/>
    <d v="1899-12-30T13:58:00"/>
    <x v="5"/>
    <s v="SENGUPTA BAJAJ # KASHIPUR"/>
    <s v="B12644"/>
    <m/>
    <m/>
    <s v="WARM"/>
    <s v="Platina"/>
    <n v="110"/>
    <s v="ES Drum"/>
    <s v="Platina 110 ES Drum BLK GLOS PEW GRA"/>
    <s v="00JK2448"/>
    <s v="Closed"/>
    <s v="No"/>
    <s v="Plan Dropped"/>
    <m/>
    <m/>
    <m/>
    <m/>
    <s v="No"/>
    <s v="No"/>
    <s v="No"/>
    <m/>
    <n v="0"/>
  </r>
  <r>
    <n v="15438403"/>
    <d v="2025-04-06T00:00:00"/>
    <d v="1899-12-30T15:34:00"/>
    <x v="3"/>
    <s v="SHRINIWAS PRADEEP SAH AUTOMOBILES"/>
    <n v="12766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m/>
    <m/>
    <s v="No"/>
    <s v="No"/>
    <s v="No"/>
    <m/>
    <n v="0"/>
  </r>
  <r>
    <n v="15714835"/>
    <d v="2025-04-18T00:00:00"/>
    <d v="1899-12-30T12:27:00"/>
    <x v="1"/>
    <s v="UJJWAL BAJAJ # SONEPUR"/>
    <s v="A10863"/>
    <m/>
    <m/>
    <s v="WARM"/>
    <s v="Pulsar"/>
    <n v="125"/>
    <s v="Carbon Fibre Disc Single Seat (OBD-2)"/>
    <s v="Pulsar 125 Carbon Fibre Disc Single Seat (OBD-2) SPARKLING METALLIC BLACK BLUE"/>
    <s v="00DH41F1"/>
    <s v="Invoiced"/>
    <s v="Yes"/>
    <s v="Call Later"/>
    <m/>
    <m/>
    <m/>
    <m/>
    <s v="Yes"/>
    <s v="No"/>
    <s v="Yes"/>
    <d v="2025-04-18T12:30:00"/>
    <n v="1"/>
  </r>
  <r>
    <n v="15412881"/>
    <d v="2025-04-05T00:00:00"/>
    <d v="1899-12-30T10:43:00"/>
    <x v="5"/>
    <s v="SENGUPTA BAJAJ # KASHIPUR"/>
    <s v="B12644"/>
    <m/>
    <m/>
    <m/>
    <s v="Pulsar"/>
    <s v="N160"/>
    <s v="UG"/>
    <s v="Pulsar N160 UG BROOKLYN CHRCL BLK M"/>
    <s v="00JR21VAR-113"/>
    <s v="Closed"/>
    <s v="Yes"/>
    <s v="Plan Dropped"/>
    <m/>
    <m/>
    <m/>
    <m/>
    <s v="Yes"/>
    <s v="No"/>
    <s v="No"/>
    <m/>
    <n v="0"/>
  </r>
  <r>
    <n v="15389645"/>
    <d v="2025-04-04T00:00:00"/>
    <d v="1899-12-30T02:31:00"/>
    <x v="8"/>
    <s v="COSMIC BAJAJ(12081)"/>
    <n v="12081"/>
    <s v="Workshop"/>
    <s v="Workshop"/>
    <m/>
    <s v="Pulsar"/>
    <s v="P150"/>
    <s v="SD Single Seat (OBD-2)"/>
    <s v="Pulsar P150 SD Single Seat (OBD-2)"/>
    <s v="00JR02"/>
    <s v="Closed"/>
    <s v="No"/>
    <s v="Plan Dropped"/>
    <m/>
    <m/>
    <m/>
    <m/>
    <s v="No"/>
    <s v="No"/>
    <s v="No"/>
    <m/>
    <n v="0"/>
  </r>
  <r>
    <n v="15516343"/>
    <d v="2025-04-09T00:00:00"/>
    <d v="1899-12-30T16:20:00"/>
    <x v="6"/>
    <m/>
    <n v="11464"/>
    <s v="Facebook"/>
    <s v="P125_March"/>
    <m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497129"/>
    <d v="2025-04-09T00:00:00"/>
    <d v="1899-12-30T12:37:00"/>
    <x v="1"/>
    <s v="VARUN MOTORS PRIVATE LIMITED(13247)"/>
    <n v="13247"/>
    <m/>
    <m/>
    <m/>
    <s v="Pulsar"/>
    <n v="400"/>
    <s v="NS"/>
    <s v="Pulsar 400 NS PEARL METALLIC WHITE"/>
    <s v="00JL2342"/>
    <s v="Invoiced"/>
    <s v="Yes"/>
    <m/>
    <m/>
    <m/>
    <m/>
    <m/>
    <s v="Yes"/>
    <s v="Yes"/>
    <s v="Yes"/>
    <d v="2025-04-09T12:42:00"/>
    <n v="1"/>
  </r>
  <r>
    <n v="15545950"/>
    <d v="2025-04-10T00:00:00"/>
    <d v="1899-12-30T14:42:00"/>
    <x v="0"/>
    <s v="CHAMPAK AUTOMOBILES(12764)"/>
    <n v="12764"/>
    <s v="Hyperlocal_Lead_Gen"/>
    <s v="Facebook"/>
    <m/>
    <s v="KTM"/>
    <s v="DUKE 390"/>
    <s v="KTM"/>
    <s v="KTM DUKE 390 KTM "/>
    <s v="00JP89"/>
    <s v="Closed"/>
    <s v="No"/>
    <s v="Incorrect Enquiry"/>
    <m/>
    <m/>
    <m/>
    <m/>
    <s v="No"/>
    <s v="No"/>
    <s v="No"/>
    <m/>
    <n v="0"/>
  </r>
  <r>
    <n v="15459708"/>
    <d v="2025-04-07T00:00:00"/>
    <d v="1899-12-30T17:02:00"/>
    <x v="3"/>
    <s v="CHAMPAK AUTOMOBILES(12764)"/>
    <n v="12764"/>
    <s v="Bikewale_Aggregators"/>
    <s v="CPS_Lead_Aggregators"/>
    <s v="HOT"/>
    <s v="KTM"/>
    <s v="DUKE 200 OLD"/>
    <m/>
    <s v="KTM  DUKE 200 OLD  SILVER METALLIC MATT"/>
    <s v="00JP42A9"/>
    <s v="Open"/>
    <s v="Yes"/>
    <s v="Showroom Visit Planned"/>
    <m/>
    <m/>
    <m/>
    <m/>
    <s v="Yes"/>
    <s v="No"/>
    <s v="No"/>
    <m/>
    <n v="0"/>
  </r>
  <r>
    <n v="15660321"/>
    <d v="2025-04-16T00:00:00"/>
    <d v="1899-12-30T09:07:00"/>
    <x v="3"/>
    <s v="MAYUR AUTO PVT.LTD.(10210)"/>
    <n v="10210"/>
    <s v="Bikedekho_Aggregators"/>
    <s v="CPS_Lead_Aggregators"/>
    <m/>
    <s v="Avenger"/>
    <n v="160"/>
    <s v="Street"/>
    <s v="Avenger 160 Street EBONY BLACK(MET)"/>
    <s v="00PD34X3"/>
    <s v="Closed"/>
    <s v="No"/>
    <s v="Plan Dropped"/>
    <m/>
    <m/>
    <m/>
    <m/>
    <s v="No"/>
    <s v="No"/>
    <s v="No"/>
    <m/>
    <n v="0"/>
  </r>
  <r>
    <n v="15529746"/>
    <d v="2025-04-09T00:00:00"/>
    <d v="1899-12-30T17:44:00"/>
    <x v="3"/>
    <s v="GOLU AUTOMOBILES (12892)"/>
    <n v="12892"/>
    <s v="Bikewale_Aggregators"/>
    <s v="CPS_Lead_Aggregators"/>
    <s v="HOT"/>
    <s v="KTM"/>
    <s v="DUKE 200 OLD"/>
    <s v="KTM"/>
    <s v="KTM DUKE 200 OLD KTM SILVER METALLIC MATT"/>
    <s v="00JP42A9"/>
    <s v="Open"/>
    <s v="No"/>
    <s v="Call Later"/>
    <m/>
    <m/>
    <m/>
    <m/>
    <s v="No"/>
    <s v="No"/>
    <s v="No"/>
    <m/>
    <n v="0"/>
  </r>
  <r>
    <n v="15705911"/>
    <d v="2025-04-17T00:00:00"/>
    <d v="1899-12-30T20:32:00"/>
    <x v="4"/>
    <s v="Gusto Racing(13010)"/>
    <n v="13010"/>
    <s v="Duke_LeadGen_D2C"/>
    <s v="Search_google"/>
    <s v="STANDARD"/>
    <s v="KTM"/>
    <s v="199.5 cc"/>
    <s v="KTM"/>
    <s v="KTM 199.5 cc KTM"/>
    <s v="00JP1J"/>
    <s v="Open"/>
    <s v="No"/>
    <s v="Showroom Visit Planned"/>
    <m/>
    <m/>
    <m/>
    <m/>
    <s v="No"/>
    <s v="No"/>
    <s v="No"/>
    <m/>
    <n v="0"/>
  </r>
  <r>
    <n v="15536471"/>
    <d v="2025-04-10T00:00:00"/>
    <d v="1899-12-30T07:45:00"/>
    <x v="0"/>
    <s v="Olive Auto(12996)"/>
    <n v="12996"/>
    <s v="Hyperlocal_Lead_Gen"/>
    <s v="Facebook"/>
    <s v="STANDARD"/>
    <s v="KTM"/>
    <s v="DUKE 390"/>
    <s v="KTM"/>
    <s v="KTM DUKE 390 KTM "/>
    <s v="00JP89"/>
    <s v="Open"/>
    <s v="No"/>
    <s v="Call Later"/>
    <m/>
    <m/>
    <m/>
    <m/>
    <s v="No"/>
    <s v="No"/>
    <s v="No"/>
    <m/>
    <n v="0"/>
  </r>
  <r>
    <n v="15431384"/>
    <d v="2025-04-06T00:00:00"/>
    <d v="1899-12-30T08:34:00"/>
    <x v="0"/>
    <s v="Olive Auto(12996)"/>
    <n v="12996"/>
    <s v="Hyperlocal_Lead_Gen"/>
    <s v="Facebook"/>
    <s v="WARM"/>
    <s v="KTM"/>
    <s v="249.07 cc"/>
    <s v="KTM"/>
    <s v="KTM 249.07 cc KTM "/>
    <s v="00JP88"/>
    <s v="Closed"/>
    <s v="No"/>
    <s v="Plan Dropped"/>
    <m/>
    <m/>
    <m/>
    <m/>
    <s v="No"/>
    <s v="No"/>
    <s v="No"/>
    <m/>
    <n v="0"/>
  </r>
  <r>
    <n v="15570731"/>
    <d v="2025-04-11T00:00:00"/>
    <d v="1899-12-30T16:42:00"/>
    <x v="1"/>
    <s v="OSL BAJAJ EM BYPASS SHOWROOM"/>
    <s v="D11132"/>
    <m/>
    <m/>
    <s v="STANDARD"/>
    <s v="Pulsar"/>
    <s v="NS125"/>
    <s v="ABS"/>
    <s v="Pulsar NS125 ABS GLOSS PEWTER GREY"/>
    <s v="00JF5632"/>
    <s v="Open"/>
    <s v="Yes"/>
    <s v="Planning to Book"/>
    <m/>
    <m/>
    <m/>
    <m/>
    <s v="Yes"/>
    <s v="No"/>
    <s v="Yes"/>
    <d v="2025-04-11T16:44:00"/>
    <n v="0"/>
  </r>
  <r>
    <n v="15626217"/>
    <d v="2025-04-14T00:00:00"/>
    <d v="1899-12-30T14:15:00"/>
    <x v="3"/>
    <s v="SOCIETY MOTORS LTD (KALYANPUR)"/>
    <s v="A10319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Yes"/>
    <s v="RNR - Close"/>
    <m/>
    <m/>
    <m/>
    <m/>
    <s v="No"/>
    <s v="No"/>
    <s v="Yes"/>
    <m/>
    <n v="0"/>
  </r>
  <r>
    <n v="15676029"/>
    <d v="2025-04-16T00:00:00"/>
    <d v="1899-12-30T16:38:00"/>
    <x v="6"/>
    <m/>
    <n v="13148"/>
    <s v="Facebook"/>
    <s v="P125DC_july"/>
    <m/>
    <s v="Pulsar"/>
    <n v="125"/>
    <s v="Neon Disc Single seat (OBD-2)"/>
    <s v="Pulsar 125 Neon Disc Single seat (OBD-2) EBONY BLK BLUE DKL"/>
    <s v="00DH504C"/>
    <s v="Closed"/>
    <s v="No"/>
    <s v="Incorrect Enquiry"/>
    <m/>
    <m/>
    <m/>
    <m/>
    <s v="No"/>
    <s v="No"/>
    <s v="No"/>
    <m/>
    <n v="0"/>
  </r>
  <r>
    <n v="15629704"/>
    <d v="2025-04-14T00:00:00"/>
    <d v="1899-12-30T16:20:00"/>
    <x v="3"/>
    <s v="SHIV BHAWANI AUTOMOBILES(12722)"/>
    <n v="12722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Not Decided"/>
    <m/>
    <m/>
    <m/>
    <m/>
    <s v="No"/>
    <s v="No"/>
    <s v="No"/>
    <m/>
    <n v="0"/>
  </r>
  <r>
    <n v="15611822"/>
    <d v="2025-04-14T00:00:00"/>
    <d v="1899-12-30T03:11:00"/>
    <x v="0"/>
    <s v="M/S PERSEVERANCE MOTORS(13500)"/>
    <n v="13500"/>
    <s v="Hyperlocal_Lead_Gen"/>
    <s v="Facebook"/>
    <s v="WARM"/>
    <s v="KTM"/>
    <s v="DUKE 200"/>
    <s v="KTM"/>
    <s v="KTM DUKE 200 KTM "/>
    <s v="00JP1C"/>
    <s v="Open"/>
    <s v="No"/>
    <m/>
    <m/>
    <m/>
    <m/>
    <m/>
    <s v="No"/>
    <s v="No"/>
    <s v="No"/>
    <m/>
    <n v="0"/>
  </r>
  <r>
    <n v="15374634"/>
    <d v="2025-04-03T00:00:00"/>
    <d v="1899-12-30T12:07:00"/>
    <x v="5"/>
    <s v="Bharat Automobiles - Iginia"/>
    <s v="D12237"/>
    <m/>
    <m/>
    <s v="STANDARD"/>
    <s v="Pulsar"/>
    <s v="N160"/>
    <s v="Dual channel ABS"/>
    <s v="Pulsar N160 Dual channel ABS GLOSSY RACING RED"/>
    <s v="00JR1595"/>
    <s v="Open"/>
    <s v="No"/>
    <s v="Not Decided"/>
    <m/>
    <m/>
    <m/>
    <m/>
    <s v="No"/>
    <s v="No"/>
    <s v="No"/>
    <m/>
    <n v="0"/>
  </r>
  <r>
    <n v="15407430"/>
    <d v="2025-04-04T00:00:00"/>
    <d v="1899-12-30T20:25:00"/>
    <x v="3"/>
    <s v="NEW STYLE FABRICATORS PVT. LTD.(10225)"/>
    <n v="10225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s v="Showroom Visit Planned"/>
    <m/>
    <m/>
    <m/>
    <m/>
    <s v="No"/>
    <s v="No"/>
    <s v="No"/>
    <m/>
    <n v="0"/>
  </r>
  <r>
    <n v="15368556"/>
    <d v="2025-04-03T00:00:00"/>
    <d v="1899-12-30T10:00:00"/>
    <x v="3"/>
    <s v="DEHRADUN AUTOMOTORS PRIVATE LIMITED(13531)"/>
    <n v="13531"/>
    <s v="Bikewale_Aggregators"/>
    <s v="CPS_Lead_Aggregators"/>
    <s v="WARM"/>
    <s v="Triumph"/>
    <s v="SCRAMBLER 400 X"/>
    <s v="Triumph"/>
    <s v="Triumph SCRAMBLER 400 X-Carnival Red/Phantom Black"/>
    <s v="00TA02BE"/>
    <s v="Open"/>
    <s v="No"/>
    <s v="Call Later"/>
    <m/>
    <m/>
    <m/>
    <m/>
    <s v="No"/>
    <s v="No"/>
    <s v="No"/>
    <m/>
    <n v="0"/>
  </r>
  <r>
    <n v="15374857"/>
    <d v="2025-04-03T00:00:00"/>
    <d v="1899-12-30T12:20:00"/>
    <x v="0"/>
    <s v="KTM Dharapuram"/>
    <s v="S12985"/>
    <s v="Hyperlocal_Lead_Gen"/>
    <s v="Facebook"/>
    <m/>
    <s v="KTM"/>
    <s v="249.07 cc"/>
    <s v="KTM"/>
    <s v="KTM 249.07 cc KTM "/>
    <s v="00JP88"/>
    <s v="Closed"/>
    <s v="No"/>
    <s v="Incorrect Enquiry"/>
    <m/>
    <m/>
    <m/>
    <m/>
    <s v="No"/>
    <s v="No"/>
    <s v="No"/>
    <m/>
    <n v="0"/>
  </r>
  <r>
    <n v="15443325"/>
    <d v="2025-04-06T00:00:00"/>
    <d v="1899-12-30T21:50:00"/>
    <x v="3"/>
    <s v="RAJENDRA MOTORS(10290)"/>
    <n v="10290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734886"/>
    <d v="2025-04-19T00:00:00"/>
    <d v="1899-12-30T12:43:00"/>
    <x v="3"/>
    <s v="SUSEE VEHICLE DEALERS PVT LTD-KTC Nagar"/>
    <s v="D10721"/>
    <s v="Bikewale_Aggregators"/>
    <s v="CPS_Lead_Aggregators"/>
    <s v="HOT"/>
    <s v="Pulsar"/>
    <n v="150"/>
    <s v="SD Single Seat"/>
    <s v="Pulsar 150 SD Single Seat EBONY BLK RED DKL"/>
    <s v="00DH274D"/>
    <s v="Closed"/>
    <s v="No"/>
    <s v="Plan Dropped"/>
    <m/>
    <m/>
    <m/>
    <m/>
    <s v="No"/>
    <s v="No"/>
    <s v="No"/>
    <m/>
    <n v="0"/>
  </r>
  <r>
    <n v="15424863"/>
    <d v="2025-04-05T00:00:00"/>
    <d v="1899-12-30T17:44:00"/>
    <x v="1"/>
    <s v="JSB Autocars Private Limited (A13586)"/>
    <s v="A13586"/>
    <m/>
    <m/>
    <s v="WARM"/>
    <s v="Pulsar"/>
    <s v="NS125"/>
    <s v="UG ABS"/>
    <s v="Pulsar NS125 UG ABS"/>
    <s v="00JF57"/>
    <s v="Closed"/>
    <s v="Yes"/>
    <s v="Plan Dropped"/>
    <m/>
    <m/>
    <m/>
    <m/>
    <s v="Yes"/>
    <s v="Yes"/>
    <s v="Yes"/>
    <m/>
    <n v="0"/>
  </r>
  <r>
    <n v="15402737"/>
    <d v="2025-04-04T00:00:00"/>
    <d v="1899-12-30T16:26:00"/>
    <x v="1"/>
    <s v="PUSHPAK AUTOMOBILE (A13135)"/>
    <s v="A13135"/>
    <m/>
    <m/>
    <m/>
    <s v="Pulsar"/>
    <n v="125"/>
    <s v="Neon Disc Single seat"/>
    <s v="Pulsar  125 Neon Disc Single seat SPARKLING METALLIC BLACK SILVER"/>
    <s v="00DH40E8"/>
    <s v="Invoiced"/>
    <s v="Yes"/>
    <m/>
    <m/>
    <m/>
    <m/>
    <m/>
    <s v="Yes"/>
    <s v="Yes"/>
    <s v="Yes"/>
    <d v="2025-04-04T16:29:00"/>
    <n v="1"/>
  </r>
  <r>
    <n v="15715691"/>
    <d v="2025-04-18T00:00:00"/>
    <d v="1899-12-30T12:49:00"/>
    <x v="1"/>
    <s v="RAJENDRA MOTORS(10290)"/>
    <n v="10290"/>
    <m/>
    <m/>
    <m/>
    <s v="Pulsar"/>
    <n v="125"/>
    <s v="Carbon Fibre Disc Single Seat (OBD-2)"/>
    <s v="Pulsar 125 Carbon Fibre Disc Single Seat (OBD-2) SPARKLING METALLIC BLACK RED"/>
    <s v="00DH41F2"/>
    <s v="Invoiced"/>
    <s v="Yes"/>
    <m/>
    <m/>
    <m/>
    <m/>
    <m/>
    <s v="Yes"/>
    <s v="No"/>
    <s v="No"/>
    <d v="2025-04-18T12:51:00"/>
    <n v="1"/>
  </r>
  <r>
    <n v="15550241"/>
    <d v="2025-04-10T00:00:00"/>
    <d v="1899-12-30T17:01:00"/>
    <x v="2"/>
    <s v="Ujjwal Govind Auto"/>
    <s v="B10863"/>
    <s v="Newspaper"/>
    <m/>
    <s v="WARM"/>
    <s v="Pulsar"/>
    <n v="125"/>
    <s v="Neon Disc Single seat"/>
    <s v="Pulsar 125 Neon Disc Single seat PEARL METALLIC WHITE"/>
    <s v="00DH4042"/>
    <s v="Open"/>
    <s v="Yes"/>
    <s v="Not Decided"/>
    <m/>
    <m/>
    <m/>
    <m/>
    <s v="No"/>
    <s v="Yes"/>
    <s v="Yes"/>
    <m/>
    <n v="0"/>
  </r>
  <r>
    <n v="15413963"/>
    <d v="2025-04-05T00:00:00"/>
    <d v="1899-12-30T11:23:00"/>
    <x v="6"/>
    <s v="KTM-KOLATHUR"/>
    <s v="C12414"/>
    <m/>
    <m/>
    <s v="HOT"/>
    <s v="KTM"/>
    <s v="DUKE 250"/>
    <m/>
    <s v="KTM  DUKE 250  EBONY BLACK(MET)"/>
    <s v="00JP88"/>
    <s v="Open"/>
    <s v="No"/>
    <s v="Showroom Visit Planned"/>
    <m/>
    <m/>
    <m/>
    <m/>
    <s v="No"/>
    <s v="No"/>
    <s v="No"/>
    <m/>
    <n v="0"/>
  </r>
  <r>
    <n v="15687412"/>
    <d v="2025-04-17T00:00:00"/>
    <d v="1899-12-30T10:01:00"/>
    <x v="3"/>
    <s v="LAKHIMPUR TYRES(12526)"/>
    <n v="12526"/>
    <s v="Bikedekho_Aggregators"/>
    <s v="CPS_Lead_Aggregators"/>
    <m/>
    <s v="KTM"/>
    <s v="DUKE 200 OLD"/>
    <s v="KTM"/>
    <s v="KTM DUKE 200 OLD KTM ELECTRONIC ORANGE"/>
    <s v="00JP421T"/>
    <s v="Closed"/>
    <s v="No"/>
    <s v="Plan Dropped"/>
    <m/>
    <m/>
    <m/>
    <m/>
    <s v="No"/>
    <s v="No"/>
    <s v="No"/>
    <m/>
    <n v="0"/>
  </r>
  <r>
    <n v="15570004"/>
    <d v="2025-04-11T00:00:00"/>
    <d v="1899-12-30T16:19:00"/>
    <x v="1"/>
    <s v="BANSIDHAR AUTO(11464)"/>
    <n v="11464"/>
    <m/>
    <m/>
    <m/>
    <s v="Platina"/>
    <n v="100"/>
    <s v="KS  (PF26)"/>
    <s v="Platina 100 KS  (PF26) Ebony Black with Silver Grey Decal"/>
    <s v="00PF266U"/>
    <s v="Invoiced"/>
    <s v="Yes"/>
    <m/>
    <m/>
    <m/>
    <m/>
    <m/>
    <s v="Yes"/>
    <s v="No"/>
    <s v="Yes"/>
    <d v="2025-04-11T16:22:00"/>
    <n v="1"/>
  </r>
  <r>
    <n v="15626431"/>
    <d v="2025-04-14T00:00:00"/>
    <d v="1899-12-30T14:10:00"/>
    <x v="1"/>
    <s v="ASHOK AUTOTECH INDIA PVT LTD(B13109)- CHIKHLI"/>
    <s v="B13109"/>
    <m/>
    <m/>
    <m/>
    <s v="Pulsar"/>
    <n v="150"/>
    <s v="Neon Single Disc ABS(DH35)"/>
    <s v="Pulsar 150 Neon Single Disc ABS(DH35) BLACK/ DECAL GREEN"/>
    <s v="00DH354N"/>
    <s v="Invoiced"/>
    <s v="Yes"/>
    <s v="RNR"/>
    <m/>
    <m/>
    <m/>
    <m/>
    <s v="Yes"/>
    <s v="Yes"/>
    <s v="Yes"/>
    <d v="2025-04-14T14:14:00"/>
    <n v="1"/>
  </r>
  <r>
    <n v="15348416"/>
    <d v="2025-04-01T00:00:00"/>
    <d v="1899-12-30T23:35:00"/>
    <x v="3"/>
    <s v="GURUKRIPA AUTO AGENCY(12451)"/>
    <n v="12451"/>
    <s v="Bikewale_Aggregators"/>
    <s v="CPS_Lead_Aggregators"/>
    <s v="STANDARD"/>
    <s v="Pulsar"/>
    <s v="NS160"/>
    <s v="Twin Disc ABS"/>
    <s v="Pulsar  NS160 Twin Disc ABS Glossy Pewter Grey + Satin Black"/>
    <s v="00JF258W"/>
    <s v="Invoiced"/>
    <s v="Yes"/>
    <s v="Call Later"/>
    <m/>
    <m/>
    <m/>
    <m/>
    <s v="Yes"/>
    <s v="Yes"/>
    <s v="Yes"/>
    <d v="2025-04-15T12:01:00"/>
    <n v="1"/>
  </r>
  <r>
    <n v="15582835"/>
    <d v="2025-04-12T00:00:00"/>
    <d v="1899-12-30T12:02:00"/>
    <x v="3"/>
    <s v="JSB AUTOCARS PRIVATE LIMITED(13565)"/>
    <n v="13565"/>
    <s v="Bikedekho_Aggregators"/>
    <s v="CPS_Lead_Aggregators"/>
    <s v="HOT"/>
    <s v="Pulsar"/>
    <n v="150"/>
    <s v="SD (C&amp;G)"/>
    <s v="PULSAR 150 DTS-I-EBONY BLK SILVER DKL"/>
    <s v="00DH644E"/>
    <s v="Booked"/>
    <s v="Yes"/>
    <s v="Not Decided"/>
    <m/>
    <m/>
    <m/>
    <m/>
    <s v="No"/>
    <s v="No"/>
    <s v="No"/>
    <m/>
    <n v="0"/>
  </r>
  <r>
    <n v="15717688"/>
    <d v="2025-04-18T00:00:00"/>
    <d v="1899-12-30T14:09:00"/>
    <x v="3"/>
    <s v="SHREE BALAJI AUTOMOBILES(13151)"/>
    <n v="13151"/>
    <s v="Bikewale_Aggregators"/>
    <s v="CPS_Lead_Aggregators"/>
    <s v="STANDARD"/>
    <s v="Pulsar"/>
    <s v="N160"/>
    <s v="Dual channel ABS"/>
    <s v="Pulsar N160 Dual channel ABS Brooklyn Black"/>
    <s v="00JR159V"/>
    <s v="Open"/>
    <s v="No"/>
    <m/>
    <m/>
    <m/>
    <m/>
    <m/>
    <s v="No"/>
    <s v="No"/>
    <s v="No"/>
    <m/>
    <n v="0"/>
  </r>
  <r>
    <n v="15746529"/>
    <d v="2025-04-20T00:00:00"/>
    <d v="1899-12-30T10:23:00"/>
    <x v="3"/>
    <s v="Roja Bajaj - AMBAI"/>
    <s v="C11841"/>
    <s v="Bikewale_Aggregators"/>
    <s v="CPS_Lead_Aggregators"/>
    <s v="HOT"/>
    <s v="Pulsar"/>
    <s v="NS160"/>
    <s v="Twin Disc ABS"/>
    <s v="Pulsar NS160 Twin Disc ABS Glossy Pewter Grey + Satin Black"/>
    <s v="00JF258W"/>
    <s v="Open"/>
    <s v="No"/>
    <s v="Showroom Visit Planned"/>
    <m/>
    <m/>
    <m/>
    <m/>
    <s v="No"/>
    <s v="No"/>
    <s v="No"/>
    <m/>
    <n v="0"/>
  </r>
  <r>
    <n v="15681890"/>
    <d v="2025-04-16T00:00:00"/>
    <d v="1899-12-30T18:43:00"/>
    <x v="1"/>
    <s v="JSB Autocars Private Limited (D13565)"/>
    <s v="D13565"/>
    <m/>
    <m/>
    <s v="WARM"/>
    <s v="Platina"/>
    <n v="110"/>
    <s v="ES Drum"/>
    <s v="Platina 110 ES Drum BLK GLOS PEW GRA"/>
    <s v="00JK2448"/>
    <s v="Invoiced"/>
    <s v="Yes"/>
    <m/>
    <m/>
    <m/>
    <m/>
    <m/>
    <s v="Yes"/>
    <s v="No"/>
    <s v="No"/>
    <d v="2025-04-16T18:45:00"/>
    <n v="1"/>
  </r>
  <r>
    <n v="15688898"/>
    <d v="2025-04-17T00:00:00"/>
    <d v="1899-12-30T10:14:00"/>
    <x v="3"/>
    <s v="GANGOTRI AUTOMOTIVE(13070)"/>
    <n v="13070"/>
    <s v="Bikedekho_Aggregators"/>
    <s v="CPS_Lead_Aggregators"/>
    <m/>
    <s v="Pulsar"/>
    <s v="N250"/>
    <s v="Dual channel ABS"/>
    <s v="Pulsar N250 Dual channel ABS Brooklyn Black"/>
    <s v="00JR139V"/>
    <s v="Closed"/>
    <s v="No"/>
    <s v="Plan Dropped"/>
    <m/>
    <m/>
    <m/>
    <m/>
    <s v="No"/>
    <s v="No"/>
    <s v="No"/>
    <m/>
    <n v="0"/>
  </r>
  <r>
    <n v="15685985"/>
    <d v="2025-04-16T00:00:00"/>
    <d v="1899-12-30T23:20:00"/>
    <x v="0"/>
    <s v="B U Bhandari_Pashan"/>
    <n v="13530"/>
    <s v="Hyperlocal_Lead_Gen"/>
    <s v="Facebook"/>
    <s v="HOT"/>
    <s v="Triumph"/>
    <s v="Speed T4"/>
    <s v="Triumph"/>
    <s v="Triumph Speed T4 Triumph "/>
    <s v="00TA15"/>
    <s v="Open"/>
    <s v="No"/>
    <s v="Call Later"/>
    <m/>
    <m/>
    <m/>
    <m/>
    <s v="No"/>
    <s v="No"/>
    <s v="No"/>
    <m/>
    <n v="0"/>
  </r>
  <r>
    <n v="15336545"/>
    <d v="2025-04-01T00:00:00"/>
    <d v="1899-12-30T12:27:00"/>
    <x v="3"/>
    <s v="JAI AUTOMOBILES - PALLAVARAM"/>
    <s v="B1059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556208"/>
    <d v="2025-04-11T00:00:00"/>
    <d v="1899-12-30T00:09:00"/>
    <x v="3"/>
    <s v="UNITED AUTOMOBILES(10963)"/>
    <n v="10963"/>
    <s v="91wheels_Aggregators"/>
    <s v="CPS_Lead_Aggregators"/>
    <s v="HOT"/>
    <s v="Pulsar"/>
    <s v="NS125"/>
    <s v="Disc (Pre-OBD)"/>
    <s v="Pulsar NS125 Disc (Pre-OBD) GLOSS PEWTER GREY"/>
    <s v="00JF2832"/>
    <s v="Open"/>
    <s v="No"/>
    <s v="Call Later"/>
    <m/>
    <m/>
    <m/>
    <m/>
    <s v="No"/>
    <s v="No"/>
    <s v="No"/>
    <m/>
    <n v="0"/>
  </r>
  <r>
    <n v="15625856"/>
    <d v="2025-04-14T00:00:00"/>
    <d v="1899-12-30T14:03:00"/>
    <x v="3"/>
    <s v="BHUMI AUTOMOBILES(12712)"/>
    <n v="12712"/>
    <s v="Bikewale_Aggregators"/>
    <s v="CPS_Lead_Aggregators"/>
    <s v="HOT"/>
    <s v="KTM"/>
    <s v="DUKE 200 OLD"/>
    <s v="KTM"/>
    <s v="KTM DUKE 200 OLD KTM SILVER METALLIC MATT"/>
    <s v="00JP42A9"/>
    <s v="Closed"/>
    <s v="No"/>
    <s v="Plan Dropped"/>
    <m/>
    <m/>
    <m/>
    <m/>
    <s v="No"/>
    <s v="No"/>
    <s v="No"/>
    <m/>
    <n v="0"/>
  </r>
  <r>
    <n v="15637885"/>
    <d v="2025-04-14T00:00:00"/>
    <d v="1899-12-30T23:37:00"/>
    <x v="3"/>
    <s v="S.K.AUTOMOBILES"/>
    <n v="13163"/>
    <s v="Bikewale_Aggregators"/>
    <s v="CPS_Lead_Aggregators"/>
    <s v="HOT"/>
    <s v="KTM"/>
    <s v="Duke 390 (Gen 2)"/>
    <s v="KTM"/>
    <s v="KTM Duke 390 (Gen 2) KTM DARK GALVANO MATT"/>
    <s v="00JP4081"/>
    <s v="Closed"/>
    <s v="No"/>
    <s v="Lost to Competition"/>
    <s v="Family/Friendâ€™s Recommendation"/>
    <m/>
    <s v="Hornet"/>
    <s v="Honda"/>
    <s v="No"/>
    <s v="No"/>
    <s v="No"/>
    <m/>
    <n v="0"/>
  </r>
  <r>
    <n v="15694685"/>
    <d v="2025-04-17T00:00:00"/>
    <d v="1899-12-30T13:17:00"/>
    <x v="5"/>
    <s v="AKAASH  BAJAJ(11587)"/>
    <n v="11587"/>
    <s v="Dealer Activity"/>
    <s v="Exchange Camp"/>
    <m/>
    <s v="Pulsar"/>
    <s v="N160"/>
    <s v="Dual channel ABS (OBD-2)"/>
    <s v="Pulsar N160 Dual channel ABS (OBD-2) Brooklyn Black"/>
    <s v="00JR179V"/>
    <s v="Invoiced"/>
    <s v="Yes"/>
    <m/>
    <m/>
    <m/>
    <m/>
    <m/>
    <s v="No"/>
    <s v="No"/>
    <s v="No"/>
    <d v="2025-04-17T13:27:00"/>
    <n v="1"/>
  </r>
  <r>
    <n v="15473091"/>
    <d v="2025-04-08T00:00:00"/>
    <d v="1899-12-30T11:59:00"/>
    <x v="5"/>
    <s v="Popular Motor Corporation (PANADAVAPURA)"/>
    <s v="A11262"/>
    <m/>
    <m/>
    <s v="STANDARD"/>
    <s v="Pulsar"/>
    <s v="N160"/>
    <s v="Dual Channel ABS(Digital)"/>
    <s v="Pulsar N160 Dual Channel ABS(Digital) POLAR SKY BLUE"/>
    <s v="00JR37BN"/>
    <s v="Open"/>
    <s v="Yes"/>
    <s v="Call Later"/>
    <m/>
    <m/>
    <m/>
    <m/>
    <s v="Yes"/>
    <s v="No"/>
    <s v="No"/>
    <m/>
    <n v="0"/>
  </r>
  <r>
    <n v="15734570"/>
    <d v="2025-04-19T00:00:00"/>
    <d v="1899-12-30T12:33:00"/>
    <x v="3"/>
    <s v="GSM SALES (A13006)"/>
    <s v="A13006"/>
    <s v="Bikewale_Aggregators"/>
    <s v="CPS_Lead_Aggregators"/>
    <s v="HOT"/>
    <s v="Pulsar"/>
    <s v="N250"/>
    <s v="Dual channel ABS"/>
    <s v="Pulsar N250 Dual channel ABS Brooklyn Black"/>
    <s v="00JR139V"/>
    <s v="Open"/>
    <s v="No"/>
    <s v="Showroom Visit Planned"/>
    <m/>
    <m/>
    <m/>
    <m/>
    <s v="No"/>
    <s v="No"/>
    <s v="No"/>
    <m/>
    <n v="0"/>
  </r>
  <r>
    <n v="15700453"/>
    <d v="2025-04-17T00:00:00"/>
    <d v="1899-12-30T16:43:00"/>
    <x v="0"/>
    <s v="HAROON SUPER BYKES(12118)"/>
    <n v="12118"/>
    <s v="Hyperlocal_Lead_Gen"/>
    <s v="Facebook"/>
    <s v="HOT"/>
    <s v="KTM"/>
    <s v="249.07 cc"/>
    <s v="KTM"/>
    <s v="KTM 249.07 cc KTM "/>
    <s v="00JP88"/>
    <s v="Open"/>
    <s v="No"/>
    <s v="Call Later"/>
    <m/>
    <m/>
    <m/>
    <m/>
    <s v="No"/>
    <s v="No"/>
    <s v="No"/>
    <m/>
    <n v="0"/>
  </r>
  <r>
    <n v="15678229"/>
    <d v="2025-04-16T00:00:00"/>
    <d v="1899-12-30T17:40:00"/>
    <x v="6"/>
    <m/>
    <n v="10692"/>
    <s v="Instagram"/>
    <s v="P125_April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497587"/>
    <d v="2025-04-09T00:00:00"/>
    <d v="1899-12-30T12:49:00"/>
    <x v="5"/>
    <s v="Popular  Motor Corporation (Periyapatna)"/>
    <s v="C11262"/>
    <m/>
    <m/>
    <s v="STANDARD"/>
    <s v="Pulsar"/>
    <n v="150"/>
    <s v="TD UG"/>
    <s v="Pulsar 150 TD UG EBONY BLK SILVER DKL"/>
    <s v="00DH614E"/>
    <s v="Open"/>
    <s v="Yes"/>
    <s v="Call Later"/>
    <m/>
    <m/>
    <m/>
    <m/>
    <s v="Yes"/>
    <s v="No"/>
    <s v="Yes"/>
    <m/>
    <n v="0"/>
  </r>
  <r>
    <n v="15566914"/>
    <d v="2025-04-11T00:00:00"/>
    <d v="1899-12-30T14:34:00"/>
    <x v="2"/>
    <s v="Kings Motors (B13693)"/>
    <s v="B13693"/>
    <m/>
    <m/>
    <s v="WARM"/>
    <s v="CT"/>
    <n v="110"/>
    <s v="ES ALLOY (DU25)"/>
    <s v="CT 110 ES ALLOY (DU25)"/>
    <s v="00DU25"/>
    <s v="Open"/>
    <s v="No"/>
    <s v="Call Later"/>
    <m/>
    <m/>
    <m/>
    <m/>
    <s v="No"/>
    <s v="No"/>
    <s v="No"/>
    <m/>
    <n v="0"/>
  </r>
  <r>
    <n v="15582311"/>
    <d v="2025-04-12T00:00:00"/>
    <d v="1899-12-30T11:33:00"/>
    <x v="2"/>
    <s v="Prayag Chand Khetsi Dass"/>
    <s v="A10264"/>
    <s v="General Enquiry"/>
    <m/>
    <s v="HOT"/>
    <s v="Pulsar"/>
    <n v="125"/>
    <s v="Carbon Fibre Single Seat UG"/>
    <s v="Pulsar 125 Carbon Fibre Single Seat UG EBONY BLK RED DKL"/>
    <s v="00DH574D"/>
    <s v="Open"/>
    <s v="No"/>
    <s v="Call Later"/>
    <m/>
    <m/>
    <m/>
    <m/>
    <s v="No"/>
    <s v="No"/>
    <s v="No"/>
    <m/>
    <n v="0"/>
  </r>
  <r>
    <n v="15374841"/>
    <d v="2025-04-03T00:00:00"/>
    <d v="1899-12-30T12:13:00"/>
    <x v="5"/>
    <s v="ANIKA BAJAJ- Warangal"/>
    <s v="A10799"/>
    <s v="Dealer Activity"/>
    <s v="Exchange Camp"/>
    <s v="WARM"/>
    <s v="Pulsar"/>
    <n v="125"/>
    <s v="Carbon Fibre Single Seat UG"/>
    <s v="Pulsar 125 Carbon Fibre Single Seat UG EBONY BLK RED DKL"/>
    <s v="00DH574D"/>
    <s v="Closed"/>
    <s v="Yes"/>
    <s v="Incorrect Enquiry"/>
    <m/>
    <m/>
    <m/>
    <m/>
    <s v="No"/>
    <s v="Yes"/>
    <s v="Yes"/>
    <m/>
    <n v="0"/>
  </r>
  <r>
    <n v="15547516"/>
    <d v="2025-04-10T00:00:00"/>
    <d v="1899-12-30T15:45:00"/>
    <x v="3"/>
    <s v="YADAV BAJAJ(12767)"/>
    <n v="12767"/>
    <s v="91wheels_Aggregators"/>
    <s v="CPS_Lead_Aggregators"/>
    <s v="HOT"/>
    <s v="Pulsar"/>
    <s v="NS125"/>
    <s v="Disc (Pre-OBD)"/>
    <s v="Pulsar NS125 Disc (Pre-OBD) GLOSS PEWTER GREY"/>
    <s v="00JF2832"/>
    <s v="Closed"/>
    <s v="No"/>
    <s v="Plan Dropped"/>
    <m/>
    <m/>
    <m/>
    <m/>
    <s v="No"/>
    <s v="No"/>
    <s v="No"/>
    <m/>
    <n v="0"/>
  </r>
  <r>
    <n v="15519320"/>
    <d v="2025-04-09T00:00:00"/>
    <d v="1899-12-30T16:23:00"/>
    <x v="6"/>
    <m/>
    <n v="11522"/>
    <s v="Facebook"/>
    <s v="P125_Neon March"/>
    <s v="HOT"/>
    <s v="Pulsar"/>
    <n v="125"/>
    <s v="Neon Disc Single seat (OBD-2)"/>
    <s v="Pulsar 125 Neon Disc Single seat (OBD-2) EBONY BLK SOLAR RED"/>
    <s v="00DH50C2"/>
    <s v="Closed"/>
    <s v="No"/>
    <s v="RNR - Close"/>
    <m/>
    <m/>
    <m/>
    <m/>
    <s v="No"/>
    <s v="No"/>
    <s v="No"/>
    <m/>
    <n v="0"/>
  </r>
  <r>
    <n v="15673446"/>
    <d v="2025-04-16T00:00:00"/>
    <d v="1899-12-30T15:45:00"/>
    <x v="5"/>
    <s v="KVR BIKES PARAPPANAGADI"/>
    <s v="D11971"/>
    <m/>
    <m/>
    <s v="WARM"/>
    <s v="Pulsar"/>
    <n v="125"/>
    <s v="Carbon Fibre Disc Single Seat"/>
    <s v="Pulsar 125 Carbon Fibre Disc Single Seat"/>
    <s v="00DH47"/>
    <s v="Closed"/>
    <s v="Yes"/>
    <s v="Plan Dropped"/>
    <m/>
    <m/>
    <m/>
    <m/>
    <s v="No"/>
    <s v="Yes"/>
    <s v="Yes"/>
    <m/>
    <n v="0"/>
  </r>
  <r>
    <n v="15398841"/>
    <d v="2025-04-04T00:00:00"/>
    <d v="1899-12-30T14:07:00"/>
    <x v="1"/>
    <s v="MITALI AUTOMOBILE (13121)"/>
    <n v="13121"/>
    <m/>
    <m/>
    <s v="HOT"/>
    <s v="KTM"/>
    <s v="DUKE 200"/>
    <m/>
    <s v="KTM DUKE 200  BLACK"/>
    <s v="00JP1C7B"/>
    <s v="Closed"/>
    <s v="Yes"/>
    <s v="Plan Dropped"/>
    <m/>
    <m/>
    <m/>
    <m/>
    <s v="Yes"/>
    <s v="No"/>
    <s v="No"/>
    <m/>
    <n v="0"/>
  </r>
  <r>
    <n v="15387417"/>
    <d v="2025-04-03T00:00:00"/>
    <d v="1899-12-30T21:04:00"/>
    <x v="3"/>
    <s v="SHIVA AUTOMOBILES - AUTO DIVN"/>
    <s v="A10344"/>
    <s v="Bikewale_Aggregators"/>
    <s v="CPS_Lead_Aggregators"/>
    <s v="HOT"/>
    <s v="Pulsar"/>
    <n v="150"/>
    <s v="SD Single Seat"/>
    <s v="Pulsar  150 SD Single Seat EBONY BLK RED DKL"/>
    <s v="00DH274D"/>
    <s v="Invoiced"/>
    <s v="Yes"/>
    <s v="Not Decided"/>
    <m/>
    <m/>
    <m/>
    <m/>
    <s v="No"/>
    <s v="No"/>
    <s v="No"/>
    <d v="2025-04-04T18:23:00"/>
    <n v="1"/>
  </r>
  <r>
    <n v="15701931"/>
    <d v="2025-04-17T00:00:00"/>
    <d v="1899-12-30T17:35:00"/>
    <x v="3"/>
    <s v="BAGGA LINK SERVICE PVT LTD - RITHALA"/>
    <s v="V10047"/>
    <s v="Bikedekho_Aggregators"/>
    <s v="CPS_Lead_Aggregators"/>
    <s v="HOT"/>
    <s v="Pulsar"/>
    <s v="N160"/>
    <s v="Dual channel ABS"/>
    <s v="Pulsar N160 Dual channel ABS Brooklyn Black"/>
    <s v="00JR159V"/>
    <s v="Open"/>
    <s v="No"/>
    <s v="Not Decided"/>
    <m/>
    <m/>
    <m/>
    <m/>
    <s v="No"/>
    <s v="No"/>
    <s v="No"/>
    <m/>
    <n v="0"/>
  </r>
  <r>
    <n v="15452251"/>
    <d v="2025-04-07T00:00:00"/>
    <d v="1899-12-30T13:31:00"/>
    <x v="2"/>
    <s v="BALRAJ WHEELS PRIVATE LIMITED (14187)"/>
    <n v="14187"/>
    <m/>
    <m/>
    <s v="HOT"/>
    <s v="Triumph"/>
    <s v="SPEED 400"/>
    <s v="Triumph"/>
    <s v="Triumph SPEED 400 Triumph EBONY BLACK(MET)"/>
    <s v="00TA04X3"/>
    <s v="Open"/>
    <s v="Yes"/>
    <s v="Showroom Visit Planned"/>
    <m/>
    <m/>
    <m/>
    <m/>
    <s v="No"/>
    <s v="No"/>
    <s v="Yes"/>
    <m/>
    <n v="0"/>
  </r>
  <r>
    <n v="15647766"/>
    <d v="2025-04-15T00:00:00"/>
    <d v="1899-12-30T14:01:00"/>
    <x v="3"/>
    <s v="DEVENDRA AUTO (11469)"/>
    <n v="11469"/>
    <s v="91wheels_Aggregators"/>
    <s v="CPS_Lead_Aggregators"/>
    <s v="HOT"/>
    <s v="Pulsar"/>
    <s v="NS125"/>
    <s v="Disc (Pre-OBD)"/>
    <s v="Pulsar  NS125 Disc (Pre-OBD) GLOSS PEWTER GREY"/>
    <s v="00JF2832"/>
    <s v="Open"/>
    <s v="Yes"/>
    <s v="Showroom Visit Planned"/>
    <m/>
    <m/>
    <m/>
    <m/>
    <s v="No"/>
    <s v="Yes"/>
    <s v="No"/>
    <m/>
    <n v="0"/>
  </r>
  <r>
    <n v="15390190"/>
    <d v="2025-04-04T00:00:00"/>
    <d v="1899-12-30T08:09:00"/>
    <x v="0"/>
    <s v="OSL AUTO PVT LTD / HOWRAH"/>
    <s v="C13593"/>
    <s v="Hyperlocal_Lead_Gen"/>
    <s v="Facebook"/>
    <m/>
    <s v="Triumph"/>
    <s v="Speed T4"/>
    <s v="Triumph"/>
    <s v="Triumph Speed T4 Triumph "/>
    <s v="00TA15"/>
    <s v="Open"/>
    <s v="No"/>
    <s v="Showroom Visit Planned"/>
    <m/>
    <m/>
    <m/>
    <m/>
    <s v="No"/>
    <s v="No"/>
    <s v="No"/>
    <m/>
    <n v="0"/>
  </r>
  <r>
    <n v="15414012"/>
    <d v="2025-04-05T00:00:00"/>
    <d v="1899-12-30T11:37:00"/>
    <x v="3"/>
    <s v="G S PAL Autowheels Pvt Ltd"/>
    <s v="A11534"/>
    <s v="91wheels_Aggregators"/>
    <s v="CPS_Lead_Aggregators"/>
    <s v="HOT"/>
    <s v="Pulsar"/>
    <s v="N160"/>
    <s v="Dual channel ABS"/>
    <s v="Pulsar N160 Dual channel ABS Brooklyn Black"/>
    <s v="00JR159V"/>
    <s v="Closed"/>
    <s v="No"/>
    <s v="Call Later"/>
    <m/>
    <m/>
    <m/>
    <m/>
    <s v="No"/>
    <s v="No"/>
    <s v="No"/>
    <m/>
    <n v="0"/>
  </r>
  <r>
    <n v="15602510"/>
    <d v="2025-04-13T00:00:00"/>
    <d v="1899-12-30T13:16:00"/>
    <x v="3"/>
    <s v="SUPREME AUTO DEALERS PVT. LTD.(10351)"/>
    <n v="10351"/>
    <s v="Bikewale_Aggregators"/>
    <s v="CPS_Lead_Aggregators"/>
    <s v="STANDARD"/>
    <s v="Pulsar"/>
    <s v="N150"/>
    <s v="SD Single Seat"/>
    <s v="Pulsar N150 SD Single Seat PEARL METALLIC WHITE"/>
    <s v="00JR3042"/>
    <s v="Open"/>
    <s v="No"/>
    <m/>
    <m/>
    <m/>
    <m/>
    <m/>
    <s v="No"/>
    <s v="No"/>
    <s v="No"/>
    <m/>
    <n v="0"/>
  </r>
  <r>
    <n v="15401915"/>
    <d v="2025-04-04T00:00:00"/>
    <d v="1899-12-30T15:58:00"/>
    <x v="1"/>
    <s v="RM MOTORS(12226)"/>
    <n v="12226"/>
    <m/>
    <m/>
    <s v="STANDARD"/>
    <s v="Pulsar"/>
    <s v="NS200"/>
    <s v="Dual Channel ABS (UG)"/>
    <s v="Pulsar NS200 Dual Channel ABS (UG) EBONY BLK SATIN"/>
    <s v="00JL24AL"/>
    <s v="Invoiced"/>
    <s v="Yes"/>
    <s v="Planning to Book"/>
    <m/>
    <m/>
    <m/>
    <m/>
    <s v="Yes"/>
    <s v="Yes"/>
    <s v="Yes"/>
    <d v="2025-04-07T12:23:00"/>
    <n v="1"/>
  </r>
  <r>
    <n v="15515893"/>
    <d v="2025-04-09T00:00:00"/>
    <d v="1899-12-30T16:21:00"/>
    <x v="6"/>
    <m/>
    <n v="12725"/>
    <s v="Facebook"/>
    <s v="N150_March"/>
    <s v="STANDARD"/>
    <s v="Pulsar"/>
    <s v="N150"/>
    <s v="Twin Disc"/>
    <s v="Pulsar N150 Twin Disc GLOSSY RACING RED"/>
    <s v="00JR3195"/>
    <s v="Open"/>
    <s v="No"/>
    <m/>
    <m/>
    <m/>
    <m/>
    <m/>
    <s v="No"/>
    <s v="No"/>
    <s v="No"/>
    <m/>
    <n v="0"/>
  </r>
  <r>
    <n v="15413818"/>
    <d v="2025-04-05T00:00:00"/>
    <d v="1899-12-30T11:18:00"/>
    <x v="1"/>
    <s v="SCOOTER AID CENTRE - MUKTSAR"/>
    <s v="A10417"/>
    <m/>
    <m/>
    <s v="WARM"/>
    <s v="Platina"/>
    <n v="100"/>
    <s v="KS"/>
    <s v="Platina 100 KS Ebony Black with Silver Grey Decal"/>
    <s v="00PF386U"/>
    <s v="Invoiced"/>
    <s v="Yes"/>
    <m/>
    <m/>
    <m/>
    <m/>
    <m/>
    <s v="No"/>
    <s v="No"/>
    <s v="No"/>
    <d v="2025-04-05T11:19:00"/>
    <n v="1"/>
  </r>
  <r>
    <n v="15626718"/>
    <d v="2025-04-14T00:00:00"/>
    <d v="1899-12-30T14:39:00"/>
    <x v="3"/>
    <s v="Devendra Auto Delhi Road Branch"/>
    <s v="B10832"/>
    <s v="Bikewale_Aggregators"/>
    <s v="CPS_Lead_Aggregators"/>
    <s v="STANDARD"/>
    <s v="Pulsar"/>
    <s v="N150"/>
    <s v="SD Single Seat"/>
    <s v="Pulsar N150 SD Single Seat PEARL METALLIC WHITE"/>
    <s v="00JR3042"/>
    <s v="Open"/>
    <s v="No"/>
    <m/>
    <m/>
    <m/>
    <m/>
    <m/>
    <s v="No"/>
    <s v="No"/>
    <s v="No"/>
    <m/>
    <n v="0"/>
  </r>
  <r>
    <n v="15416871"/>
    <d v="2025-04-05T00:00:00"/>
    <d v="1899-12-30T12:47:00"/>
    <x v="1"/>
    <s v="Ragova-VARADAIAHPALEM"/>
    <s v="B11683"/>
    <m/>
    <m/>
    <s v="HOT"/>
    <s v="Freedom"/>
    <s v="125 NG04"/>
    <s v="Drum"/>
    <s v="Freedom 125 NG04 Drum"/>
    <s v="00JH31"/>
    <s v="Open"/>
    <s v="Yes"/>
    <m/>
    <m/>
    <m/>
    <m/>
    <m/>
    <s v="Yes"/>
    <s v="Yes"/>
    <s v="Yes"/>
    <m/>
    <n v="0"/>
  </r>
  <r>
    <n v="15446972"/>
    <d v="2025-04-07T00:00:00"/>
    <d v="1899-12-30T09:30:00"/>
    <x v="2"/>
    <s v="Green Automobiles Pvt Ltd (A13055)"/>
    <s v="A13055"/>
    <m/>
    <m/>
    <m/>
    <s v="Pulsar"/>
    <s v="N160"/>
    <s v="UG"/>
    <s v="Pulsar N160 UG BROOKLYN CHRCL BLK M"/>
    <s v="00JR21VAR-113"/>
    <s v="Invoiced"/>
    <s v="Yes"/>
    <m/>
    <m/>
    <m/>
    <m/>
    <m/>
    <s v="No"/>
    <s v="No"/>
    <s v="No"/>
    <d v="2025-04-07T15:08:00"/>
    <n v="1"/>
  </r>
  <r>
    <n v="15732773"/>
    <d v="2025-04-20T00:00:00"/>
    <d v="1899-12-30T14:03:00"/>
    <x v="3"/>
    <s v="NAMDHARI BAJAJ PRIVATE LIMITED"/>
    <n v="11963"/>
    <s v="91wheels_Aggregators"/>
    <s v="CPS_Lead_Aggregators"/>
    <s v="HOT"/>
    <s v="Pulsar"/>
    <s v="NS125"/>
    <s v="Disc (Pre-OBD)"/>
    <s v="Pulsar NS125 Disc (Pre-OBD) GLOSS PEWTER GREY"/>
    <s v="00JF2832"/>
    <s v="Closed"/>
    <s v="No"/>
    <s v="Incorrect Enquiry"/>
    <m/>
    <m/>
    <m/>
    <m/>
    <s v="No"/>
    <s v="No"/>
    <s v="No"/>
    <m/>
    <n v="0"/>
  </r>
  <r>
    <n v="15599875"/>
    <d v="2025-04-13T00:00:00"/>
    <d v="1899-12-30T10:48:00"/>
    <x v="3"/>
    <m/>
    <s v="A10223"/>
    <s v="Bikewale_Aggregators"/>
    <s v="CPS_Lead_Aggregators"/>
    <s v="WARM"/>
    <s v="Pulsar"/>
    <n v="150"/>
    <s v="SD Single Seat"/>
    <s v="Pulsar 150 SD Single Seat EBONY BLK RED DKL"/>
    <s v="00DH274D"/>
    <s v="Open"/>
    <s v="No"/>
    <m/>
    <m/>
    <m/>
    <m/>
    <m/>
    <s v="No"/>
    <s v="No"/>
    <s v="No"/>
    <m/>
    <n v="0"/>
  </r>
  <r>
    <n v="15678888"/>
    <d v="2025-04-16T00:00:00"/>
    <d v="1899-12-30T17:36:00"/>
    <x v="6"/>
    <m/>
    <n v="12430"/>
    <s v="Instagram"/>
    <s v="N160/Ns125_ April'25"/>
    <s v="HOT"/>
    <s v="Pulsar"/>
    <s v="NS125"/>
    <s v="UG"/>
    <s v="Pulsar NS125 UG FIERY ORANGE"/>
    <s v="00JF4417"/>
    <s v="Closed"/>
    <s v="No"/>
    <s v="Incorrect Enquiry"/>
    <m/>
    <m/>
    <m/>
    <m/>
    <s v="No"/>
    <s v="No"/>
    <s v="No"/>
    <m/>
    <n v="0"/>
  </r>
  <r>
    <n v="15474874"/>
    <d v="2025-04-08T00:00:00"/>
    <d v="1899-12-30T12:48:00"/>
    <x v="5"/>
    <s v="JAILAXMI AGENCIESS"/>
    <s v="B12691"/>
    <m/>
    <m/>
    <s v="WARM"/>
    <s v="KTM"/>
    <s v="DUKE 200"/>
    <m/>
    <s v="KTM DUKE 200  ORANGE"/>
    <s v="00JP1CBP"/>
    <s v="Open"/>
    <s v="Yes"/>
    <s v="Showroom Visit Planned"/>
    <m/>
    <m/>
    <m/>
    <m/>
    <s v="Yes"/>
    <s v="No"/>
    <s v="No"/>
    <m/>
    <n v="0"/>
  </r>
  <r>
    <n v="15498673"/>
    <d v="2025-04-09T00:00:00"/>
    <d v="1899-12-30T13:38:00"/>
    <x v="3"/>
    <s v="OSL AUTO PVT. LTD. - KTM DHAPA"/>
    <s v="U12445"/>
    <s v="Bikewale_Aggregators"/>
    <s v="CPS_Lead_Aggregators"/>
    <s v="STANDARD"/>
    <s v="KTM"/>
    <s v="Duke 390 (Gen 2)"/>
    <s v="KTM"/>
    <s v="KTM Duke 390 (Gen 2) KTM DARK GALVANO MATT"/>
    <s v="00JP4081"/>
    <s v="Open"/>
    <s v="No"/>
    <s v="Call Later"/>
    <m/>
    <m/>
    <m/>
    <m/>
    <s v="No"/>
    <s v="No"/>
    <s v="No"/>
    <m/>
    <n v="0"/>
  </r>
  <r>
    <n v="15677582"/>
    <d v="2025-04-16T00:00:00"/>
    <d v="1899-12-30T17:36:00"/>
    <x v="4"/>
    <s v="Subhash Tractors Gorakhpur"/>
    <s v="A10361"/>
    <s v="Freedom_LeadGen_D2C"/>
    <s v="Display_Google"/>
    <s v="STANDARD"/>
    <s v="Platina"/>
    <n v="110"/>
    <s v="ES Disc (JK25)"/>
    <s v="PLATINA 110 - Satin Beach - Blue"/>
    <s v="00JK2580"/>
    <s v="Open"/>
    <s v="No"/>
    <s v="Call Later"/>
    <m/>
    <m/>
    <m/>
    <m/>
    <s v="No"/>
    <s v="No"/>
    <s v="No"/>
    <m/>
    <n v="0"/>
  </r>
  <r>
    <n v="15545780"/>
    <d v="2025-04-10T00:00:00"/>
    <d v="1899-12-30T14:27:00"/>
    <x v="1"/>
    <s v="SUVIDHA TRADERS(10368)"/>
    <n v="10368"/>
    <s v="Reference"/>
    <s v="Existing Customer"/>
    <m/>
    <s v="Pulsar"/>
    <n v="125"/>
    <s v="Neon Disc Single seat (OBD-2)"/>
    <s v="Pulsar 125 Neon Disc Single seat (OBD-2) EBONY BLK SOLAR RED"/>
    <s v="00DH50C2"/>
    <s v="Invoiced"/>
    <s v="Yes"/>
    <m/>
    <m/>
    <m/>
    <m/>
    <m/>
    <s v="No"/>
    <s v="Yes"/>
    <s v="Yes"/>
    <d v="2025-04-10T14:28:00"/>
    <n v="1"/>
  </r>
  <r>
    <n v="15464636"/>
    <d v="2025-04-07T00:00:00"/>
    <d v="1899-12-30T19:27:00"/>
    <x v="2"/>
    <s v="Sulur"/>
    <s v="C11412"/>
    <m/>
    <m/>
    <m/>
    <s v="Pulsar"/>
    <n v="125"/>
    <s v="Carbon Fibre Split Seat UG"/>
    <s v="Pulsar 125 Carbon Fibre Split Seat UG EBONY BLK BLUE DKL"/>
    <s v="00DH564C"/>
    <s v="Invoiced"/>
    <s v="Yes"/>
    <m/>
    <m/>
    <m/>
    <m/>
    <m/>
    <s v="No"/>
    <s v="No"/>
    <s v="No"/>
    <d v="2025-04-07T19:28:00"/>
    <n v="1"/>
  </r>
  <r>
    <n v="15714873"/>
    <d v="2025-04-18T00:00:00"/>
    <d v="1899-12-30T12:28:00"/>
    <x v="1"/>
    <s v="THE HIND BAJAJ(10911)"/>
    <n v="10911"/>
    <m/>
    <m/>
    <m/>
    <s v="Pulsar"/>
    <s v="N125"/>
    <s v="Disc ISG"/>
    <s v="Pulsar N125 Disc ISG E Black with CW Red Decal"/>
    <s v="00JZ516J"/>
    <s v="Invoiced"/>
    <s v="Yes"/>
    <m/>
    <m/>
    <m/>
    <m/>
    <m/>
    <s v="Yes"/>
    <s v="Yes"/>
    <s v="Yes"/>
    <d v="2025-04-18T12:31:00"/>
    <n v="1"/>
  </r>
  <r>
    <n v="15731972"/>
    <d v="2025-04-19T00:00:00"/>
    <d v="1899-12-30T10:57:00"/>
    <x v="2"/>
    <s v="KHIVRAJ ELIXIR PVT LTD (ECR)"/>
    <s v="C14188"/>
    <m/>
    <m/>
    <s v="HOT"/>
    <s v="Triumph"/>
    <s v="Speed T4"/>
    <m/>
    <s v="Triumph Speed T4 "/>
    <s v="00TA15BA"/>
    <s v="Open"/>
    <s v="No"/>
    <s v="Call Later"/>
    <m/>
    <m/>
    <m/>
    <m/>
    <s v="No"/>
    <s v="No"/>
    <s v="No"/>
    <m/>
    <n v="0"/>
  </r>
  <r>
    <n v="15379066"/>
    <d v="2025-04-03T00:00:00"/>
    <d v="1899-12-30T14:33:00"/>
    <x v="1"/>
    <s v="P L AUTOMOBILES PRIVATE LIMITED(12645)"/>
    <n v="12645"/>
    <m/>
    <m/>
    <m/>
    <s v="Platina"/>
    <n v="100"/>
    <s v="ES Alloy"/>
    <s v="Platina 100 ES Alloy Ebony Black with Silver Grey Decal"/>
    <s v="00PF376U"/>
    <s v="Invoiced"/>
    <s v="Yes"/>
    <m/>
    <m/>
    <m/>
    <m/>
    <m/>
    <s v="Yes"/>
    <s v="No"/>
    <s v="No"/>
    <d v="2025-04-03T14:35:00"/>
    <n v="1"/>
  </r>
  <r>
    <n v="15532098"/>
    <d v="2025-04-09T00:00:00"/>
    <d v="1899-12-30T18:56:00"/>
    <x v="1"/>
    <s v="KHIVRAJ ELIXIR PVT LTD (SALEM)"/>
    <s v="F14188"/>
    <s v="Reference"/>
    <s v="Existing Customer"/>
    <s v="WARM"/>
    <s v="Triumph"/>
    <s v="Speed 400 UG"/>
    <m/>
    <s v="Triumph  Speed 400 UG  "/>
    <s v="00TA40BA"/>
    <s v="Open"/>
    <s v="Yes"/>
    <s v="Planning to Book"/>
    <m/>
    <m/>
    <m/>
    <m/>
    <s v="Yes"/>
    <s v="No"/>
    <s v="No"/>
    <d v="2025-04-09T19:02:00"/>
    <n v="0"/>
  </r>
  <r>
    <n v="15345941"/>
    <d v="2025-04-01T00:00:00"/>
    <d v="1899-12-30T19:18:00"/>
    <x v="5"/>
    <s v="Nandan Bajaj - Duliajan"/>
    <s v="A12867"/>
    <s v="Bajaj Activity"/>
    <s v="Service Camp"/>
    <s v="STANDARD"/>
    <s v="Pulsar"/>
    <n v="125"/>
    <s v="Carbon Fibre Split Seat UG"/>
    <s v="Pulsar 125 Carbon Fibre Split Seat UG EBONY BLK RED DKL"/>
    <s v="00DH564D"/>
    <s v="Closed"/>
    <s v="No"/>
    <s v="Plan Dropped"/>
    <m/>
    <m/>
    <m/>
    <m/>
    <s v="No"/>
    <s v="No"/>
    <s v="No"/>
    <m/>
    <n v="0"/>
  </r>
  <r>
    <n v="15460293"/>
    <d v="2025-04-07T00:00:00"/>
    <d v="1899-12-30T17:08:00"/>
    <x v="5"/>
    <s v="ANANT BAJAJ(12846)"/>
    <n v="12846"/>
    <m/>
    <m/>
    <m/>
    <s v="Pulsar"/>
    <n v="125"/>
    <s v="Carbon Fibre Disc Single Seat"/>
    <s v="Pulsar 125 Carbon Fibre Disc Single Seat"/>
    <s v="00DH47"/>
    <s v="Closed"/>
    <s v="No"/>
    <s v="Plan Dropped"/>
    <m/>
    <m/>
    <m/>
    <m/>
    <s v="No"/>
    <s v="No"/>
    <s v="No"/>
    <m/>
    <n v="0"/>
  </r>
  <r>
    <n v="15341615"/>
    <d v="2025-04-01T00:00:00"/>
    <d v="1899-12-30T15:38:00"/>
    <x v="2"/>
    <s v="AMBA BAJAJ- B 10677-MADIWALA"/>
    <s v="B10677"/>
    <m/>
    <m/>
    <s v="WARM"/>
    <s v="Dominar"/>
    <n v="400"/>
    <s v="Dual channel ABS"/>
    <s v="Dominar 400 Dual channel ABS"/>
    <s v="00JF29"/>
    <s v="Closed"/>
    <s v="No"/>
    <s v="Plan Dropped"/>
    <m/>
    <m/>
    <m/>
    <m/>
    <s v="No"/>
    <s v="No"/>
    <s v="No"/>
    <m/>
    <n v="0"/>
  </r>
  <r>
    <n v="15710397"/>
    <d v="2025-04-18T00:00:00"/>
    <d v="1899-12-30T10:09:00"/>
    <x v="5"/>
    <s v="VARUN MOTORS P.LTD-KANKIPADU"/>
    <s v="K13248"/>
    <m/>
    <m/>
    <s v="HOT"/>
    <s v="Pulsar"/>
    <n v="150"/>
    <s v="TD UG"/>
    <s v="Pulsar 150 TD UG"/>
    <s v="00DH61"/>
    <s v="Open"/>
    <s v="No"/>
    <m/>
    <m/>
    <m/>
    <m/>
    <m/>
    <s v="No"/>
    <s v="No"/>
    <s v="No"/>
    <m/>
    <n v="0"/>
  </r>
  <r>
    <n v="15497823"/>
    <d v="2025-04-09T00:00:00"/>
    <d v="1899-12-30T13:03:00"/>
    <x v="3"/>
    <s v="JSB Autocars Private Limited (13586)"/>
    <n v="13586"/>
    <s v="Bikedekho_Aggregators"/>
    <s v="CPS_Lead_Aggregators"/>
    <s v="STANDARD"/>
    <s v="Freedom"/>
    <s v="125 NG04"/>
    <s v="Drum Led"/>
    <s v="Freedom 125 NG04 Drum Led GLOSSY CARIBBEAN BLUE"/>
    <s v="00JH302Z"/>
    <s v="Open"/>
    <s v="No"/>
    <s v="Showroom Visit Planned"/>
    <m/>
    <m/>
    <m/>
    <m/>
    <s v="No"/>
    <s v="No"/>
    <s v="No"/>
    <m/>
    <n v="0"/>
  </r>
  <r>
    <n v="15535772"/>
    <d v="2025-04-10T00:00:00"/>
    <d v="1899-12-30T09:51:00"/>
    <x v="3"/>
    <s v="LAXMI MOTORS(12730)"/>
    <n v="12730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s v="Call Later"/>
    <m/>
    <m/>
    <m/>
    <m/>
    <s v="No"/>
    <s v="No"/>
    <s v="No"/>
    <m/>
    <n v="0"/>
  </r>
  <r>
    <n v="15723282"/>
    <d v="2025-04-18T00:00:00"/>
    <d v="1899-12-30T17:19:00"/>
    <x v="5"/>
    <s v="K V R VEHICLES - PAYANNUR"/>
    <s v="C10569"/>
    <m/>
    <m/>
    <m/>
    <s v="Freedom"/>
    <s v="125 NG04"/>
    <s v="Disc Led"/>
    <s v="Freedom 125 NG04 Disc Led"/>
    <s v="00JH27"/>
    <s v="Open"/>
    <s v="Yes"/>
    <m/>
    <m/>
    <m/>
    <m/>
    <m/>
    <s v="Yes"/>
    <s v="No"/>
    <s v="No"/>
    <m/>
    <n v="0"/>
  </r>
  <r>
    <n v="15644662"/>
    <d v="2025-04-15T00:00:00"/>
    <d v="1899-12-30T12:09:00"/>
    <x v="1"/>
    <s v="BANSARI AUTOMOBILES(12152)"/>
    <n v="12152"/>
    <s v="Reference"/>
    <s v="Existing Customer"/>
    <s v="WARM"/>
    <s v="Pulsar"/>
    <s v="N160"/>
    <s v="UG"/>
    <s v="Pulsar N160 UG BROOKLYN CHRCL BLK M"/>
    <s v="00JR21VAR-113"/>
    <s v="Open"/>
    <s v="Yes"/>
    <s v="Call Later"/>
    <m/>
    <m/>
    <m/>
    <m/>
    <s v="Yes"/>
    <s v="No"/>
    <s v="Yes"/>
    <m/>
    <n v="0"/>
  </r>
  <r>
    <n v="15609649"/>
    <d v="2025-04-14T00:00:00"/>
    <d v="1899-12-30T13:54:00"/>
    <x v="4"/>
    <s v="JP Sales Corporation-Bakshi Ka Talab"/>
    <s v="F11941"/>
    <s v="Freedom_LeadGen_D2C"/>
    <s v="Display_Google"/>
    <s v="WARM"/>
    <s v="Pulsar"/>
    <n v="125"/>
    <s v="Neon Disc Single seat (OBD-2)"/>
    <s v="PULSAR 125 - EBONY BLK SOLAR RED"/>
    <s v="00DH50C2"/>
    <s v="Closed"/>
    <s v="No"/>
    <s v="Incorrect Enquiry"/>
    <m/>
    <m/>
    <m/>
    <m/>
    <s v="No"/>
    <s v="No"/>
    <s v="No"/>
    <m/>
    <n v="0"/>
  </r>
  <r>
    <n v="15353133"/>
    <d v="2025-04-02T00:00:00"/>
    <d v="1899-12-30T11:26:00"/>
    <x v="1"/>
    <s v="VARUN MOTORS PRIVATE LIMITED - CHANDANAGAR (A13251)"/>
    <s v="A13251"/>
    <m/>
    <m/>
    <m/>
    <s v="Pulsar"/>
    <n v="150"/>
    <s v="SD Single Seat (OBD-2)"/>
    <s v="Pulsar 150 SD Single Seat (OBD-2) SPARKLING METALLIC BLACK RED"/>
    <s v="00DH42F2"/>
    <s v="Invoiced"/>
    <s v="Yes"/>
    <s v="Planning to Book"/>
    <m/>
    <m/>
    <m/>
    <m/>
    <s v="Yes"/>
    <s v="Yes"/>
    <s v="Yes"/>
    <d v="2025-04-02T12:39:00"/>
    <n v="1"/>
  </r>
  <r>
    <n v="15692602"/>
    <d v="2025-04-17T00:00:00"/>
    <d v="1899-12-30T12:31:00"/>
    <x v="1"/>
    <s v="VARUN MOTORS PRIVATE LIMITED - CHODAVARAM"/>
    <s v="B13247"/>
    <m/>
    <m/>
    <s v="HOT"/>
    <s v="Pulsar"/>
    <n v="150"/>
    <s v="SD Single Seat"/>
    <s v="Pulsar 150 SD Single Seat"/>
    <s v="00DH27"/>
    <s v="Open"/>
    <s v="Yes"/>
    <m/>
    <m/>
    <m/>
    <m/>
    <m/>
    <s v="Yes"/>
    <s v="Yes"/>
    <s v="Yes"/>
    <m/>
    <n v="0"/>
  </r>
  <r>
    <n v="15572641"/>
    <d v="2025-04-11T00:00:00"/>
    <d v="1899-12-30T18:02:00"/>
    <x v="3"/>
    <s v="KAMAL AUTO INDUSTRIES COACH WORKS PVT LTD(13482)"/>
    <n v="13482"/>
    <s v="91wheels_Aggregators"/>
    <s v="CPS_Lead_Aggregators"/>
    <s v="HOT"/>
    <s v="Pulsar"/>
    <s v="RS200"/>
    <s v="Dual channel ABS"/>
    <s v="Pulsar RS200 Dual channel ABS METALLIC BLACK (+Pewter Grey)"/>
    <s v="00DT148E"/>
    <s v="Open"/>
    <s v="No"/>
    <m/>
    <m/>
    <m/>
    <m/>
    <m/>
    <s v="No"/>
    <s v="No"/>
    <s v="No"/>
    <m/>
    <n v="0"/>
  </r>
  <r>
    <n v="15737516"/>
    <d v="2025-04-22T00:00:00"/>
    <d v="1899-12-30T14:12:00"/>
    <x v="3"/>
    <s v="RAJ BAJAJ-Kharghar"/>
    <s v="C12477"/>
    <s v="Bikewale_Aggregators"/>
    <s v="CPS_Lead_Aggregators"/>
    <s v="STANDARD"/>
    <s v="Pulsar"/>
    <s v="NS160"/>
    <s v="Twin Disc ABS"/>
    <s v="Pulsar NS160 Twin Disc ABS Glossy Pewter Grey + Satin Black"/>
    <s v="00JF258W"/>
    <s v="Open"/>
    <s v="No"/>
    <m/>
    <m/>
    <m/>
    <m/>
    <m/>
    <s v="No"/>
    <s v="No"/>
    <s v="No"/>
    <m/>
    <n v="0"/>
  </r>
  <r>
    <n v="15637968"/>
    <d v="2025-04-16T00:00:00"/>
    <d v="1899-12-30T18:04:00"/>
    <x v="4"/>
    <s v="AVON AUTO AGENCY(12920)"/>
    <n v="12920"/>
    <s v="Finance"/>
    <s v="Website"/>
    <s v="STANDARD"/>
    <s v="Avenger"/>
    <n v="220"/>
    <s v="Street  (OBD-2)"/>
    <s v="AVENGER 220 STREET - COCKTAIL WINE RED"/>
    <s v="00PD372V"/>
    <s v="Closed"/>
    <s v="No"/>
    <s v="Plan Dropped"/>
    <m/>
    <m/>
    <m/>
    <m/>
    <s v="No"/>
    <s v="No"/>
    <s v="No"/>
    <m/>
    <n v="0"/>
  </r>
  <r>
    <n v="15725126"/>
    <d v="2025-04-18T00:00:00"/>
    <d v="1899-12-30T18:34:00"/>
    <x v="1"/>
    <s v="B U Bhandari_Pashan"/>
    <n v="13530"/>
    <m/>
    <m/>
    <s v="WARM"/>
    <s v="Triumph"/>
    <s v="Speed 400 UG"/>
    <m/>
    <s v="Triumph Speed 400 UG "/>
    <s v="00TA40"/>
    <s v="Open"/>
    <s v="Yes"/>
    <s v="Call Later"/>
    <m/>
    <m/>
    <m/>
    <m/>
    <s v="Yes"/>
    <s v="No"/>
    <s v="No"/>
    <m/>
    <n v="0"/>
  </r>
  <r>
    <n v="15714478"/>
    <d v="2025-04-18T00:00:00"/>
    <d v="1899-12-30T12:39:00"/>
    <x v="3"/>
    <s v="Triumph Thane"/>
    <s v="B13538"/>
    <s v="Bikewale_Aggregators"/>
    <s v="CPS_Lead_Aggregators"/>
    <s v="HOT"/>
    <s v="Triumph"/>
    <s v="SPEED 400"/>
    <s v="Triumph"/>
    <s v="Triumph SPEED 400-Phantom Black"/>
    <s v="00TA04BA"/>
    <s v="Open"/>
    <s v="No"/>
    <s v="Call Later"/>
    <m/>
    <m/>
    <m/>
    <m/>
    <s v="No"/>
    <s v="No"/>
    <s v="No"/>
    <m/>
    <n v="0"/>
  </r>
  <r>
    <n v="15472296"/>
    <d v="2025-04-08T00:00:00"/>
    <d v="1899-12-30T11:38:00"/>
    <x v="1"/>
    <s v="POPULAR MOTOR CORPORATION (12896)"/>
    <n v="12896"/>
    <m/>
    <m/>
    <s v="STANDARD"/>
    <s v="Pulsar"/>
    <s v="NS200"/>
    <s v="Dual channel ABS (OBD-2)"/>
    <s v="Pulsar NS200 Dual channel ABS (OBD-2) PEARL METALLIC WHITE &amp; SATIN BLACK"/>
    <s v="00JL228R"/>
    <s v="Booked"/>
    <s v="Yes"/>
    <s v="Call Later"/>
    <m/>
    <m/>
    <m/>
    <m/>
    <s v="Yes"/>
    <s v="Yes"/>
    <s v="Yes"/>
    <d v="2025-04-08T11:41:00"/>
    <n v="0"/>
  </r>
  <r>
    <n v="15679631"/>
    <d v="2025-04-16T00:00:00"/>
    <d v="1899-12-30T17:30:00"/>
    <x v="5"/>
    <s v="Popular Motor Corporation (NAGAMANAGALA)"/>
    <s v="B11262"/>
    <m/>
    <m/>
    <s v="STANDARD"/>
    <s v="Pulsar"/>
    <s v="NS125"/>
    <s v="ABS"/>
    <s v="Pulsar NS125 ABS TD BURNT RED + SA"/>
    <s v="00JF56C4"/>
    <s v="Open"/>
    <s v="Yes"/>
    <s v="Showroom Visit Planned"/>
    <m/>
    <m/>
    <m/>
    <m/>
    <s v="Yes"/>
    <s v="No"/>
    <s v="No"/>
    <m/>
    <n v="0"/>
  </r>
  <r>
    <n v="15332223"/>
    <d v="2025-04-01T00:00:00"/>
    <d v="1899-12-30T09:28:00"/>
    <x v="1"/>
    <s v="KTM- ANNANAGAR"/>
    <s v="D12414"/>
    <m/>
    <m/>
    <s v="HOT"/>
    <s v="KTM"/>
    <s v="DUKE 250"/>
    <m/>
    <s v="KTM  DUKE 250  EBONY BLACK(MET)"/>
    <s v="00JP88X3"/>
    <s v="Closed"/>
    <s v="Yes"/>
    <s v="Need More Details"/>
    <m/>
    <m/>
    <m/>
    <m/>
    <s v="No"/>
    <s v="No"/>
    <s v="No"/>
    <d v="2025-04-01T19:57:00"/>
    <n v="0"/>
  </r>
  <r>
    <n v="15359639"/>
    <d v="2025-04-02T00:00:00"/>
    <d v="1899-12-30T14:53:00"/>
    <x v="5"/>
    <s v="Popular  Motor Corporation (Periyapatna)"/>
    <s v="C11262"/>
    <s v="Dealer Activity"/>
    <s v="Exchange Camp"/>
    <s v="WARM"/>
    <s v="Pulsar"/>
    <n v="125"/>
    <s v="Carbon Fibre Single Seat UG"/>
    <s v="Pulsar 125 Carbon Fibre Single Seat UG EBONY BLK BLUE DKL"/>
    <s v="00DH574C"/>
    <s v="Open"/>
    <s v="Yes"/>
    <s v="Not Decided"/>
    <m/>
    <m/>
    <m/>
    <m/>
    <s v="Yes"/>
    <s v="Yes"/>
    <s v="Yes"/>
    <m/>
    <n v="0"/>
  </r>
  <r>
    <n v="15590407"/>
    <d v="2025-04-12T00:00:00"/>
    <d v="1899-12-30T16:31:00"/>
    <x v="1"/>
    <s v="NAINITAL AUTOMOBILES(12783)"/>
    <n v="12783"/>
    <s v="Reference"/>
    <s v="Existing Customer"/>
    <s v="HOT"/>
    <s v="Platina"/>
    <n v="100"/>
    <s v="ES Drum  (OBD-2)"/>
    <s v="Platina 100 ES Drum  (OBD-2) EB BLK WITH METTALIC RED DECAL"/>
    <s v="00PF35F4"/>
    <s v="Invoiced"/>
    <s v="Yes"/>
    <m/>
    <m/>
    <m/>
    <m/>
    <m/>
    <s v="No"/>
    <s v="No"/>
    <s v="No"/>
    <d v="2025-04-12T16:32:00"/>
    <n v="1"/>
  </r>
  <r>
    <n v="15538052"/>
    <d v="2025-04-10T00:00:00"/>
    <d v="1899-12-30T10:35:00"/>
    <x v="3"/>
    <s v="OSL AUTO PVT.LTD.(11132)"/>
    <n v="11132"/>
    <s v="Bikewale_Aggregators"/>
    <s v="CPS_Lead_Aggregators"/>
    <s v="STANDARD"/>
    <s v="Pulsar"/>
    <s v="N150"/>
    <s v="SD Single Seat"/>
    <s v="Pulsar N150 SD Single Seat PEARL METALLIC WHITE"/>
    <s v="00JR3042"/>
    <s v="Closed"/>
    <s v="No"/>
    <s v="Incorrect Enquiry"/>
    <m/>
    <m/>
    <m/>
    <m/>
    <s v="No"/>
    <s v="No"/>
    <s v="No"/>
    <m/>
    <n v="0"/>
  </r>
  <r>
    <n v="15356802"/>
    <d v="2025-04-02T00:00:00"/>
    <d v="1899-12-30T13:14:00"/>
    <x v="6"/>
    <s v="SRI  VINAYAKA MOBIKES PVT LTD - RAMANTHAPUR"/>
    <s v="F10382"/>
    <m/>
    <m/>
    <m/>
    <s v="CT"/>
    <s v="110X"/>
    <s v="ES"/>
    <s v="CT  110X ES Ebony Black with Silver Grey Decal"/>
    <s v="00DY046U"/>
    <s v="Booked"/>
    <s v="Yes"/>
    <s v="Call Later"/>
    <m/>
    <m/>
    <m/>
    <m/>
    <s v="No"/>
    <s v="No"/>
    <s v="Yes"/>
    <d v="2025-04-02T13:18:00"/>
    <n v="0"/>
  </r>
  <r>
    <n v="15403839"/>
    <d v="2025-04-04T00:00:00"/>
    <d v="1899-12-30T17:01:00"/>
    <x v="5"/>
    <s v="PRABHA AUTOMOBILES(13174)"/>
    <n v="13174"/>
    <m/>
    <m/>
    <s v="HOT"/>
    <s v="Pulsar"/>
    <n v="125"/>
    <s v="Carbon Fibre Disc Single Seat"/>
    <s v="Pulsar 125 Carbon Fibre Disc Single Seat SPARKLING METALLIC BLACK RED"/>
    <s v="00DH47F2"/>
    <s v="Open"/>
    <s v="Yes"/>
    <m/>
    <m/>
    <m/>
    <m/>
    <m/>
    <s v="No"/>
    <s v="No"/>
    <s v="Yes"/>
    <m/>
    <n v="0"/>
  </r>
  <r>
    <n v="15461480"/>
    <d v="2025-04-12T00:00:00"/>
    <d v="1899-12-30T16:09:00"/>
    <x v="3"/>
    <s v="Subhash Tractors Gorakhpur"/>
    <s v="A10361"/>
    <s v="Bikewale_Aggregators"/>
    <s v="CPS_Lead_Aggregators"/>
    <s v="HOT"/>
    <s v="Pulsar"/>
    <n v="150"/>
    <s v="SD Single Seat"/>
    <s v="Pulsar 150 SD Single Seat EBONY BLK RED DKL"/>
    <s v="00DH274D"/>
    <s v="Open"/>
    <s v="No"/>
    <s v="Call Later"/>
    <m/>
    <m/>
    <m/>
    <m/>
    <s v="No"/>
    <s v="No"/>
    <s v="No"/>
    <m/>
    <n v="0"/>
  </r>
  <r>
    <n v="15462369"/>
    <d v="2025-04-07T00:00:00"/>
    <d v="1899-12-30T18:15:00"/>
    <x v="1"/>
    <s v="PUSHPAK AUTOMOBILES(13152)"/>
    <n v="13152"/>
    <m/>
    <m/>
    <s v="HOT"/>
    <s v="KTM"/>
    <s v="DUKE 250"/>
    <m/>
    <s v="KTM  DUKE 250  CERAMIC WHITE"/>
    <s v="00JP8844"/>
    <s v="Invoiced"/>
    <s v="Yes"/>
    <m/>
    <m/>
    <m/>
    <m/>
    <m/>
    <s v="No"/>
    <s v="No"/>
    <s v="Yes"/>
    <d v="2025-04-07T18:20:00"/>
    <n v="1"/>
  </r>
  <r>
    <n v="15453446"/>
    <d v="2025-04-07T00:00:00"/>
    <d v="1899-12-30T13:49:00"/>
    <x v="1"/>
    <s v="JL MOTORS(13102)"/>
    <n v="13102"/>
    <m/>
    <m/>
    <m/>
    <s v="Pulsar"/>
    <n v="125"/>
    <s v="Carbon Fibre Split Seat UG"/>
    <s v="Pulsar 125 Carbon Fibre Split Seat UG EBONY BLK RED DKL"/>
    <s v="00DH564D"/>
    <s v="Invoiced"/>
    <s v="Yes"/>
    <m/>
    <m/>
    <m/>
    <m/>
    <m/>
    <s v="No"/>
    <s v="No"/>
    <s v="No"/>
    <d v="2025-04-07T13:50:00"/>
    <n v="1"/>
  </r>
  <r>
    <n v="15402322"/>
    <d v="2025-04-04T00:00:00"/>
    <d v="1899-12-30T16:12:00"/>
    <x v="5"/>
    <s v="JAILAXMI AGENCIES(12487)"/>
    <n v="12487"/>
    <m/>
    <m/>
    <s v="STANDARD"/>
    <s v="KTM"/>
    <s v="DUKE 250"/>
    <m/>
    <s v="KTM DUKE 250  EBONY BLACK(MET)"/>
    <s v="00JP88X3"/>
    <s v="Open"/>
    <s v="Yes"/>
    <s v="Call Later"/>
    <m/>
    <m/>
    <m/>
    <m/>
    <s v="Yes"/>
    <s v="No"/>
    <s v="No"/>
    <m/>
    <n v="0"/>
  </r>
  <r>
    <n v="15348477"/>
    <d v="2025-04-01T00:00:00"/>
    <d v="1899-12-30T23:42:00"/>
    <x v="3"/>
    <s v="PIMPLE GURAV"/>
    <s v="A12752"/>
    <s v="Bikewale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s v="Showroom Visit Planned"/>
    <m/>
    <m/>
    <m/>
    <m/>
    <s v="No"/>
    <s v="No"/>
    <s v="No"/>
    <m/>
    <n v="0"/>
  </r>
  <r>
    <n v="15421998"/>
    <d v="2025-04-05T00:00:00"/>
    <d v="1899-12-30T15:53:00"/>
    <x v="2"/>
    <s v="KHIVRAJ ELIXIR PVT LTD Mangalore"/>
    <s v="D14191"/>
    <m/>
    <m/>
    <s v="HOT"/>
    <s v="Triumph"/>
    <s v="Speed T4"/>
    <m/>
    <s v="Triumph Speed T4 "/>
    <s v="00TA1542"/>
    <s v="Open"/>
    <s v="No"/>
    <s v="Call Later"/>
    <m/>
    <m/>
    <m/>
    <m/>
    <s v="No"/>
    <s v="No"/>
    <s v="No"/>
    <m/>
    <n v="0"/>
  </r>
  <r>
    <n v="15441742"/>
    <d v="2025-04-06T00:00:00"/>
    <d v="1899-12-30T19:36:00"/>
    <x v="3"/>
    <s v="RM MOTORS(12607)"/>
    <n v="12607"/>
    <s v="Bikewale_Aggregators"/>
    <s v="CPS_Lead_Aggregators"/>
    <s v="HOT"/>
    <s v="KTM"/>
    <s v="DUKE 200 OLD"/>
    <s v="KTM"/>
    <s v="KTM DUKE 200 OLD KTM SILVER METALLIC MATT"/>
    <s v="00JP42A9"/>
    <s v="Closed"/>
    <s v="No"/>
    <s v="RNR"/>
    <m/>
    <m/>
    <m/>
    <m/>
    <s v="No"/>
    <s v="No"/>
    <s v="No"/>
    <m/>
    <n v="0"/>
  </r>
  <r>
    <n v="15590458"/>
    <d v="2025-04-12T00:00:00"/>
    <d v="1899-12-30T16:34:00"/>
    <x v="5"/>
    <s v="MAHI MOTORS(10492)"/>
    <n v="10492"/>
    <s v="BAL Activity"/>
    <s v="Exchange Camp"/>
    <s v="WARM"/>
    <s v="Pulsar"/>
    <n v="150"/>
    <s v="SD (C&amp;G)"/>
    <s v="Pulsar 150 SD (C&amp;G) EBONY BLK SILVER DKL"/>
    <s v="00DH644E"/>
    <s v="Invoiced"/>
    <s v="Yes"/>
    <m/>
    <m/>
    <m/>
    <m/>
    <m/>
    <s v="No"/>
    <s v="No"/>
    <s v="Yes"/>
    <d v="2025-04-12T16:35:00"/>
    <n v="1"/>
  </r>
  <r>
    <n v="15569386"/>
    <d v="2025-04-11T00:00:00"/>
    <d v="1899-12-30T16:08:00"/>
    <x v="3"/>
    <s v="SURYODAY MOTORS - KTM - VASAI WEST."/>
    <s v="10473BRN04."/>
    <s v="Bikedekho_Aggregators"/>
    <s v="CPS_Lead_Aggregators"/>
    <s v="WARM"/>
    <s v="KTM"/>
    <s v="DUKE 200 OLD"/>
    <s v="KTM"/>
    <s v="KTM DUKE 200 OLD KTM ELECTRONIC ORANGE"/>
    <s v="00JP421T"/>
    <s v="Open"/>
    <s v="No"/>
    <s v="Not Decided"/>
    <m/>
    <m/>
    <m/>
    <m/>
    <s v="No"/>
    <s v="No"/>
    <s v="No"/>
    <m/>
    <n v="0"/>
  </r>
  <r>
    <n v="15434242"/>
    <d v="2025-04-06T00:00:00"/>
    <d v="1899-12-30T12:05:00"/>
    <x v="3"/>
    <s v="KALAHANU BOTHRA AGENCIES PVT LTD(13213)"/>
    <n v="13213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526992"/>
    <d v="2025-04-09T00:00:00"/>
    <d v="1899-12-30T16:14:00"/>
    <x v="3"/>
    <s v="Panchkula Bajaj  @ Panchkula"/>
    <n v="12869"/>
    <s v="Bikewale_Aggregators"/>
    <s v="CPS_Lead_Aggregators"/>
    <s v="HOT"/>
    <s v="Freedom"/>
    <s v="125 NG04"/>
    <s v="Disc Led"/>
    <s v="Freedom 125 NG04 Disc Led - BLUE DECAL LIGHT BLUE"/>
    <s v="00JH273E"/>
    <s v="Open"/>
    <s v="No"/>
    <s v="Call Later"/>
    <m/>
    <m/>
    <m/>
    <m/>
    <s v="No"/>
    <s v="No"/>
    <s v="No"/>
    <m/>
    <n v="0"/>
  </r>
  <r>
    <n v="15437215"/>
    <d v="2025-04-06T00:00:00"/>
    <d v="1899-12-30T14:19:00"/>
    <x v="1"/>
    <s v="FAIR DEAL (13817)"/>
    <n v="13817"/>
    <s v="Reference"/>
    <s v="Existing Customer"/>
    <s v="HOT"/>
    <s v="Pulsar"/>
    <n v="125"/>
    <s v="Carbon Fibre Single Seat UG"/>
    <s v="Pulsar 125 Carbon Fibre Single Seat UG EBONY BLK RED DKL"/>
    <s v="00DH574D"/>
    <s v="Invoiced"/>
    <s v="Yes"/>
    <m/>
    <m/>
    <m/>
    <m/>
    <m/>
    <s v="Yes"/>
    <s v="No"/>
    <s v="Yes"/>
    <d v="2025-04-06T14:21:00"/>
    <n v="1"/>
  </r>
  <r>
    <n v="15457990"/>
    <d v="2025-04-07T00:00:00"/>
    <d v="1899-12-30T15:49:00"/>
    <x v="2"/>
    <s v="ARORA MOTORS(13645)"/>
    <n v="13645"/>
    <m/>
    <m/>
    <s v="WARM"/>
    <s v="Platina"/>
    <n v="100"/>
    <s v="ES Drum  (OBD-2)"/>
    <s v="Platina 100 ES Drum  (OBD-2) Ebony Black with Silver Grey Decal"/>
    <s v="00PF356U"/>
    <s v="Open"/>
    <s v="No"/>
    <s v="Showroom Visit Planned"/>
    <m/>
    <m/>
    <m/>
    <m/>
    <s v="No"/>
    <s v="No"/>
    <s v="No"/>
    <m/>
    <n v="0"/>
  </r>
  <r>
    <n v="15589793"/>
    <d v="2025-04-12T00:00:00"/>
    <d v="1899-12-30T16:14:00"/>
    <x v="3"/>
    <s v="BHAVYA AUTOMOBILES (12553)"/>
    <n v="12553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s v="Showroom Visit Planned"/>
    <m/>
    <m/>
    <m/>
    <m/>
    <s v="No"/>
    <s v="No"/>
    <s v="No"/>
    <m/>
    <n v="0"/>
  </r>
  <r>
    <n v="15616834"/>
    <d v="2025-04-14T00:00:00"/>
    <d v="1899-12-30T10:44:00"/>
    <x v="6"/>
    <m/>
    <n v="11691"/>
    <s v="Facebook"/>
    <s v="P125DC_july"/>
    <s v="HOT"/>
    <s v="Pulsar"/>
    <n v="125"/>
    <s v="Carbon Fibre Split Seat UG"/>
    <s v="Pulsar 125 Carbon Fibre Split Seat UG EBONY BLK RED DKL"/>
    <s v="00DH564D"/>
    <s v="Open"/>
    <s v="No"/>
    <s v="Showroom Visit Planned"/>
    <m/>
    <m/>
    <m/>
    <m/>
    <s v="No"/>
    <s v="No"/>
    <s v="No"/>
    <m/>
    <n v="0"/>
  </r>
  <r>
    <n v="15350222"/>
    <d v="2025-04-02T00:00:00"/>
    <d v="1899-12-30T08:57:00"/>
    <x v="3"/>
    <s v="AKASH BAJAJ(10745)"/>
    <n v="10745"/>
    <s v="Bikewale_Aggregators"/>
    <s v="CPS_Lead_Aggregators"/>
    <s v="HOT"/>
    <s v="Pulsar"/>
    <n v="150"/>
    <s v="SD Single Seat"/>
    <s v="Pulsar 150 SD Single Seat EBONY BLK RED DKL"/>
    <s v="00DH274D"/>
    <s v="Open"/>
    <s v="No"/>
    <s v="Call Later"/>
    <m/>
    <m/>
    <m/>
    <m/>
    <s v="No"/>
    <s v="No"/>
    <s v="No"/>
    <m/>
    <n v="0"/>
  </r>
  <r>
    <n v="15744342"/>
    <d v="2025-04-19T00:00:00"/>
    <d v="1899-12-30T19:26:00"/>
    <x v="3"/>
    <s v="PARIS AUTOMOBILES"/>
    <n v="10280"/>
    <s v="Bikewale_Aggregators"/>
    <s v="CPS_Lead_Aggregators"/>
    <s v="WARM"/>
    <s v="Pulsar"/>
    <s v="N160"/>
    <s v="Dual channel ABS"/>
    <s v="Pulsar N160 Dual channel ABS Brooklyn Black"/>
    <s v="00JR159V"/>
    <s v="Open"/>
    <s v="No"/>
    <m/>
    <m/>
    <m/>
    <m/>
    <m/>
    <s v="No"/>
    <s v="No"/>
    <s v="No"/>
    <m/>
    <n v="0"/>
  </r>
  <r>
    <n v="15674848"/>
    <d v="2025-04-16T00:00:00"/>
    <d v="1899-12-30T16:21:00"/>
    <x v="1"/>
    <s v="DURRANI TRADERS (13384)"/>
    <n v="13384"/>
    <s v="Reference"/>
    <s v="Existing Customer"/>
    <s v="HOT"/>
    <s v="Pulsar"/>
    <s v="N160"/>
    <s v="TD"/>
    <s v="Pulsar N160 TD EBONY BLACK(MET)"/>
    <s v="00JR50X3"/>
    <s v="Invoiced"/>
    <s v="Yes"/>
    <m/>
    <m/>
    <m/>
    <m/>
    <m/>
    <s v="Yes"/>
    <s v="No"/>
    <s v="Yes"/>
    <d v="2025-04-16T16:25:00"/>
    <n v="1"/>
  </r>
  <r>
    <n v="15443825"/>
    <d v="2025-04-06T00:00:00"/>
    <d v="1899-12-30T22:40:00"/>
    <x v="3"/>
    <s v="TIRUPATI MOTORS"/>
    <n v="1254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582296"/>
    <d v="2025-04-12T00:00:00"/>
    <d v="1899-12-30T11:33:00"/>
    <x v="1"/>
    <s v="KVR AUTOMOBILES PRIVATE LIMITED(13658)"/>
    <n v="13658"/>
    <m/>
    <m/>
    <s v="WARM"/>
    <s v="Triumph"/>
    <s v="Speed T4"/>
    <m/>
    <s v="Triumph  Speed T4  PHANTOM BLACK"/>
    <s v="00TA15BA"/>
    <s v="Invoiced"/>
    <s v="Yes"/>
    <s v="Call Later"/>
    <m/>
    <m/>
    <m/>
    <m/>
    <s v="Yes"/>
    <s v="No"/>
    <s v="No"/>
    <d v="2025-04-16T18:07:00"/>
    <n v="1"/>
  </r>
  <r>
    <n v="15483924"/>
    <d v="2025-04-08T00:00:00"/>
    <d v="1899-12-30T17:13:00"/>
    <x v="4"/>
    <s v="GURUKRIPA AUTO AGENCY(12451)"/>
    <n v="12451"/>
    <s v="Organic"/>
    <s v="Website"/>
    <m/>
    <s v="Pulsar"/>
    <s v="N160"/>
    <s v="Dual Channel ABS(Digital)"/>
    <s v="Pulsar  N160 Dual Channel ABS(Digital) Brooklyn Black"/>
    <s v="00JR379V"/>
    <s v="Invoiced"/>
    <s v="Yes"/>
    <s v="Call Later"/>
    <m/>
    <m/>
    <m/>
    <m/>
    <s v="Yes"/>
    <s v="Yes"/>
    <s v="Yes"/>
    <d v="2025-04-10T12:22:00"/>
    <n v="1"/>
  </r>
  <r>
    <n v="15657513"/>
    <d v="2025-04-15T00:00:00"/>
    <d v="1899-12-30T21:55:00"/>
    <x v="3"/>
    <s v="SHREE BAJAJ(13148)"/>
    <n v="13148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m/>
    <m/>
    <s v="No"/>
    <s v="No"/>
    <s v="No"/>
    <m/>
    <n v="0"/>
  </r>
  <r>
    <n v="15558701"/>
    <d v="2025-04-11T00:00:00"/>
    <d v="1899-12-30T10:13:00"/>
    <x v="5"/>
    <s v="Vaibhav Bajaj- Thiruvaiyaru"/>
    <s v="A13226"/>
    <m/>
    <m/>
    <s v="STANDARD"/>
    <s v="Platina"/>
    <n v="100"/>
    <s v="ES Drum  (OBD-2)"/>
    <s v="Platina 100 ES Drum  (OBD-2)"/>
    <s v="00PF35"/>
    <s v="Open"/>
    <s v="Yes"/>
    <s v="Call Later"/>
    <m/>
    <m/>
    <m/>
    <m/>
    <s v="No"/>
    <s v="No"/>
    <s v="Yes"/>
    <m/>
    <n v="0"/>
  </r>
  <r>
    <n v="15484327"/>
    <d v="2025-04-08T00:00:00"/>
    <d v="1899-12-30T17:23:00"/>
    <x v="5"/>
    <s v="U.S. Automotives(12525)"/>
    <n v="12525"/>
    <m/>
    <m/>
    <s v="HOT"/>
    <s v="Platina"/>
    <n v="100"/>
    <s v="ES"/>
    <s v="Platina 100 ES COCKTAIL WINE RED"/>
    <s v="00PF202V"/>
    <s v="Open"/>
    <s v="Yes"/>
    <m/>
    <m/>
    <m/>
    <m/>
    <m/>
    <s v="No"/>
    <s v="No"/>
    <s v="Yes"/>
    <m/>
    <n v="0"/>
  </r>
  <r>
    <n v="15692392"/>
    <d v="2025-04-17T00:00:00"/>
    <d v="1899-12-30T12:26:00"/>
    <x v="1"/>
    <s v="PATNI AUTOMOBILES (13753)"/>
    <n v="13753"/>
    <m/>
    <m/>
    <s v="STANDARD"/>
    <s v="Pulsar"/>
    <s v="NS125"/>
    <s v="ABS"/>
    <s v="Pulsar NS125 ABS"/>
    <s v="00JF56"/>
    <s v="Open"/>
    <s v="Yes"/>
    <s v="Planning to Book"/>
    <m/>
    <m/>
    <m/>
    <m/>
    <s v="No"/>
    <s v="No"/>
    <s v="No"/>
    <m/>
    <n v="0"/>
  </r>
  <r>
    <n v="15409563"/>
    <d v="2025-04-05T00:00:00"/>
    <d v="1899-12-30T00:29:00"/>
    <x v="3"/>
    <s v="MAGADH AUTO AGENCY (13511)"/>
    <n v="13511"/>
    <s v="91wheels_Aggregators"/>
    <s v="CPS_Lead_Aggregators"/>
    <s v="WARM"/>
    <s v="Pulsar"/>
    <n v="220"/>
    <s v="Dagger Edge ABS (DK09)"/>
    <s v="Pulsar  220 Dagger Edge ABS (DK09) EBONY BLK BLUE DKL"/>
    <s v="00DK094C"/>
    <s v="Invoiced"/>
    <s v="Yes"/>
    <s v="Showroom Visit Planned"/>
    <m/>
    <m/>
    <m/>
    <m/>
    <s v="Yes"/>
    <s v="No"/>
    <s v="Yes"/>
    <d v="2025-04-05T17:34:00"/>
    <n v="1"/>
  </r>
  <r>
    <n v="15727918"/>
    <d v="2025-04-18T00:00:00"/>
    <d v="1899-12-30T22:53:00"/>
    <x v="3"/>
    <s v="HAROON MOTORS (10649)"/>
    <n v="10649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438949"/>
    <d v="2025-04-06T00:00:00"/>
    <d v="1899-12-30T16:11:00"/>
    <x v="3"/>
    <s v="GANGOTRI AUTOMOTIVE(13070)"/>
    <n v="13070"/>
    <s v="Bikewale_Aggregators"/>
    <s v="CPS_Lead_Aggregators"/>
    <s v="HOT"/>
    <s v="Pulsar"/>
    <n v="220"/>
    <s v="Single channel ABS (OBD-2)"/>
    <s v="Pulsar 220 Single channel ABS (OBD-2) SPARKLING METALLIC BLACK BLUE"/>
    <s v="00DK11F1"/>
    <s v="Closed"/>
    <s v="No"/>
    <s v="Plan Dropped"/>
    <m/>
    <m/>
    <m/>
    <m/>
    <s v="No"/>
    <s v="No"/>
    <s v="No"/>
    <m/>
    <n v="0"/>
  </r>
  <r>
    <n v="15705122"/>
    <d v="2025-04-19T00:00:00"/>
    <d v="1899-12-30T13:34:00"/>
    <x v="3"/>
    <s v="Shivam Auto Hub (14139)"/>
    <n v="14139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430323"/>
    <d v="2025-04-06T00:00:00"/>
    <d v="1899-12-30T02:14:00"/>
    <x v="3"/>
    <s v="ARORA MOTORS(13645)"/>
    <n v="13645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s v="Showroom Visit Planned"/>
    <m/>
    <m/>
    <m/>
    <m/>
    <s v="No"/>
    <s v="No"/>
    <s v="No"/>
    <m/>
    <n v="0"/>
  </r>
  <r>
    <n v="15693281"/>
    <d v="2025-04-17T00:00:00"/>
    <d v="1899-12-30T12:47:00"/>
    <x v="5"/>
    <s v="DHONKARIA MOTORS(10509)"/>
    <n v="10509"/>
    <m/>
    <m/>
    <m/>
    <s v="Pulsar"/>
    <s v="N160"/>
    <s v="TD"/>
    <s v="Pulsar N160 TD EBONY BLACK(MET)"/>
    <s v="00JR50X3"/>
    <s v="Invoiced"/>
    <s v="Yes"/>
    <m/>
    <m/>
    <m/>
    <m/>
    <m/>
    <s v="No"/>
    <s v="No"/>
    <s v="Yes"/>
    <d v="2025-04-17T12:48:00"/>
    <n v="1"/>
  </r>
  <r>
    <n v="15604808"/>
    <d v="2025-04-13T00:00:00"/>
    <d v="1899-12-30T15:22:00"/>
    <x v="3"/>
    <s v="VAISHALI AUTO ENTERPRISES PVT LTD_x0009_ - Paswan Chowk"/>
    <s v="B11881"/>
    <s v="91wheels_Aggregators"/>
    <s v="CPS_Lead_Aggregators"/>
    <s v="HOT"/>
    <s v="Pulsar"/>
    <s v="RS200"/>
    <s v="Dual channel ABS"/>
    <s v="Pulsar RS200 Dual channel ABS METALLIC BLACK (+Pewter Grey)"/>
    <s v="00DT148E"/>
    <s v="Closed"/>
    <s v="No"/>
    <s v="Plan Dropped"/>
    <m/>
    <m/>
    <m/>
    <m/>
    <s v="No"/>
    <s v="No"/>
    <s v="No"/>
    <m/>
    <n v="0"/>
  </r>
  <r>
    <n v="15355145"/>
    <d v="2025-04-02T00:00:00"/>
    <d v="1899-12-30T12:33:00"/>
    <x v="3"/>
    <s v="SENGUPTA MOTORS"/>
    <n v="12644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s v="Incorrect Enquiry"/>
    <m/>
    <m/>
    <m/>
    <m/>
    <s v="No"/>
    <s v="No"/>
    <s v="No"/>
    <m/>
    <n v="0"/>
  </r>
  <r>
    <n v="15483448"/>
    <d v="2025-04-08T00:00:00"/>
    <d v="1899-12-30T16:49:00"/>
    <x v="5"/>
    <s v="GRAND AUTOMOBILES(14171)"/>
    <n v="14171"/>
    <m/>
    <m/>
    <m/>
    <s v="Pulsar"/>
    <n v="125"/>
    <s v="Neon Disc Single seat (OBD-2)"/>
    <s v="Pulsar 125 Neon Disc Single seat (OBD-2) SPARKLING METALLIC BLACK RED"/>
    <s v="00DH50F2"/>
    <s v="Invoiced"/>
    <s v="Yes"/>
    <m/>
    <m/>
    <m/>
    <m/>
    <m/>
    <s v="No"/>
    <s v="No"/>
    <s v="Yes"/>
    <d v="2025-04-08T16:51:00"/>
    <n v="1"/>
  </r>
  <r>
    <n v="15559929"/>
    <d v="2025-04-11T00:00:00"/>
    <d v="1899-12-30T11:03:00"/>
    <x v="5"/>
    <s v="SENGUPTA BAJAJ # KASHIPUR"/>
    <s v="B12644"/>
    <m/>
    <m/>
    <m/>
    <s v="Pulsar"/>
    <s v="N160"/>
    <s v="UG"/>
    <s v="Pulsar N160 UG BROOKLYN CHRCL BLK M"/>
    <s v="00JR21VAR-113"/>
    <s v="Closed"/>
    <s v="Yes"/>
    <s v="Plan Dropped"/>
    <m/>
    <m/>
    <m/>
    <m/>
    <s v="Yes"/>
    <s v="No"/>
    <s v="No"/>
    <m/>
    <n v="0"/>
  </r>
  <r>
    <n v="15540248"/>
    <d v="2025-04-10T00:00:00"/>
    <d v="1899-12-30T11:42:00"/>
    <x v="3"/>
    <s v="KHIVRAJ ELIXIR PVT LTD-HESARAGHATTA KTM 3S"/>
    <s v="G14192"/>
    <s v="Bikewale_Aggregators"/>
    <s v="CPS_Lead_Aggregators"/>
    <s v="HOT"/>
    <s v="KTM"/>
    <s v="Duke 250 (Gen 2)"/>
    <s v="KTM"/>
    <s v="KTM Duke 250 (Gen 2) KTM DARK GALVANO MATT"/>
    <s v="00JP9681"/>
    <s v="Open"/>
    <s v="No"/>
    <s v="Call Later"/>
    <m/>
    <m/>
    <m/>
    <m/>
    <s v="No"/>
    <s v="No"/>
    <s v="No"/>
    <m/>
    <n v="0"/>
  </r>
  <r>
    <n v="15365276"/>
    <d v="2025-04-02T00:00:00"/>
    <d v="1899-12-30T18:20:00"/>
    <x v="1"/>
    <s v="HANUMANT AUTOMOBILE(13049)"/>
    <n v="13049"/>
    <s v="Hoarding"/>
    <m/>
    <s v="HOT"/>
    <s v="Pulsar"/>
    <n v="125"/>
    <s v="Neon Disc Single seat (OBD-2)"/>
    <s v="Pulsar 125 Neon Disc Single seat (OBD-2) E Black with Platinum Silver Decal"/>
    <s v="00DH506L"/>
    <s v="Invoiced"/>
    <s v="Yes"/>
    <s v="Planning to Book"/>
    <m/>
    <m/>
    <m/>
    <m/>
    <s v="Yes"/>
    <s v="No"/>
    <s v="No"/>
    <d v="2025-04-02T18:23:00"/>
    <n v="1"/>
  </r>
  <r>
    <n v="15576758"/>
    <d v="2025-04-11T00:00:00"/>
    <d v="1899-12-30T22:26:00"/>
    <x v="3"/>
    <s v="S. K. AUTOMOBILES (13029)"/>
    <n v="13029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m/>
    <m/>
    <s v="No"/>
    <s v="No"/>
    <s v="No"/>
    <m/>
    <n v="0"/>
  </r>
  <r>
    <n v="15404893"/>
    <d v="2025-04-04T00:00:00"/>
    <d v="1899-12-30T17:41:00"/>
    <x v="5"/>
    <s v="KRISHNAA AUTOS(11596)"/>
    <n v="11596"/>
    <m/>
    <m/>
    <s v="WARM"/>
    <s v="Pulsar"/>
    <n v="150"/>
    <s v="SD UG"/>
    <s v="Pulsar 150 SD UG EBONY BLACK(MET)"/>
    <s v="00DH60X3"/>
    <s v="Closed"/>
    <s v="Yes"/>
    <s v="Plan Dropped"/>
    <m/>
    <m/>
    <m/>
    <m/>
    <s v="Yes"/>
    <s v="No"/>
    <s v="No"/>
    <m/>
    <n v="0"/>
  </r>
  <r>
    <n v="15595843"/>
    <d v="2025-04-12T00:00:00"/>
    <d v="1899-12-30T22:32:00"/>
    <x v="3"/>
    <s v="VIDYA AUTOLINKS PRIVATE LIMITED(12999)"/>
    <n v="12999"/>
    <s v="Bikewale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s v="Showroom Visit Planned"/>
    <m/>
    <m/>
    <m/>
    <m/>
    <s v="No"/>
    <s v="No"/>
    <s v="No"/>
    <m/>
    <n v="0"/>
  </r>
  <r>
    <n v="15717188"/>
    <d v="2025-04-18T00:00:00"/>
    <d v="1899-12-30T13:38:00"/>
    <x v="1"/>
    <s v="TIRHUT AUTOMOBILES.(10370)"/>
    <n v="10370"/>
    <m/>
    <m/>
    <m/>
    <s v="Pulsar"/>
    <n v="125"/>
    <s v="Carbon Fibre Disc Single Seat (OBD-2)"/>
    <s v="Pulsar 125 Carbon Fibre Disc Single Seat (OBD-2) SPARKLING METALLIC BLACK BLUE"/>
    <s v="00DH41F1"/>
    <s v="Invoiced"/>
    <s v="Yes"/>
    <m/>
    <m/>
    <m/>
    <m/>
    <m/>
    <s v="Yes"/>
    <s v="Yes"/>
    <s v="Yes"/>
    <d v="2025-04-18T13:42:00"/>
    <n v="1"/>
  </r>
  <r>
    <n v="15588353"/>
    <d v="2025-04-12T00:00:00"/>
    <d v="1899-12-30T15:07:00"/>
    <x v="1"/>
    <s v="PARIS AUTOMOBILES"/>
    <n v="10280"/>
    <s v="Reference"/>
    <s v="Existing Customer"/>
    <m/>
    <s v="Avenger"/>
    <n v="220"/>
    <s v="Cruise  (OBD-2)"/>
    <s v="Avenger 220 Cruise  (OBD-2) UG AUBURN BLACK"/>
    <s v="00PD359K"/>
    <s v="Invoiced"/>
    <s v="Yes"/>
    <m/>
    <m/>
    <m/>
    <m/>
    <m/>
    <s v="No"/>
    <s v="No"/>
    <s v="No"/>
    <d v="2025-04-12T15:08:00"/>
    <n v="1"/>
  </r>
  <r>
    <n v="15734500"/>
    <d v="2025-04-19T00:00:00"/>
    <d v="1899-12-30T12:18:00"/>
    <x v="6"/>
    <s v="ADITYA BAJAJ(10427)"/>
    <n v="10427"/>
    <s v="Dealer Digital"/>
    <s v="Bike Wale"/>
    <m/>
    <s v="Pulsar"/>
    <s v="SD UG (OBD2B)"/>
    <n v="150"/>
    <s v="Pulsar SD UG (OBD2B) 150 EBONY BLK SILVER DKL"/>
    <s v="00DH59"/>
    <s v="Invoiced"/>
    <s v="Yes"/>
    <m/>
    <m/>
    <m/>
    <m/>
    <m/>
    <s v="No"/>
    <s v="No"/>
    <s v="No"/>
    <d v="2025-04-19T12:19:00"/>
    <n v="1"/>
  </r>
  <r>
    <n v="15711360"/>
    <d v="2025-04-18T00:00:00"/>
    <d v="1899-12-30T11:01:00"/>
    <x v="3"/>
    <s v="VINAYAK AUTO MOTORS PRIVATE LIMITED (13412)"/>
    <n v="13412"/>
    <s v="Bikewale_Aggregators"/>
    <s v="CPS_Lead_Aggregators"/>
    <s v="WARM"/>
    <s v="Pulsar"/>
    <s v="P150"/>
    <s v="SD Single Seat (OBD-2)"/>
    <s v="Pulsar P150 SD Single Seat (OBD-2) GLOSSY CARIBBEAN BLUE"/>
    <s v="00JR022Z"/>
    <s v="Closed"/>
    <s v="No"/>
    <s v="Plan Dropped"/>
    <m/>
    <m/>
    <m/>
    <m/>
    <s v="No"/>
    <s v="No"/>
    <s v="No"/>
    <m/>
    <n v="0"/>
  </r>
  <r>
    <n v="15582746"/>
    <d v="2025-04-12T00:00:00"/>
    <d v="1899-12-30T11:56:00"/>
    <x v="4"/>
    <s v="CENTRAL AUTOMOBILES(12732)"/>
    <n v="12732"/>
    <s v="Freedom_LeadGen_D2C"/>
    <s v="Display_FB"/>
    <m/>
    <s v="Freedom"/>
    <s v="125 NG04"/>
    <s v="Disc Led"/>
    <s v="Freedom 125 NG04 Disc Led COCKTAIL WINE RED"/>
    <s v="00JH272V"/>
    <s v="Open"/>
    <s v="No"/>
    <s v="Call Later"/>
    <m/>
    <m/>
    <m/>
    <m/>
    <s v="No"/>
    <s v="No"/>
    <s v="No"/>
    <m/>
    <n v="0"/>
  </r>
  <r>
    <n v="15622556"/>
    <d v="2025-04-14T00:00:00"/>
    <d v="1899-12-30T12:32:00"/>
    <x v="3"/>
    <s v="MAYUR AUTO PVT.LTD.(10210)"/>
    <n v="10210"/>
    <s v="Bikewale_Aggregators"/>
    <s v="CPS_Lead_Aggregators"/>
    <m/>
    <s v="Pulsar"/>
    <n v="400"/>
    <s v="NS"/>
    <s v="Pulsar 400 NS PEARL METALLIC WHITE"/>
    <s v="00JL2342"/>
    <s v="Closed"/>
    <s v="No"/>
    <s v="Plan Dropped"/>
    <m/>
    <m/>
    <m/>
    <m/>
    <s v="No"/>
    <s v="No"/>
    <s v="No"/>
    <m/>
    <n v="0"/>
  </r>
  <r>
    <n v="15674806"/>
    <d v="2025-04-16T00:00:00"/>
    <d v="1899-12-30T16:20:00"/>
    <x v="1"/>
    <s v="Krishved Automobiles Pvt Ltd-A12915-01"/>
    <s v="A12915"/>
    <s v="Leaflet"/>
    <m/>
    <s v="HOT"/>
    <s v="Pulsar"/>
    <n v="125"/>
    <s v="Carbon Fibre Split Seat UG"/>
    <s v="Pulsar 125 Carbon Fibre Split Seat UG EBONY BLK RED DKL"/>
    <s v="00DH564D"/>
    <s v="Invoiced"/>
    <s v="Yes"/>
    <m/>
    <m/>
    <m/>
    <m/>
    <m/>
    <s v="Yes"/>
    <s v="Yes"/>
    <s v="Yes"/>
    <d v="2025-04-16T16:25:00"/>
    <n v="1"/>
  </r>
  <r>
    <n v="15442837"/>
    <d v="2025-04-06T00:00:00"/>
    <d v="1899-12-30T21:06:00"/>
    <x v="3"/>
    <s v="RK BAJAJ PRL"/>
    <s v="A1339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m/>
    <m/>
    <s v="No"/>
    <s v="No"/>
    <s v="No"/>
    <m/>
    <n v="0"/>
  </r>
  <r>
    <n v="15541516"/>
    <d v="2025-04-10T00:00:00"/>
    <d v="1899-12-30T12:11:00"/>
    <x v="2"/>
    <s v="C P BAJAJ(12313)"/>
    <n v="12313"/>
    <m/>
    <m/>
    <s v="STANDARD"/>
    <s v="Pulsar"/>
    <n v="125"/>
    <s v="Neon Disc Single seat"/>
    <s v="Pulsar 125 Neon Disc Single seat"/>
    <s v="00DH40"/>
    <s v="Open"/>
    <s v="No"/>
    <m/>
    <m/>
    <m/>
    <m/>
    <m/>
    <s v="No"/>
    <s v="No"/>
    <s v="No"/>
    <m/>
    <n v="0"/>
  </r>
  <r>
    <n v="15577057"/>
    <d v="2025-04-11T00:00:00"/>
    <d v="1899-12-30T22:51:00"/>
    <x v="4"/>
    <s v="Shiva ScooterAgency"/>
    <s v="B10348"/>
    <s v="Organic"/>
    <s v="Website"/>
    <s v="STANDARD"/>
    <s v="Pulsar"/>
    <s v="RS200"/>
    <s v="UG"/>
    <s v="Pulsar RS200 UG GLOSSY RACING RED"/>
    <s v="00DT2295"/>
    <s v="Closed"/>
    <s v="No"/>
    <s v="Plan Dropped"/>
    <m/>
    <m/>
    <m/>
    <m/>
    <s v="No"/>
    <s v="No"/>
    <s v="No"/>
    <m/>
    <n v="0"/>
  </r>
  <r>
    <n v="15478034"/>
    <d v="2025-04-08T00:00:00"/>
    <d v="1899-12-30T14:04:00"/>
    <x v="3"/>
    <s v="KALE BAJAJ(13245)"/>
    <n v="13245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678299"/>
    <d v="2025-04-16T00:00:00"/>
    <d v="1899-12-30T17:40:00"/>
    <x v="6"/>
    <m/>
    <n v="10002"/>
    <s v="Instagram"/>
    <s v="Freedom_April"/>
    <s v="HOT"/>
    <s v="Freedom"/>
    <s v="125 NG04"/>
    <s v="Disc Led"/>
    <s v="Freedom 125 NG04 Disc Led Racing Red"/>
    <s v="00JH279C"/>
    <s v="Open"/>
    <s v="No"/>
    <s v="Not Decided"/>
    <m/>
    <m/>
    <m/>
    <m/>
    <s v="No"/>
    <s v="No"/>
    <s v="No"/>
    <m/>
    <n v="0"/>
  </r>
  <r>
    <n v="15628091"/>
    <d v="2025-04-15T00:00:00"/>
    <d v="1899-12-30T15:34:00"/>
    <x v="3"/>
    <s v="KRISHNA AUTOMOBILES(10203)"/>
    <n v="10203"/>
    <s v="Bikewale_Aggregators"/>
    <s v="CPS_Lead_Aggregators"/>
    <s v="HOT"/>
    <s v="Pulsar"/>
    <n v="125"/>
    <s v="Carbon Fibre Disc Single Seat"/>
    <s v="Pulsar  125 Carbon Fibre Disc Single Seat SPARKLING METALLIC BLACK SILVER"/>
    <s v="00DH47E8"/>
    <s v="Booked"/>
    <s v="Yes"/>
    <s v="Not Decided"/>
    <m/>
    <m/>
    <m/>
    <m/>
    <s v="No"/>
    <s v="Yes"/>
    <s v="Yes"/>
    <d v="2025-04-15T19:10:00"/>
    <n v="0"/>
  </r>
  <r>
    <n v="15551655"/>
    <d v="2025-04-10T00:00:00"/>
    <d v="1899-12-30T17:55:00"/>
    <x v="5"/>
    <s v="CHAMPAK AUTOMOBILES- SAPATGRAM"/>
    <s v="C11021"/>
    <m/>
    <m/>
    <s v="WARM"/>
    <s v="Pulsar"/>
    <n v="125"/>
    <s v="Carbon Fibre Split Seat UG"/>
    <s v="Pulsar 125 Carbon Fibre Split Seat UG EBONY BLK BLUE DKL"/>
    <s v="00DH564C"/>
    <s v="Open"/>
    <s v="No"/>
    <s v="Call Later"/>
    <m/>
    <m/>
    <m/>
    <m/>
    <s v="No"/>
    <s v="No"/>
    <s v="No"/>
    <m/>
    <n v="0"/>
  </r>
  <r>
    <n v="15744545"/>
    <d v="2025-04-19T00:00:00"/>
    <d v="1899-12-30T19:30:00"/>
    <x v="1"/>
    <s v="PATNI AUTOMOBILES (13753)"/>
    <n v="13753"/>
    <s v="dealerQR"/>
    <s v="Website"/>
    <s v="STANDARD"/>
    <s v="Pulsar"/>
    <n v="150"/>
    <s v="TD Split Seat (OBD-2)"/>
    <s v="Pulsar 150 TD Split Seat (OBD-2) SPARKLING METALLIC BLACK RED"/>
    <s v="00DH44F2"/>
    <s v="Booked"/>
    <s v="Yes"/>
    <s v="Planning to Book"/>
    <m/>
    <m/>
    <m/>
    <m/>
    <s v="Yes"/>
    <s v="No"/>
    <s v="Yes"/>
    <d v="2025-04-19T19:32:00"/>
    <n v="0"/>
  </r>
  <r>
    <n v="15401292"/>
    <d v="2025-04-04T00:00:00"/>
    <d v="1899-12-30T15:35:00"/>
    <x v="2"/>
    <s v="NANDAN BAJAJ(12867)"/>
    <n v="12867"/>
    <m/>
    <m/>
    <m/>
    <s v="Pulsar"/>
    <s v="N160"/>
    <s v="UG"/>
    <s v="Pulsar N160 UG BROOKLYN CHRCL BLK M"/>
    <s v="00JR21VAR-113"/>
    <s v="Invoiced"/>
    <s v="Yes"/>
    <m/>
    <m/>
    <m/>
    <m/>
    <m/>
    <s v="No"/>
    <s v="No"/>
    <s v="No"/>
    <d v="2025-04-04T15:36:00"/>
    <n v="1"/>
  </r>
  <r>
    <n v="15591070"/>
    <d v="2025-04-12T00:00:00"/>
    <d v="1899-12-30T17:06:00"/>
    <x v="3"/>
    <s v="JSB Autocars Private Limited (Basai Road)"/>
    <s v="F13565"/>
    <s v="91wheels_Aggregators"/>
    <s v="CPS_Lead_Aggregators"/>
    <s v="STANDARD"/>
    <s v="Freedom"/>
    <s v="125 NG04"/>
    <s v="Drum Led"/>
    <s v="Freedom 125 NG04 Drum Led GLOSSY CARIBBEAN BLUE"/>
    <s v="00JH302Z"/>
    <s v="Open"/>
    <s v="No"/>
    <s v="Not Decided"/>
    <m/>
    <m/>
    <m/>
    <m/>
    <s v="No"/>
    <s v="No"/>
    <s v="No"/>
    <m/>
    <n v="0"/>
  </r>
  <r>
    <n v="15478083"/>
    <d v="2025-04-08T00:00:00"/>
    <d v="1899-12-30T13:57:00"/>
    <x v="5"/>
    <s v="K V R VEHICLES - THALIPARAMBA"/>
    <s v="B10569"/>
    <s v="Bajaj Activity"/>
    <s v="Service Camp"/>
    <s v="WARM"/>
    <s v="Pulsar"/>
    <n v="125"/>
    <s v="Neon Disc Single seat (Pre-OBD)"/>
    <s v="Pulsar 125 Neon Disc Single seat (Pre-OBD) CHARCOAL BLACK - TREE FROG GREEN"/>
    <s v="00DH32D6"/>
    <s v="Open"/>
    <s v="Yes"/>
    <s v="Call Later"/>
    <m/>
    <m/>
    <m/>
    <m/>
    <s v="No"/>
    <s v="Yes"/>
    <s v="Yes"/>
    <m/>
    <n v="0"/>
  </r>
  <r>
    <n v="15422778"/>
    <d v="2025-04-05T00:00:00"/>
    <d v="1899-12-30T16:22:00"/>
    <x v="1"/>
    <s v="Rolta Bajaj Madhyamgram"/>
    <s v="E11943"/>
    <m/>
    <m/>
    <s v="STANDARD"/>
    <s v="Pulsar"/>
    <s v="N160"/>
    <s v="TD"/>
    <s v="Pulsar N160 TD"/>
    <s v="00JR50"/>
    <s v="Invoiced"/>
    <s v="Yes"/>
    <s v="Not Decided"/>
    <m/>
    <m/>
    <m/>
    <m/>
    <s v="No"/>
    <s v="Yes"/>
    <s v="Yes"/>
    <m/>
    <n v="1"/>
  </r>
  <r>
    <n v="15725760"/>
    <d v="2025-04-18T00:00:00"/>
    <d v="1899-12-30T19:17:00"/>
    <x v="3"/>
    <s v="VKG BAJAJ(11046)"/>
    <n v="11046"/>
    <s v="Bikedekho_Aggregators"/>
    <s v="CPS_Lead_Aggregators"/>
    <s v="HOT"/>
    <s v="Pulsar"/>
    <s v="NS125"/>
    <s v="Disc (OBD-2)"/>
    <s v="Pulsar NS125 Disc (OBD-2) TD BURNT RED + SA"/>
    <s v="00JF35C4"/>
    <s v="Closed"/>
    <s v="No"/>
    <s v="Plan Dropped"/>
    <m/>
    <m/>
    <m/>
    <m/>
    <s v="No"/>
    <s v="No"/>
    <s v="No"/>
    <m/>
    <n v="0"/>
  </r>
  <r>
    <n v="15569879"/>
    <d v="2025-04-11T00:00:00"/>
    <d v="1899-12-30T16:16:00"/>
    <x v="1"/>
    <s v="EAGLE MOTORS(12809)"/>
    <n v="12809"/>
    <m/>
    <m/>
    <s v="WARM"/>
    <s v="KTM"/>
    <s v="ADVENTURE 390"/>
    <m/>
    <s v="KTM ADVENTURE 390  "/>
    <s v="00JG45"/>
    <s v="Open"/>
    <s v="Yes"/>
    <s v="Call Later"/>
    <m/>
    <m/>
    <m/>
    <m/>
    <s v="Yes"/>
    <s v="No"/>
    <s v="No"/>
    <m/>
    <n v="0"/>
  </r>
  <r>
    <n v="15568638"/>
    <d v="2025-04-11T00:00:00"/>
    <d v="1899-12-30T15:34:00"/>
    <x v="2"/>
    <s v="OSL BAJAJ AMTALA"/>
    <s v="B11505"/>
    <m/>
    <m/>
    <s v="WARM"/>
    <s v="Pulsar"/>
    <n v="220"/>
    <s v="UG"/>
    <s v="Pulsar 220 UG EBONY BLK BLUE DKL"/>
    <s v="00DK124C"/>
    <s v="Invoiced"/>
    <s v="Yes"/>
    <s v="Call Later"/>
    <m/>
    <m/>
    <m/>
    <m/>
    <s v="Yes"/>
    <s v="Yes"/>
    <s v="Yes"/>
    <d v="2025-04-11T15:37:00"/>
    <n v="1"/>
  </r>
  <r>
    <n v="15648768"/>
    <d v="2025-04-15T00:00:00"/>
    <d v="1899-12-30T14:29:00"/>
    <x v="1"/>
    <s v="Patni Automobiles(12521)"/>
    <n v="12521"/>
    <m/>
    <m/>
    <s v="WARM"/>
    <s v="KTM"/>
    <s v="DUKE 250"/>
    <m/>
    <s v="KTM DUKE 250  EBONY BLACK(MET)"/>
    <s v="00JP88X3"/>
    <s v="Open"/>
    <s v="Yes"/>
    <s v="Not Decided"/>
    <m/>
    <m/>
    <m/>
    <m/>
    <s v="Yes"/>
    <s v="No"/>
    <s v="No"/>
    <m/>
    <n v="0"/>
  </r>
  <r>
    <n v="15628418"/>
    <d v="2025-04-14T00:00:00"/>
    <d v="1899-12-30T15:24:00"/>
    <x v="1"/>
    <s v="AARYAN  MOTORS(11612)"/>
    <n v="11612"/>
    <m/>
    <m/>
    <s v="WARM"/>
    <s v="Pulsar"/>
    <n v="125"/>
    <s v="Carbon Fibre Single Seat UG"/>
    <s v="Pulsar 125 Carbon Fibre Single Seat UG EBONY BLK RED DKL"/>
    <s v="00DH574D"/>
    <s v="Invoiced"/>
    <s v="Yes"/>
    <s v="Planning to Book"/>
    <m/>
    <m/>
    <m/>
    <m/>
    <s v="Yes"/>
    <s v="Yes"/>
    <s v="Yes"/>
    <d v="2025-04-14T15:25:00"/>
    <n v="1"/>
  </r>
  <r>
    <n v="15675576"/>
    <d v="2025-04-16T00:00:00"/>
    <d v="1899-12-30T16:50:00"/>
    <x v="6"/>
    <m/>
    <n v="10370"/>
    <m/>
    <m/>
    <s v="HOT"/>
    <m/>
    <m/>
    <m/>
    <s v="Pulsar 125 Neon Disc Single seat (OBD-2) EBONY BLK BLUE DKL"/>
    <s v="00DH504C"/>
    <s v="Closed"/>
    <s v="Yes"/>
    <s v="Incorrect Enquiry"/>
    <m/>
    <m/>
    <m/>
    <m/>
    <s v="No"/>
    <s v="No"/>
    <s v="Yes"/>
    <m/>
    <n v="0"/>
  </r>
  <r>
    <n v="15540062"/>
    <d v="2025-04-10T00:00:00"/>
    <d v="1899-12-30T11:37:00"/>
    <x v="4"/>
    <s v="MEERA AUTOS (12831)"/>
    <n v="12831"/>
    <s v="Organic"/>
    <s v="Website"/>
    <s v="WARM"/>
    <s v="Pulsar"/>
    <s v="N160"/>
    <s v="Dual Channel ABS(Digital)"/>
    <s v="Pulsar N160 Dual Channel ABS(Digital) Brooklyn Black"/>
    <s v="00JR379V"/>
    <s v="Open"/>
    <s v="No"/>
    <s v="Showroom Visit Planned"/>
    <m/>
    <m/>
    <m/>
    <m/>
    <s v="No"/>
    <s v="No"/>
    <s v="No"/>
    <m/>
    <n v="0"/>
  </r>
  <r>
    <n v="15401003"/>
    <d v="2025-04-04T00:00:00"/>
    <d v="1899-12-30T15:32:00"/>
    <x v="0"/>
    <s v="KTM Vashi"/>
    <s v="BRN01Vashi"/>
    <s v="Hyperlocal_Lead_Gen"/>
    <s v="Facebook"/>
    <m/>
    <s v="KTM"/>
    <s v="DUKE 390"/>
    <s v="KTM"/>
    <s v="KTM DUKE 390 KTM "/>
    <s v="00JP89"/>
    <s v="Open"/>
    <s v="No"/>
    <m/>
    <m/>
    <m/>
    <m/>
    <m/>
    <s v="No"/>
    <s v="No"/>
    <s v="No"/>
    <m/>
    <n v="0"/>
  </r>
  <r>
    <n v="15347043"/>
    <d v="2025-04-01T00:00:00"/>
    <d v="1899-12-30T21:08:00"/>
    <x v="3"/>
    <s v="KALE BAJAJ(13245)"/>
    <n v="13245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372478"/>
    <d v="2025-04-03T00:00:00"/>
    <d v="1899-12-30T11:01:00"/>
    <x v="5"/>
    <s v="VENKATA RAMANA AUTOMOBILES(D12367)"/>
    <n v="12367"/>
    <m/>
    <m/>
    <s v="HOT"/>
    <s v="KTM"/>
    <s v="DUKE 390"/>
    <s v="KTM"/>
    <s v="KTM DUKE 390 KTM ELECTRONIC ORANGE"/>
    <s v="00JP891T"/>
    <s v="Open"/>
    <s v="Yes"/>
    <s v="Not Decided"/>
    <m/>
    <m/>
    <m/>
    <m/>
    <s v="Yes"/>
    <s v="No"/>
    <s v="No"/>
    <m/>
    <n v="0"/>
  </r>
  <r>
    <n v="15408024"/>
    <d v="2025-04-04T00:00:00"/>
    <d v="1899-12-30T21:31:00"/>
    <x v="3"/>
    <s v="VANDANA AUTO(10401)"/>
    <n v="10401"/>
    <s v="Bikewale_Aggregators"/>
    <s v="CPS_Lead_Aggregators"/>
    <s v="HOT"/>
    <s v="Pulsar"/>
    <s v="N125"/>
    <s v="Disc ISG"/>
    <s v="Pulsar N125 Disc ISG Ebony Black + Purple Fury"/>
    <s v="00JZ51DA"/>
    <s v="Closed"/>
    <s v="No"/>
    <s v="Plan Dropped"/>
    <m/>
    <m/>
    <m/>
    <m/>
    <s v="No"/>
    <s v="No"/>
    <s v="No"/>
    <m/>
    <n v="0"/>
  </r>
  <r>
    <n v="15483596"/>
    <d v="2025-04-08T00:00:00"/>
    <d v="1899-12-30T16:54:00"/>
    <x v="5"/>
    <s v="MADAAN MOTORS(11601)"/>
    <n v="11601"/>
    <m/>
    <m/>
    <s v="HOT"/>
    <s v="Platina"/>
    <s v="ES Drum (OBD2B)"/>
    <n v="100"/>
    <s v="Platina ES Drum (OBD2B) 100"/>
    <s v="00JK39"/>
    <s v="Open"/>
    <s v="Yes"/>
    <m/>
    <m/>
    <m/>
    <m/>
    <m/>
    <s v="No"/>
    <s v="No"/>
    <s v="No"/>
    <m/>
    <n v="0"/>
  </r>
  <r>
    <n v="15746231"/>
    <d v="2025-04-19T00:00:00"/>
    <d v="1899-12-30T22:50:00"/>
    <x v="3"/>
    <s v="OM ADVANCE AUTOMOBILES PVT LTD(13120)"/>
    <n v="13120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Not Decided"/>
    <m/>
    <m/>
    <m/>
    <m/>
    <s v="No"/>
    <s v="No"/>
    <s v="No"/>
    <m/>
    <n v="0"/>
  </r>
  <r>
    <n v="15497708"/>
    <d v="2025-04-09T00:00:00"/>
    <d v="1899-12-30T12:52:00"/>
    <x v="1"/>
    <s v="Aadhithya Motors(11412)"/>
    <n v="11412"/>
    <m/>
    <m/>
    <m/>
    <s v="Pulsar"/>
    <s v="N160"/>
    <s v="UG"/>
    <s v="Pulsar N160 UG BROOKLYN CHRCL BLK M"/>
    <s v="00JR21VAR-113"/>
    <s v="Invoiced"/>
    <s v="Yes"/>
    <m/>
    <m/>
    <m/>
    <m/>
    <m/>
    <s v="Yes"/>
    <s v="Yes"/>
    <s v="Yes"/>
    <d v="2025-04-09T13:27:00"/>
    <n v="1"/>
  </r>
  <r>
    <n v="15730970"/>
    <d v="2025-04-19T00:00:00"/>
    <d v="1899-12-30T10:29:00"/>
    <x v="3"/>
    <s v="RRAG AUTOMOTIVE PVT LTD(13263)"/>
    <n v="13263"/>
    <s v="91wheels_Aggregators"/>
    <s v="CPS_Lead_Aggregators"/>
    <m/>
    <s v="Pulsar"/>
    <s v="NS125"/>
    <s v="Disc (Pre-OBD)"/>
    <s v="Pulsar NS125 Disc (Pre-OBD) GLOSS PEWTER GREY"/>
    <s v="00JF2832"/>
    <s v="Closed"/>
    <s v="No"/>
    <s v="Lost to Competition"/>
    <s v="Family/Friendâ€™s Recommendation"/>
    <m/>
    <s v="HF"/>
    <s v="Hero"/>
    <s v="No"/>
    <s v="No"/>
    <s v="No"/>
    <m/>
    <n v="0"/>
  </r>
  <r>
    <n v="15423235"/>
    <d v="2025-04-05T00:00:00"/>
    <d v="1899-12-30T16:55:00"/>
    <x v="3"/>
    <s v="B U Bhandari_Pashan"/>
    <n v="13530"/>
    <s v="Bikewale_Aggregators"/>
    <s v="CPS_Lead_Aggregators"/>
    <s v="STANDARD"/>
    <s v="Triumph"/>
    <s v="SPEED 400"/>
    <s v="Triumph"/>
    <s v="Triumph SPEED 400-Phantom Black"/>
    <s v="00TA04BA"/>
    <s v="Closed"/>
    <s v="No"/>
    <s v="Plan Dropped"/>
    <m/>
    <m/>
    <m/>
    <m/>
    <s v="No"/>
    <s v="No"/>
    <s v="No"/>
    <m/>
    <n v="0"/>
  </r>
  <r>
    <n v="15633454"/>
    <d v="2025-04-14T00:00:00"/>
    <d v="1899-12-30T18:29:00"/>
    <x v="1"/>
    <s v="OSL BAJAJ EM BYPASS SHOWROOM"/>
    <s v="D11132"/>
    <m/>
    <m/>
    <s v="HOT"/>
    <s v="CT"/>
    <s v="110X"/>
    <s v="ES"/>
    <s v="CT 110X ES"/>
    <s v="00DY04"/>
    <s v="Open"/>
    <s v="Yes"/>
    <m/>
    <m/>
    <m/>
    <m/>
    <m/>
    <s v="Yes"/>
    <s v="No"/>
    <s v="Yes"/>
    <m/>
    <n v="0"/>
  </r>
  <r>
    <n v="15440308"/>
    <d v="2025-04-06T00:00:00"/>
    <d v="1899-12-30T17:28:00"/>
    <x v="1"/>
    <s v="Lingam Automobiles(JAYANKONDAM)"/>
    <s v="A12802"/>
    <m/>
    <m/>
    <s v="STANDARD"/>
    <s v="Pulsar"/>
    <n v="150"/>
    <s v="SD UG"/>
    <s v="Pulsar 150 SD UG EBONY BLK SILVER DKL"/>
    <s v="00DH604E"/>
    <s v="Open"/>
    <s v="Yes"/>
    <m/>
    <m/>
    <m/>
    <m/>
    <m/>
    <s v="Yes"/>
    <s v="No"/>
    <s v="No"/>
    <m/>
    <n v="0"/>
  </r>
  <r>
    <n v="15446376"/>
    <d v="2025-04-07T00:00:00"/>
    <d v="1899-12-30T08:39:00"/>
    <x v="3"/>
    <s v="NEW STYLE FABRICATORS PVT. LTD.(10225)"/>
    <n v="10225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685740"/>
    <d v="2025-04-16T00:00:00"/>
    <d v="1899-12-30T22:53:00"/>
    <x v="4"/>
    <s v="EMN MOTORS (12849)"/>
    <n v="12849"/>
    <s v="Freedom_LeadGen_D2C"/>
    <s v="Display_FB"/>
    <m/>
    <s v="Freedom"/>
    <s v="125 NG04"/>
    <s v="Disc Led"/>
    <s v="Freedom 125 NG04 Disc Led GLOSS PEWTER GREY"/>
    <s v="00JH2732"/>
    <s v="Open"/>
    <s v="No"/>
    <s v="Call Later"/>
    <m/>
    <m/>
    <m/>
    <m/>
    <s v="No"/>
    <s v="No"/>
    <s v="No"/>
    <m/>
    <n v="0"/>
  </r>
  <r>
    <n v="15485039"/>
    <d v="2025-04-08T00:00:00"/>
    <d v="1899-12-30T17:54:00"/>
    <x v="2"/>
    <s v="AAKASH AUTOMOBILES PVT LTD(11449)"/>
    <n v="11449"/>
    <m/>
    <m/>
    <m/>
    <s v="Pulsar"/>
    <s v="N160"/>
    <s v="Single channel ABS"/>
    <s v="Pulsar  N160 Single channel ABS GLOSSY TECHNO BLACK"/>
    <s v="00JR0693"/>
    <s v="Invoiced"/>
    <s v="Yes"/>
    <s v="Showroom Visit Planned"/>
    <m/>
    <m/>
    <m/>
    <m/>
    <s v="No"/>
    <s v="Yes"/>
    <s v="Yes"/>
    <d v="2025-04-08T17:56:00"/>
    <n v="1"/>
  </r>
  <r>
    <n v="15690475"/>
    <d v="2025-04-17T00:00:00"/>
    <d v="1899-12-30T11:24:00"/>
    <x v="3"/>
    <s v="BIJJARGI BIKES- MUDHOL"/>
    <s v="S12761"/>
    <s v="Bikedekho_Aggregators"/>
    <s v="CPS_Lead_Aggregators"/>
    <s v="HOT"/>
    <s v="Pulsar"/>
    <s v="P150"/>
    <s v="TD Split Seat (OBD-2)"/>
    <s v="Pulsar P150 TD Split Seat (OBD-2) EBONY BLACK(MET)"/>
    <s v="00JR11X3"/>
    <s v="Open"/>
    <s v="Yes"/>
    <s v="Not Decided"/>
    <m/>
    <m/>
    <m/>
    <m/>
    <s v="No"/>
    <s v="Yes"/>
    <s v="Yes"/>
    <m/>
    <n v="0"/>
  </r>
  <r>
    <n v="15697571"/>
    <d v="2025-04-17T00:00:00"/>
    <d v="1899-12-30T14:57:00"/>
    <x v="2"/>
    <s v="ATIKSH BAJAJ(13036)"/>
    <n v="13036"/>
    <s v="Website"/>
    <m/>
    <s v="STANDARD"/>
    <s v="Pulsar"/>
    <n v="150"/>
    <s v="SD (C&amp;G)"/>
    <s v="Pulsar 150 SD (C&amp;G) EBONY BLK BLUE DKL"/>
    <s v="00DH644C"/>
    <s v="Closed"/>
    <s v="No"/>
    <s v="Plan Dropped"/>
    <m/>
    <m/>
    <m/>
    <m/>
    <s v="No"/>
    <s v="No"/>
    <s v="No"/>
    <m/>
    <n v="0"/>
  </r>
  <r>
    <n v="15653313"/>
    <d v="2025-04-15T00:00:00"/>
    <d v="1899-12-30T17:32:00"/>
    <x v="3"/>
    <s v="PARIS AUTOMOBILES"/>
    <n v="10280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m/>
    <m/>
    <s v="No"/>
    <s v="No"/>
    <s v="No"/>
    <m/>
    <n v="0"/>
  </r>
  <r>
    <n v="15478466"/>
    <d v="2025-04-08T00:00:00"/>
    <d v="1899-12-30T14:15:00"/>
    <x v="0"/>
    <s v="SRIJAI AUTOS PRIVATE LIMITED(13625)"/>
    <n v="13625"/>
    <s v="Hyperlocal_Lead_Gen"/>
    <s v="Facebook"/>
    <s v="STANDARD"/>
    <s v="Triumph"/>
    <s v="Speed T4"/>
    <s v="Triumph"/>
    <s v="Triumph Speed T4 Triumph "/>
    <s v="00TA15"/>
    <s v="Open"/>
    <s v="No"/>
    <s v="Call Later"/>
    <m/>
    <m/>
    <m/>
    <m/>
    <s v="No"/>
    <s v="No"/>
    <s v="No"/>
    <m/>
    <n v="0"/>
  </r>
  <r>
    <n v="15604562"/>
    <d v="2025-04-22T00:00:00"/>
    <d v="1899-12-30T09:18:00"/>
    <x v="4"/>
    <s v="GURU NANAK AUTO DEALS(13106)"/>
    <n v="13106"/>
    <s v="Freedom_LeadGen_D2C"/>
    <s v="Display_FB"/>
    <m/>
    <s v="Freedom"/>
    <s v="125 NG04"/>
    <s v="Drum Led"/>
    <s v="Freedom 125 NG04 Drum Led - GLOSSY CARIBBEAN BLUE"/>
    <s v="00JH302Z"/>
    <s v="Closed"/>
    <s v="No"/>
    <m/>
    <m/>
    <m/>
    <m/>
    <m/>
    <s v="No"/>
    <s v="No"/>
    <s v="No"/>
    <m/>
    <n v="0"/>
  </r>
  <r>
    <n v="15661620"/>
    <d v="2025-04-16T00:00:00"/>
    <d v="1899-12-30T10:41:00"/>
    <x v="3"/>
    <s v="OM AUTOVEHICLE PVT. LTD.(11809)"/>
    <n v="11809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m/>
    <m/>
    <m/>
    <m/>
    <m/>
    <s v="No"/>
    <s v="No"/>
    <s v="No"/>
    <m/>
    <n v="0"/>
  </r>
  <r>
    <n v="15642723"/>
    <d v="2025-04-15T00:00:00"/>
    <d v="1899-12-30T11:21:00"/>
    <x v="5"/>
    <s v="KALLINGAL AUTOMOBILES-ATTINGAL"/>
    <s v="B11491"/>
    <m/>
    <m/>
    <s v="STANDARD"/>
    <s v="Freedom"/>
    <s v="125 NG04"/>
    <s v="Disc Led"/>
    <s v="Freedom 125 NG04 Disc Led BLUE DECAL LIGHT BLUE"/>
    <s v="00JH273E"/>
    <s v="Open"/>
    <s v="Yes"/>
    <s v="Not Decided"/>
    <m/>
    <m/>
    <m/>
    <m/>
    <s v="Yes"/>
    <s v="No"/>
    <s v="No"/>
    <m/>
    <n v="0"/>
  </r>
  <r>
    <n v="15690537"/>
    <d v="2025-04-17T00:00:00"/>
    <d v="1899-12-30T11:26:00"/>
    <x v="3"/>
    <s v="PANCHKULA GOLDWHEELS PVT LTD (12869)"/>
    <n v="12869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s v="RNR"/>
    <m/>
    <m/>
    <m/>
    <m/>
    <s v="No"/>
    <s v="No"/>
    <s v="No"/>
    <m/>
    <n v="0"/>
  </r>
  <r>
    <n v="15574015"/>
    <d v="2025-04-11T00:00:00"/>
    <d v="1899-12-30T18:39:00"/>
    <x v="1"/>
    <s v="SIDDHI AUTO (13056)"/>
    <n v="13056"/>
    <s v="Reference"/>
    <s v="Existing Customer"/>
    <s v="HOT"/>
    <s v="Pulsar"/>
    <n v="125"/>
    <s v="Carbon Fibre Single Seat UG"/>
    <s v="Pulsar 125 Carbon Fibre Single Seat UG EBONY BLK SILVER DKL"/>
    <s v="00DH574E"/>
    <s v="Invoiced"/>
    <s v="Yes"/>
    <s v="Planning to Book"/>
    <m/>
    <m/>
    <m/>
    <m/>
    <s v="Yes"/>
    <s v="Yes"/>
    <s v="Yes"/>
    <d v="2025-04-11T18:47:00"/>
    <n v="1"/>
  </r>
  <r>
    <n v="15608698"/>
    <d v="2025-04-13T00:00:00"/>
    <d v="1899-12-30T20:11:00"/>
    <x v="3"/>
    <s v="S.K. AUTOMOBILES(12782)"/>
    <n v="1278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m/>
    <m/>
    <s v="No"/>
    <s v="No"/>
    <s v="No"/>
    <m/>
    <n v="0"/>
  </r>
  <r>
    <n v="15663242"/>
    <d v="2025-04-16T00:00:00"/>
    <d v="1899-12-30T11:20:00"/>
    <x v="1"/>
    <s v="ANSHUMAN TRADERS(10443)"/>
    <n v="10443"/>
    <m/>
    <m/>
    <s v="STANDARD"/>
    <s v="Pulsar"/>
    <n v="125"/>
    <s v="Carbon Fibre Disc Single Seat"/>
    <s v="Pulsar 125 Carbon Fibre Disc Single Seat"/>
    <s v="00DH47"/>
    <s v="Open"/>
    <s v="Yes"/>
    <s v="Need More Details"/>
    <m/>
    <m/>
    <m/>
    <m/>
    <s v="No"/>
    <s v="No"/>
    <s v="No"/>
    <m/>
    <n v="0"/>
  </r>
  <r>
    <n v="15533001"/>
    <d v="2025-04-09T00:00:00"/>
    <d v="1899-12-30T19:45:00"/>
    <x v="3"/>
    <s v="KHIVRAJ ELIXIR PVT LTD North Bangalore"/>
    <s v="C14191"/>
    <s v="Bikewale_Aggregators"/>
    <s v="CPS_Lead_Aggregators"/>
    <s v="WARM"/>
    <s v="Triumph"/>
    <s v="SCRAMBLER 400 X"/>
    <s v="Triumph"/>
    <s v="Triumph SCRAMBLER 400 X-Carnival Red/Phantom Black"/>
    <s v="00TA02BE"/>
    <s v="Open"/>
    <s v="No"/>
    <m/>
    <m/>
    <m/>
    <m/>
    <m/>
    <s v="No"/>
    <s v="No"/>
    <s v="No"/>
    <m/>
    <n v="0"/>
  </r>
  <r>
    <n v="15480606"/>
    <d v="2025-04-08T00:00:00"/>
    <d v="1899-12-30T15:08:00"/>
    <x v="6"/>
    <s v="C P BAJAJ(12313)"/>
    <n v="12313"/>
    <m/>
    <m/>
    <m/>
    <s v="Pulsar"/>
    <n v="125"/>
    <s v="Carbon Fibre Single Seat UG"/>
    <s v="Pulsar 125 Carbon Fibre Single Seat UG EBONY BLK BLUE DKL"/>
    <s v="00DH574C"/>
    <s v="Invoiced"/>
    <s v="Yes"/>
    <m/>
    <m/>
    <m/>
    <m/>
    <m/>
    <s v="No"/>
    <s v="No"/>
    <s v="Yes"/>
    <d v="2025-04-08T15:09:00"/>
    <n v="1"/>
  </r>
  <r>
    <n v="15346663"/>
    <d v="2025-04-01T00:00:00"/>
    <d v="1899-12-30T20:32:00"/>
    <x v="3"/>
    <s v="Gounder Auto Centre(A12749)"/>
    <s v="A12749"/>
    <s v="Bikedekho_Aggregators"/>
    <s v="CPS_Lead_Aggregators"/>
    <s v="HOT"/>
    <s v="Pulsar"/>
    <s v="NS125"/>
    <s v="Disc (OBD-2)"/>
    <s v="Pulsar NS125 Disc (OBD-2) TD BURNT RED + SA"/>
    <s v="00JF35C4"/>
    <s v="Closed"/>
    <s v="No"/>
    <s v="Incorrect Enquiry"/>
    <m/>
    <m/>
    <m/>
    <m/>
    <s v="No"/>
    <s v="No"/>
    <s v="No"/>
    <m/>
    <n v="0"/>
  </r>
  <r>
    <n v="15646734"/>
    <d v="2025-04-15T00:00:00"/>
    <d v="1899-12-30T13:09:00"/>
    <x v="5"/>
    <s v="Popular Motor Corporation - D11262."/>
    <s v="D11262."/>
    <s v="Dealer Activity"/>
    <s v="Loan Mela"/>
    <m/>
    <s v="Freedom"/>
    <s v="125 NG04"/>
    <s v="Disc Led"/>
    <s v="Freedom 125 NG04 Disc Led Racing Red"/>
    <s v="00JH279C"/>
    <s v="Invoiced"/>
    <s v="Yes"/>
    <m/>
    <m/>
    <m/>
    <m/>
    <m/>
    <s v="No"/>
    <s v="No"/>
    <s v="No"/>
    <d v="2025-04-15T13:10:00"/>
    <n v="1"/>
  </r>
  <r>
    <n v="15467393"/>
    <d v="2025-04-08T00:00:00"/>
    <d v="1899-12-30T09:54:00"/>
    <x v="3"/>
    <s v="Shri Vinayaka Bajaj @ Begusarai"/>
    <n v="12579"/>
    <s v="Bikewale_Aggregators"/>
    <s v="CPS_Lead_Aggregators"/>
    <s v="WARM"/>
    <s v="Pulsar"/>
    <n v="125"/>
    <s v="Carbon Fibre Disc Split Seat (OBD-2)"/>
    <s v="PULSAR 125 - SPARKLING METALLIC BLACK SILVER"/>
    <s v="00DH43E8"/>
    <s v="Open"/>
    <s v="No"/>
    <m/>
    <m/>
    <m/>
    <m/>
    <m/>
    <s v="No"/>
    <s v="No"/>
    <s v="No"/>
    <m/>
    <n v="0"/>
  </r>
  <r>
    <n v="15655105"/>
    <d v="2025-04-15T00:00:00"/>
    <d v="1899-12-30T18:50:00"/>
    <x v="3"/>
    <s v="OSL AUTO PVT LTD(11505)"/>
    <n v="11505"/>
    <s v="Bikedekho_Aggregators"/>
    <s v="CPS_Lead_Aggregators"/>
    <s v="HOT"/>
    <s v="Pulsar"/>
    <s v="N150"/>
    <s v="SD Single Seat"/>
    <s v="Pulsar N150 SD Single Seat EBONY BLACK(MET)"/>
    <s v="00JR30X3"/>
    <s v="Open"/>
    <s v="No"/>
    <s v="Call Later"/>
    <m/>
    <m/>
    <m/>
    <m/>
    <s v="No"/>
    <s v="No"/>
    <s v="No"/>
    <m/>
    <n v="0"/>
  </r>
  <r>
    <n v="15573512"/>
    <d v="2025-04-11T00:00:00"/>
    <d v="1899-12-30T18:23:00"/>
    <x v="5"/>
    <s v="RK BAJAJ PRL"/>
    <s v="A13397"/>
    <m/>
    <m/>
    <s v="STANDARD"/>
    <s v="Platina"/>
    <s v="ES Drum (OBD2B)"/>
    <n v="110"/>
    <s v="Platina ES Drum (OBD2B) 110 VINTAGE WINE RED SLV"/>
    <s v="00JK38DR"/>
    <s v="Open"/>
    <s v="No"/>
    <s v="Showroom Visit Planned"/>
    <m/>
    <m/>
    <m/>
    <m/>
    <s v="No"/>
    <s v="No"/>
    <s v="No"/>
    <m/>
    <n v="0"/>
  </r>
  <r>
    <n v="15664732"/>
    <d v="2025-04-16T00:00:00"/>
    <d v="1899-12-30T11:53:00"/>
    <x v="1"/>
    <s v="VARUN MOTORS PRIVATE LIMITED - NARSIPATNAM"/>
    <s v="A13247"/>
    <m/>
    <m/>
    <m/>
    <s v="Pulsar"/>
    <n v="125"/>
    <s v="Carbon Fibre Disc Split Seat (OBD-2)"/>
    <s v="Pulsar 125 Carbon Fibre Disc Split Seat (OBD-2) SPARKLING METALLIC BLACK BLUE"/>
    <s v="00DH43F1"/>
    <s v="Invoiced"/>
    <s v="Yes"/>
    <m/>
    <m/>
    <m/>
    <m/>
    <m/>
    <s v="Yes"/>
    <s v="Yes"/>
    <s v="Yes"/>
    <d v="2025-04-16T11:55:00"/>
    <n v="1"/>
  </r>
  <r>
    <n v="15687685"/>
    <d v="2025-04-17T00:00:00"/>
    <d v="1899-12-30T08:12:00"/>
    <x v="3"/>
    <s v="SRI VINAYAKA MOBIKES PVT LTD (WARANGAL)"/>
    <s v="D13592"/>
    <s v="Bikedekho_Aggregators"/>
    <s v="CPS_Lead_Aggregators"/>
    <s v="WARM"/>
    <m/>
    <m/>
    <m/>
    <s v="Speed T4-PEARL METALLIC WHITE"/>
    <s v="00TA1542"/>
    <s v="Open"/>
    <s v="No"/>
    <s v="Not Decided"/>
    <m/>
    <m/>
    <m/>
    <m/>
    <s v="No"/>
    <s v="No"/>
    <s v="No"/>
    <m/>
    <n v="0"/>
  </r>
  <r>
    <n v="15499902"/>
    <d v="2025-04-09T00:00:00"/>
    <d v="1899-12-30T14:00:00"/>
    <x v="2"/>
    <s v="Abhishek Auto (14138)"/>
    <n v="14138"/>
    <s v="Call Center"/>
    <m/>
    <s v="HOT"/>
    <s v="Pulsar"/>
    <s v="P150"/>
    <s v="TD Split Seat (OBD-2)"/>
    <s v="Pulsar P150 TD Split Seat (OBD-2) E BL CH MT BL MTR BL"/>
    <s v="00JR11AC"/>
    <s v="Open"/>
    <s v="No"/>
    <s v="Showroom Visit Planned"/>
    <m/>
    <m/>
    <m/>
    <m/>
    <s v="No"/>
    <s v="No"/>
    <s v="No"/>
    <m/>
    <n v="0"/>
  </r>
  <r>
    <n v="15652400"/>
    <d v="2025-04-15T00:00:00"/>
    <d v="1899-12-30T16:50:00"/>
    <x v="1"/>
    <s v="GANPATI MOTORS(10729)"/>
    <n v="10729"/>
    <s v="Leaflet"/>
    <m/>
    <s v="HOT"/>
    <s v="Platina"/>
    <s v="KS Drum (OBD2B)"/>
    <n v="100"/>
    <s v="Platina KS Drum (OBD2B) 100 EBONY BLK SILVER DKL"/>
    <s v="00JK424E"/>
    <s v="Invoiced"/>
    <s v="Yes"/>
    <m/>
    <m/>
    <m/>
    <m/>
    <m/>
    <s v="Yes"/>
    <s v="Yes"/>
    <s v="Yes"/>
    <d v="2025-04-15T16:53:00"/>
    <n v="1"/>
  </r>
  <r>
    <n v="15381054"/>
    <d v="2025-04-03T00:00:00"/>
    <d v="1899-12-30T15:47:00"/>
    <x v="1"/>
    <s v="KAMAL AUTO INDUSTRIES COACH WORKS PVT LTD(13482)"/>
    <n v="13482"/>
    <s v="Reference"/>
    <s v="Existing Customer"/>
    <s v="HOT"/>
    <s v="Pulsar"/>
    <n v="125"/>
    <s v="Carbon Fibre Disc Split Seat (OBD-2)"/>
    <s v="Pulsar 125 Carbon Fibre Disc Split Seat (OBD-2) SPARKLING METALLIC BLACK RED"/>
    <s v="00DH43F2"/>
    <s v="Closed"/>
    <s v="Yes"/>
    <m/>
    <m/>
    <m/>
    <m/>
    <m/>
    <s v="Yes"/>
    <s v="Yes"/>
    <s v="Yes"/>
    <d v="2025-04-03T15:56:00"/>
    <n v="0"/>
  </r>
  <r>
    <n v="15366938"/>
    <d v="2025-04-02T00:00:00"/>
    <d v="1899-12-30T20:06:00"/>
    <x v="3"/>
    <s v="PARIS AUTOMOBILES (ANANTNAG)"/>
    <s v="B1028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690168"/>
    <d v="2025-04-17T00:00:00"/>
    <d v="1899-12-30T11:11:00"/>
    <x v="3"/>
    <s v="PANCHKULA GOLDWHEELS PVT LTD (12869)"/>
    <n v="12869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422619"/>
    <d v="2025-04-05T00:00:00"/>
    <d v="1899-12-30T16:29:00"/>
    <x v="3"/>
    <s v="Shiva ScooterAgency"/>
    <s v="B10348"/>
    <s v="91wheels_Aggregators"/>
    <s v="CPS_Lead_Aggregators"/>
    <s v="WARM"/>
    <s v="Pulsar"/>
    <s v="NS200"/>
    <s v="Twin Disc ABS (JL18)"/>
    <s v="Pulsar NS200 Twin Disc ABS (JL18) BRIGHT YELLOW &amp; MATTE PEWTER GREY"/>
    <s v="00JL188N"/>
    <s v="Closed"/>
    <s v="No"/>
    <s v="RNR - Close"/>
    <m/>
    <m/>
    <m/>
    <m/>
    <s v="No"/>
    <s v="No"/>
    <s v="No"/>
    <m/>
    <n v="0"/>
  </r>
  <r>
    <n v="15576881"/>
    <d v="2025-04-12T00:00:00"/>
    <d v="1899-12-30T11:01:00"/>
    <x v="3"/>
    <s v="CHAMPAK AUTOMOBILES- SAPATGRAM"/>
    <s v="C11021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s v="Call Later"/>
    <m/>
    <m/>
    <m/>
    <m/>
    <s v="No"/>
    <s v="No"/>
    <s v="No"/>
    <m/>
    <n v="0"/>
  </r>
  <r>
    <n v="15524526"/>
    <d v="2025-04-09T00:00:00"/>
    <d v="1899-12-30T14:47:00"/>
    <x v="4"/>
    <s v="ARORA MOTORS(13645)"/>
    <n v="13645"/>
    <s v="PulsarNS_Awareness_Launch"/>
    <s v="Display_Google"/>
    <s v="STANDARD"/>
    <s v="Pulsar"/>
    <s v="N160"/>
    <s v="Dual Channel ABS(Digital)"/>
    <s v="Pulsar N160 Dual Channel ABS(Digital) Brooklyn Black"/>
    <s v="00JR379V"/>
    <s v="Closed"/>
    <s v="No"/>
    <s v="Incorrect Enquiry"/>
    <m/>
    <m/>
    <m/>
    <m/>
    <s v="No"/>
    <s v="No"/>
    <s v="No"/>
    <m/>
    <n v="0"/>
  </r>
  <r>
    <n v="15499021"/>
    <d v="2025-04-09T00:00:00"/>
    <d v="1899-12-30T13:44:00"/>
    <x v="3"/>
    <s v="Mainashree Automotive (12640)"/>
    <n v="1264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463324"/>
    <d v="2025-04-07T00:00:00"/>
    <d v="1899-12-30T18:42:00"/>
    <x v="5"/>
    <s v="MCV Bajaj - Anaparthy"/>
    <s v="H12624"/>
    <m/>
    <m/>
    <s v="HOT"/>
    <s v="Pulsar"/>
    <s v="NS125"/>
    <s v="ABS"/>
    <s v="Pulsar NS125 ABS"/>
    <s v="00JF56"/>
    <s v="Open"/>
    <s v="No"/>
    <m/>
    <m/>
    <m/>
    <m/>
    <m/>
    <s v="No"/>
    <s v="No"/>
    <s v="No"/>
    <m/>
    <n v="0"/>
  </r>
  <r>
    <n v="15553840"/>
    <d v="2025-04-10T00:00:00"/>
    <d v="1899-12-30T20:13:00"/>
    <x v="3"/>
    <s v="AHUJA AUTO SALES(10595)"/>
    <n v="10595"/>
    <s v="91wheels_Aggregators"/>
    <s v="CPS_Lead_Aggregators"/>
    <s v="WARM"/>
    <s v="Pulsar"/>
    <s v="N160"/>
    <s v="Dual channel ABS"/>
    <s v="Pulsar N160 Dual channel ABS Brooklyn Black"/>
    <s v="00JR159V"/>
    <s v="Open"/>
    <s v="No"/>
    <s v="Call Later"/>
    <m/>
    <m/>
    <m/>
    <m/>
    <s v="No"/>
    <s v="No"/>
    <s v="No"/>
    <m/>
    <n v="0"/>
  </r>
  <r>
    <n v="15539333"/>
    <d v="2025-04-10T00:00:00"/>
    <d v="1899-12-30T11:09:00"/>
    <x v="1"/>
    <s v="SRI SIDDHI VINAYAKA AUTOMOBILES (13107)"/>
    <n v="13107"/>
    <m/>
    <m/>
    <m/>
    <s v="Pulsar"/>
    <n v="150"/>
    <s v="TD UG"/>
    <s v="Pulsar 150 TD UG EBONY BLACK(MET)"/>
    <s v="00DH61X3"/>
    <s v="Invoiced"/>
    <s v="Yes"/>
    <m/>
    <m/>
    <m/>
    <m/>
    <m/>
    <s v="Yes"/>
    <s v="Yes"/>
    <s v="Yes"/>
    <d v="2025-04-10T11:11:00"/>
    <n v="1"/>
  </r>
  <r>
    <n v="15347651"/>
    <d v="2025-04-01T00:00:00"/>
    <d v="1899-12-30T22:23:00"/>
    <x v="3"/>
    <s v="R.K.Motors-Virudhunagar"/>
    <s v="A10997"/>
    <s v="Bikewale_Aggregators"/>
    <s v="CPS_Lead_Aggregators"/>
    <s v="WARM"/>
    <s v="Pulsar"/>
    <s v="NS160"/>
    <s v="Twin Disc ABS"/>
    <s v="Pulsar NS160 Twin Disc ABS Glossy Pewter Grey + Satin Black"/>
    <s v="00JF258W"/>
    <s v="Open"/>
    <s v="No"/>
    <s v="Showroom Visit Planned"/>
    <m/>
    <m/>
    <m/>
    <m/>
    <s v="No"/>
    <s v="No"/>
    <s v="No"/>
    <m/>
    <n v="0"/>
  </r>
  <r>
    <n v="15705531"/>
    <d v="2025-04-17T00:00:00"/>
    <d v="1899-12-30T19:56:00"/>
    <x v="3"/>
    <s v="D.N.V.Motorr(11707)"/>
    <n v="11707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457920"/>
    <d v="2025-04-07T00:00:00"/>
    <d v="1899-12-30T15:47:00"/>
    <x v="5"/>
    <s v="OPM BAJAJ(12735)"/>
    <n v="12735"/>
    <m/>
    <m/>
    <m/>
    <s v="Platina"/>
    <n v="110"/>
    <s v="ES Drum  (OBD-2)"/>
    <s v="Platina 110 ES Drum  (OBD-2) BLK GLOS PEW GRA"/>
    <s v="00JK3548"/>
    <s v="Invoiced"/>
    <s v="Yes"/>
    <m/>
    <m/>
    <m/>
    <m/>
    <m/>
    <s v="No"/>
    <s v="No"/>
    <s v="No"/>
    <d v="2025-04-07T15:47:00"/>
    <n v="1"/>
  </r>
  <r>
    <n v="15407914"/>
    <d v="2025-04-04T00:00:00"/>
    <d v="1899-12-30T21:18:00"/>
    <x v="3"/>
    <s v="M/s. AKM ENTERPRISES (13527)"/>
    <n v="13527"/>
    <s v="Bikewale_Aggregators"/>
    <s v="CPS_Lead_Aggregators"/>
    <s v="STANDARD"/>
    <s v="Triumph"/>
    <s v="Speed T4"/>
    <s v="Triumph"/>
    <s v="Speed T4-PHANTOM BLACK"/>
    <s v="00TA15BA"/>
    <s v="Closed"/>
    <s v="No"/>
    <s v="Incorrect Enquiry"/>
    <m/>
    <m/>
    <m/>
    <m/>
    <s v="No"/>
    <s v="No"/>
    <s v="No"/>
    <m/>
    <n v="0"/>
  </r>
  <r>
    <n v="15679636"/>
    <d v="2025-04-16T00:00:00"/>
    <d v="1899-12-30T17:30:00"/>
    <x v="1"/>
    <s v="GOYAL AUTO TRADERS(13074)"/>
    <n v="13074"/>
    <m/>
    <m/>
    <s v="WARM"/>
    <m/>
    <m/>
    <m/>
    <s v="Platina 100 ES Alloy Ebony Black with Silver Grey Decal"/>
    <s v="00PF376U"/>
    <s v="Invoiced"/>
    <s v="Yes"/>
    <s v="Call Later"/>
    <m/>
    <m/>
    <m/>
    <m/>
    <s v="Yes"/>
    <s v="Yes"/>
    <s v="Yes"/>
    <d v="2025-04-17T10:38:00"/>
    <n v="1"/>
  </r>
  <r>
    <n v="15531712"/>
    <d v="2025-04-09T00:00:00"/>
    <d v="1899-12-30T18:45:00"/>
    <x v="5"/>
    <s v="KALINGA AUTO SERVICES(12536)"/>
    <n v="12536"/>
    <m/>
    <m/>
    <s v="HOT"/>
    <s v="Pulsar"/>
    <n v="125"/>
    <s v="Carbon Fibre Single Seat UG"/>
    <s v="Pulsar 125 Carbon Fibre Single Seat UG EBONY BLK RED DKL"/>
    <s v="00DH574D"/>
    <s v="Invoiced"/>
    <s v="Yes"/>
    <m/>
    <m/>
    <m/>
    <m/>
    <m/>
    <s v="No"/>
    <s v="No"/>
    <s v="No"/>
    <d v="2025-04-09T18:50:00"/>
    <n v="1"/>
  </r>
  <r>
    <n v="15719602"/>
    <d v="2025-04-18T00:00:00"/>
    <d v="1899-12-30T15:08:00"/>
    <x v="1"/>
    <s v="SUPREME AUTO DEALERS PVT. LTD.(10351)"/>
    <n v="10351"/>
    <m/>
    <m/>
    <s v="WARM"/>
    <s v="CT"/>
    <s v="110X"/>
    <s v="ES (OBD-2)"/>
    <s v="CT 110X ES (OBD-2) EBONY BLK RED DKL"/>
    <s v="00DY084D"/>
    <s v="Open"/>
    <s v="Yes"/>
    <s v="Call Later"/>
    <m/>
    <m/>
    <m/>
    <m/>
    <s v="Yes"/>
    <s v="Yes"/>
    <s v="Yes"/>
    <m/>
    <n v="0"/>
  </r>
  <r>
    <n v="15518556"/>
    <d v="2025-04-09T00:00:00"/>
    <d v="1899-12-30T16:21:00"/>
    <x v="6"/>
    <m/>
    <n v="14162"/>
    <s v="Facebook"/>
    <s v="Freedom_March"/>
    <s v="WARM"/>
    <s v="Freedom"/>
    <s v="125 NG04"/>
    <s v="Disc Led"/>
    <s v="Freedom 125 NG04 Disc Led Racing Red"/>
    <s v="00JH279C"/>
    <s v="Open"/>
    <s v="No"/>
    <m/>
    <m/>
    <m/>
    <m/>
    <m/>
    <s v="No"/>
    <s v="No"/>
    <s v="No"/>
    <m/>
    <n v="0"/>
  </r>
  <r>
    <n v="15499974"/>
    <d v="2025-04-09T00:00:00"/>
    <d v="1899-12-30T14:01:00"/>
    <x v="1"/>
    <s v="ANSHUMAN TRADERS(10443)"/>
    <n v="10443"/>
    <s v="Reference"/>
    <s v="Existing Customer"/>
    <s v="WARM"/>
    <s v="Pulsar"/>
    <s v="N160"/>
    <s v="TD"/>
    <s v="Pulsar N160 TD EBONY BLACK(MET)"/>
    <s v="00JR50X3"/>
    <s v="Invoiced"/>
    <s v="Yes"/>
    <m/>
    <m/>
    <m/>
    <m/>
    <m/>
    <s v="No"/>
    <s v="No"/>
    <s v="No"/>
    <d v="2025-04-09T14:03:00"/>
    <n v="1"/>
  </r>
  <r>
    <n v="15451594"/>
    <d v="2025-04-07T00:00:00"/>
    <d v="1899-12-30T13:27:00"/>
    <x v="2"/>
    <s v="OSL JOGIBATTALA"/>
    <s v="B12121"/>
    <m/>
    <m/>
    <s v="HOT"/>
    <s v="Pulsar"/>
    <s v="N125"/>
    <s v="Disc ISG"/>
    <s v="Pulsar N125 Disc ISG"/>
    <s v="00JZ51"/>
    <s v="Open"/>
    <s v="No"/>
    <s v="Not Decided"/>
    <m/>
    <m/>
    <m/>
    <m/>
    <s v="No"/>
    <s v="No"/>
    <s v="No"/>
    <m/>
    <n v="0"/>
  </r>
  <r>
    <n v="15499682"/>
    <d v="2025-04-09T00:00:00"/>
    <d v="1899-12-30T13:52:00"/>
    <x v="2"/>
    <s v="FOUZDAR FARM EQUIPMENTS(10123)"/>
    <n v="10123"/>
    <m/>
    <m/>
    <m/>
    <s v="Platina"/>
    <n v="100"/>
    <s v="ES"/>
    <s v="Platina 100 ES COCKTAIL WINE RED"/>
    <s v="00PF202V"/>
    <s v="Invoiced"/>
    <s v="Yes"/>
    <m/>
    <m/>
    <m/>
    <m/>
    <m/>
    <s v="No"/>
    <s v="No"/>
    <s v="No"/>
    <d v="2025-04-09T13:52:00"/>
    <n v="1"/>
  </r>
  <r>
    <n v="15656148"/>
    <d v="2025-04-15T00:00:00"/>
    <d v="1899-12-30T19:59:00"/>
    <x v="3"/>
    <s v="SRI SIDDHI VINAYAKA AUTOMOBILES (GUNTUR-12172)"/>
    <n v="1217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Not Decided"/>
    <m/>
    <m/>
    <m/>
    <m/>
    <s v="No"/>
    <s v="No"/>
    <s v="No"/>
    <m/>
    <n v="0"/>
  </r>
  <r>
    <n v="15558990"/>
    <d v="2025-04-11T00:00:00"/>
    <d v="1899-12-30T10:36:00"/>
    <x v="3"/>
    <s v="TIRHUT AUTOMOBILES.(10370)"/>
    <n v="10370"/>
    <s v="Bikedekho_Aggregators"/>
    <s v="CPS_Lead_Aggregators"/>
    <m/>
    <s v="Pulsar"/>
    <s v="NS200"/>
    <s v="Dual channel ABS (OBD-2)"/>
    <s v="Pulsar  NS200 Dual channel ABS (OBD-2) GLOSS PEWTER GREY"/>
    <s v="00JL2232"/>
    <s v="Closed"/>
    <s v="Yes"/>
    <s v="Plan Dropped"/>
    <m/>
    <m/>
    <m/>
    <m/>
    <s v="No"/>
    <s v="No"/>
    <s v="Yes"/>
    <m/>
    <n v="0"/>
  </r>
  <r>
    <n v="15433287"/>
    <d v="2025-04-06T00:00:00"/>
    <d v="1899-12-30T11:07:00"/>
    <x v="1"/>
    <s v="Arora Motors"/>
    <s v="B13645"/>
    <m/>
    <m/>
    <s v="WARM"/>
    <s v="Platina"/>
    <n v="110"/>
    <s v="ES Drum  (OBD-2)"/>
    <s v="Platina 110 ES Drum  (OBD-2) BLK GLOS PEW GRA"/>
    <s v="00JK3548"/>
    <s v="Invoiced"/>
    <s v="Yes"/>
    <m/>
    <m/>
    <m/>
    <m/>
    <m/>
    <s v="No"/>
    <s v="Yes"/>
    <s v="Yes"/>
    <d v="2025-04-06T11:10:00"/>
    <n v="1"/>
  </r>
  <r>
    <n v="15726239"/>
    <d v="2025-04-18T00:00:00"/>
    <d v="1899-12-30T19:42:00"/>
    <x v="1"/>
    <s v="SAHIL MOTORS (12847)"/>
    <n v="12847"/>
    <m/>
    <m/>
    <s v="WARM"/>
    <s v="Pulsar"/>
    <n v="125"/>
    <s v="Carbon Fibre Disc Single Seat (OBD-2)"/>
    <s v="Pulsar 125 Carbon Fibre Disc Single Seat (OBD-2) SPARKLING METALLIC BLACK BLUE"/>
    <s v="00DH41F1"/>
    <s v="Invoiced"/>
    <s v="Yes"/>
    <s v="Need More Details"/>
    <m/>
    <m/>
    <m/>
    <m/>
    <s v="Yes"/>
    <s v="Yes"/>
    <s v="Yes"/>
    <d v="2025-04-19T14:33:00"/>
    <n v="1"/>
  </r>
  <r>
    <n v="15489858"/>
    <d v="2025-04-09T00:00:00"/>
    <d v="1899-12-30T00:58:00"/>
    <x v="4"/>
    <s v="SRI VINAYAKA MOBIKES PVT LTD (LB Nagar KTM)"/>
    <s v="V12444"/>
    <s v="Duke_LeadGen_D2C"/>
    <s v="Display_Google"/>
    <s v="WARM"/>
    <s v="KTM"/>
    <s v="199.5 cc"/>
    <m/>
    <s v="KTM  199.5 cc  ELECTRONIC ORANGE"/>
    <s v="00JP1G1T"/>
    <s v="Closed"/>
    <s v="Yes"/>
    <s v="Plan Dropped"/>
    <m/>
    <m/>
    <m/>
    <m/>
    <s v="Yes"/>
    <s v="No"/>
    <s v="No"/>
    <m/>
    <n v="0"/>
  </r>
  <r>
    <n v="15607778"/>
    <d v="2025-04-13T00:00:00"/>
    <d v="1899-12-30T18:40:00"/>
    <x v="1"/>
    <s v="SHYAM AUTOCORPS - SARUPATHAR (A13062)"/>
    <s v="A13062"/>
    <m/>
    <m/>
    <m/>
    <s v="Pulsar"/>
    <s v="NS200"/>
    <s v="Dual Channel ABS (UG)"/>
    <s v="Pulsar NS200 Dual Channel ABS (UG) EBONY BLK SATIN"/>
    <s v="00JL24AL"/>
    <s v="Invoiced"/>
    <s v="Yes"/>
    <m/>
    <m/>
    <m/>
    <m/>
    <m/>
    <s v="Yes"/>
    <s v="No"/>
    <s v="No"/>
    <d v="2025-04-13T18:41:00"/>
    <n v="1"/>
  </r>
  <r>
    <n v="15722400"/>
    <d v="2025-04-18T00:00:00"/>
    <d v="1899-12-30T16:50:00"/>
    <x v="1"/>
    <s v="KALE BAJAJ (13707)"/>
    <n v="13707"/>
    <m/>
    <m/>
    <s v="STANDARD"/>
    <s v="Platina"/>
    <n v="110"/>
    <s v="ES Drum"/>
    <s v="Platina 110 ES Drum"/>
    <s v="00JK24"/>
    <s v="Open"/>
    <s v="Yes"/>
    <s v="Call Later"/>
    <m/>
    <m/>
    <m/>
    <m/>
    <s v="Yes"/>
    <s v="Yes"/>
    <s v="Yes"/>
    <m/>
    <n v="0"/>
  </r>
  <r>
    <n v="15601631"/>
    <d v="2025-04-13T00:00:00"/>
    <d v="1899-12-30T12:14:00"/>
    <x v="1"/>
    <s v="SHAMAN MOTORS PRIVATE LIMITED (13538)"/>
    <n v="13538"/>
    <m/>
    <m/>
    <s v="STANDARD"/>
    <s v="Triumph"/>
    <s v="Speed 400 UG"/>
    <m/>
    <s v="Triumph Speed 400 UG "/>
    <s v="00TA4095"/>
    <s v="Booked"/>
    <s v="Yes"/>
    <s v="Call Later"/>
    <m/>
    <m/>
    <m/>
    <m/>
    <s v="No"/>
    <s v="No"/>
    <s v="No"/>
    <d v="2025-04-13T14:07:00"/>
    <n v="0"/>
  </r>
  <r>
    <n v="15592057"/>
    <d v="2025-04-12T00:00:00"/>
    <d v="1899-12-30T17:40:00"/>
    <x v="2"/>
    <s v="Jai Automobiles (12323)"/>
    <n v="12323"/>
    <m/>
    <m/>
    <m/>
    <s v="KTM"/>
    <s v="DUKE 200"/>
    <m/>
    <s v="KTM DUKE 200  ELECTRONIC ORANGE"/>
    <s v="00JP1C1T"/>
    <s v="Invoiced"/>
    <s v="Yes"/>
    <m/>
    <m/>
    <m/>
    <m/>
    <m/>
    <s v="No"/>
    <s v="No"/>
    <s v="No"/>
    <d v="2025-04-12T17:41:00"/>
    <n v="1"/>
  </r>
  <r>
    <n v="15355539"/>
    <d v="2025-04-02T00:00:00"/>
    <d v="1899-12-30T12:50:00"/>
    <x v="3"/>
    <s v="Sri Vinayaka Mobikes Pvt. Ltd (BEGUMPET KTM)"/>
    <s v="T12444"/>
    <s v="Bikewale_Aggregators"/>
    <s v="CPS_Lead_Aggregators"/>
    <s v="HOT"/>
    <s v="KTM"/>
    <s v="373cc"/>
    <s v="KTM"/>
    <s v="KTM 373cc KTM WHITE"/>
    <s v="00JG67AS"/>
    <s v="Open"/>
    <s v="No"/>
    <s v="Call Later"/>
    <m/>
    <m/>
    <m/>
    <m/>
    <s v="No"/>
    <s v="No"/>
    <s v="No"/>
    <m/>
    <n v="0"/>
  </r>
  <r>
    <n v="15677207"/>
    <d v="2025-04-16T00:00:00"/>
    <d v="1899-12-30T16:59:00"/>
    <x v="2"/>
    <s v="Akash Bajaj(12386)"/>
    <n v="12386"/>
    <m/>
    <m/>
    <s v="HOT"/>
    <s v="KTM"/>
    <s v="DUKE 200 OLD"/>
    <m/>
    <s v="KTM DUKE 200 OLD  "/>
    <s v="00JP42"/>
    <s v="Open"/>
    <s v="No"/>
    <s v="Call Later"/>
    <m/>
    <m/>
    <m/>
    <m/>
    <s v="No"/>
    <s v="No"/>
    <s v="No"/>
    <m/>
    <n v="0"/>
  </r>
  <r>
    <n v="15488537"/>
    <d v="2025-04-08T00:00:00"/>
    <d v="1899-12-30T22:15:00"/>
    <x v="0"/>
    <s v="VARUN MOTORS PRIVATE LIMITED -RC PURAM"/>
    <s v="BR-13261-01"/>
    <s v="Hyperlocal_Lead_Gen"/>
    <s v="Facebook"/>
    <s v="HOT"/>
    <s v="KTM"/>
    <s v="249.07 cc"/>
    <s v="KTM"/>
    <s v="KTM 249.07 cc KTM "/>
    <s v="00JP88"/>
    <s v="Open"/>
    <s v="No"/>
    <s v="Call Later"/>
    <m/>
    <m/>
    <m/>
    <m/>
    <s v="No"/>
    <s v="No"/>
    <s v="No"/>
    <m/>
    <n v="0"/>
  </r>
  <r>
    <n v="15647881"/>
    <d v="2025-04-15T00:00:00"/>
    <d v="1899-12-30T14:07:00"/>
    <x v="3"/>
    <s v="VARUN MOTORS PRIVATE LIMITED - R.C.PURAM (C13251)"/>
    <s v="C13251"/>
    <s v="Bikedekho_Aggregators"/>
    <s v="CPS_Lead_Aggregators"/>
    <s v="HOT"/>
    <s v="Pulsar"/>
    <n v="150"/>
    <s v="SD (C&amp;G)"/>
    <s v="PULSAR 150 DTS-I-EBONY BLK RED DKL"/>
    <s v="00DH644D"/>
    <s v="Closed"/>
    <s v="No"/>
    <s v="Plan Dropped"/>
    <m/>
    <m/>
    <m/>
    <m/>
    <s v="No"/>
    <s v="No"/>
    <s v="No"/>
    <m/>
    <n v="0"/>
  </r>
  <r>
    <n v="15516213"/>
    <d v="2025-04-09T00:00:00"/>
    <d v="1899-12-30T16:23:00"/>
    <x v="6"/>
    <m/>
    <n v="12152"/>
    <s v="Instagram"/>
    <s v="N150_March"/>
    <s v="HOT"/>
    <s v="Pulsar"/>
    <s v="N150"/>
    <s v="Twin Disc"/>
    <s v="Pulsar N150 Twin Disc GLOSSY RACING RED"/>
    <s v="00JR3195"/>
    <s v="Closed"/>
    <s v="No"/>
    <s v="Plan Dropped"/>
    <m/>
    <m/>
    <m/>
    <m/>
    <s v="No"/>
    <s v="No"/>
    <s v="No"/>
    <m/>
    <n v="0"/>
  </r>
  <r>
    <n v="15716136"/>
    <d v="2025-04-18T00:00:00"/>
    <d v="1899-12-30T13:04:00"/>
    <x v="1"/>
    <s v="SINGH AUTO LINK PVT.LTD.(10314)"/>
    <n v="10314"/>
    <s v="Reference"/>
    <s v="Existing Customer"/>
    <m/>
    <s v="Pulsar"/>
    <s v="NS125"/>
    <s v="Disc (Wider)"/>
    <s v="Pulsar NS125 Disc (Wider) FIERY ORANGE"/>
    <s v="00JF5017"/>
    <s v="Invoiced"/>
    <s v="Yes"/>
    <m/>
    <m/>
    <m/>
    <m/>
    <m/>
    <s v="Yes"/>
    <s v="Yes"/>
    <s v="Yes"/>
    <d v="2025-04-18T13:08:00"/>
    <n v="1"/>
  </r>
  <r>
    <n v="15579685"/>
    <d v="2025-04-12T00:00:00"/>
    <d v="1899-12-30T09:39:00"/>
    <x v="3"/>
    <s v="HIMALAYA BAJAJ(10753)"/>
    <n v="10753"/>
    <s v="Bikewale_Aggregators"/>
    <s v="CPS_Lead_Aggregators"/>
    <m/>
    <s v="Freedom"/>
    <s v="125 NG04"/>
    <s v="Disc Led"/>
    <s v="Freedom 125 NG04 Disc Led GLOSSY CARIBBEAN BLUE"/>
    <s v="00JH272Z"/>
    <s v="Closed"/>
    <s v="No"/>
    <s v="Plan Dropped"/>
    <m/>
    <m/>
    <m/>
    <m/>
    <s v="No"/>
    <s v="No"/>
    <s v="No"/>
    <m/>
    <n v="0"/>
  </r>
  <r>
    <n v="15666268"/>
    <d v="2025-04-16T00:00:00"/>
    <d v="1899-12-30T12:37:00"/>
    <x v="3"/>
    <s v="UDAY AUTOSALES PVT LTD(11457)"/>
    <n v="11457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s v="Call Later"/>
    <m/>
    <m/>
    <m/>
    <m/>
    <s v="No"/>
    <s v="No"/>
    <s v="No"/>
    <m/>
    <n v="0"/>
  </r>
  <r>
    <n v="15716345"/>
    <d v="2025-04-18T00:00:00"/>
    <d v="1899-12-30T13:16:00"/>
    <x v="4"/>
    <s v="RAMBAGH SERVICE STATION(12697)"/>
    <n v="12697"/>
    <s v="Chatbot"/>
    <s v="WAComms"/>
    <s v="WARM"/>
    <s v="KTM"/>
    <s v="DUKE 390"/>
    <s v="KTM"/>
    <s v="KTM DUKE 390 KTM"/>
    <s v="00JP891T"/>
    <s v="Closed"/>
    <s v="No"/>
    <s v="Plan Dropped"/>
    <m/>
    <m/>
    <m/>
    <m/>
    <s v="No"/>
    <s v="No"/>
    <s v="No"/>
    <m/>
    <n v="0"/>
  </r>
  <r>
    <n v="15429781"/>
    <d v="2025-04-06T00:00:00"/>
    <d v="1899-12-30T00:25:00"/>
    <x v="3"/>
    <s v="SADHANA AUTO AGENCIES PVT LTD(12456)"/>
    <n v="12456"/>
    <s v="Bikewale_Aggregators"/>
    <s v="CPS_Lead_Aggregators"/>
    <s v="HOT"/>
    <s v="KTM"/>
    <s v="Duke 250 (Gen 2)"/>
    <s v="KTM"/>
    <s v="KTM Duke 250 (Gen 2) KTM DARK GALVANO MATT"/>
    <s v="00JP9681"/>
    <s v="Closed"/>
    <s v="No"/>
    <s v="Plan Dropped"/>
    <m/>
    <m/>
    <m/>
    <m/>
    <s v="No"/>
    <s v="No"/>
    <s v="No"/>
    <m/>
    <n v="0"/>
  </r>
  <r>
    <n v="15542984"/>
    <d v="2025-04-10T00:00:00"/>
    <d v="1899-12-30T12:53:00"/>
    <x v="1"/>
    <s v="VENKATARAMANA AUTOMOBILES-THALLADA"/>
    <s v="A10403"/>
    <m/>
    <m/>
    <m/>
    <s v="Pulsar"/>
    <n v="125"/>
    <s v="Carbon Fibre Single Seat UG"/>
    <s v="Pulsar  125 Carbon Fibre Single Seat UG EBONY BLK SILVER DKL"/>
    <s v="00DH574E"/>
    <s v="Invoiced"/>
    <s v="Yes"/>
    <s v="Planning to Book"/>
    <m/>
    <m/>
    <m/>
    <m/>
    <s v="Yes"/>
    <s v="Yes"/>
    <s v="Yes"/>
    <d v="2025-04-10T16:51:00"/>
    <n v="1"/>
  </r>
  <r>
    <n v="15366672"/>
    <d v="2025-04-02T00:00:00"/>
    <d v="1899-12-30T19:39:00"/>
    <x v="0"/>
    <s v="NALLI MOTORS"/>
    <n v="12573"/>
    <s v="Hyperlocal_Lead_Gen"/>
    <s v="Facebook"/>
    <s v="HOT"/>
    <s v="KTM"/>
    <s v="DUKE 200"/>
    <s v="KTM"/>
    <s v="KTM DUKE 200 KTM "/>
    <s v="00JP1C"/>
    <s v="Closed"/>
    <s v="No"/>
    <s v="Incorrect Enquiry"/>
    <m/>
    <m/>
    <m/>
    <m/>
    <s v="No"/>
    <s v="No"/>
    <s v="No"/>
    <m/>
    <n v="0"/>
  </r>
  <r>
    <n v="15666479"/>
    <d v="2025-04-16T00:00:00"/>
    <d v="1899-12-30T12:28:00"/>
    <x v="1"/>
    <s v="B.K.AUTO SALES (14048)"/>
    <n v="14048"/>
    <m/>
    <m/>
    <s v="STANDARD"/>
    <s v="Pulsar"/>
    <n v="125"/>
    <s v="Neon Disc Single seat"/>
    <s v="Pulsar  125 Neon Disc Single seat EBONY BLK SOLAR RED"/>
    <s v="00DH40C2"/>
    <s v="Closed"/>
    <s v="Yes"/>
    <s v="Incorrect Enquiry"/>
    <m/>
    <m/>
    <m/>
    <m/>
    <s v="Yes"/>
    <s v="No"/>
    <s v="No"/>
    <m/>
    <n v="0"/>
  </r>
  <r>
    <n v="15402706"/>
    <d v="2025-04-05T00:00:00"/>
    <d v="1899-12-30T12:22:00"/>
    <x v="3"/>
    <s v="ORANGE MOTORRAD(12778)"/>
    <n v="12778"/>
    <s v="Bikewale_Aggregators"/>
    <s v="CPS_Lead_Aggregators"/>
    <s v="WARM"/>
    <s v="KTM"/>
    <s v="373cc"/>
    <s v="KTM"/>
    <s v="KTM 373cc KTM WHITE"/>
    <s v="00JG67AS"/>
    <s v="Open"/>
    <s v="No"/>
    <m/>
    <m/>
    <m/>
    <m/>
    <m/>
    <s v="No"/>
    <s v="No"/>
    <s v="No"/>
    <m/>
    <n v="0"/>
  </r>
  <r>
    <n v="15428256"/>
    <d v="2025-04-05T00:00:00"/>
    <d v="1899-12-30T21:54:00"/>
    <x v="3"/>
    <s v="M.G.BROTHERS AUTOMOBILES PVT LTD -SULLURPET"/>
    <s v="A10219"/>
    <s v="Bikedekho_Aggregators"/>
    <s v="CPS_Lead_Aggregators"/>
    <s v="HOT"/>
    <s v="Pulsar"/>
    <s v="NS125"/>
    <s v="Disc (OBD-2)"/>
    <s v="Pulsar NS125 Disc (OBD-2) TD BURNT RED + SA"/>
    <s v="00JF35C4"/>
    <s v="Open"/>
    <s v="No"/>
    <s v="Call Later"/>
    <m/>
    <m/>
    <m/>
    <m/>
    <s v="No"/>
    <s v="No"/>
    <s v="No"/>
    <m/>
    <n v="0"/>
  </r>
  <r>
    <n v="15735217"/>
    <d v="2025-04-19T00:00:00"/>
    <d v="1899-12-30T12:40:00"/>
    <x v="5"/>
    <s v="JAIKRISHNAA AUTO PVT. LTD. - BRANCH 01 AT SAIBABA KOVIL"/>
    <s v="A10057"/>
    <m/>
    <m/>
    <s v="STANDARD"/>
    <s v="Platina"/>
    <n v="110"/>
    <s v="ES Drum"/>
    <s v="Platina  110 ES Drum COCKTAIL WINE RED"/>
    <s v="00JK242V"/>
    <s v="Open"/>
    <s v="Yes"/>
    <s v="Not Decided"/>
    <m/>
    <m/>
    <m/>
    <m/>
    <s v="No"/>
    <s v="No"/>
    <s v="Yes"/>
    <m/>
    <n v="0"/>
  </r>
  <r>
    <n v="15515696"/>
    <d v="2025-04-09T00:00:00"/>
    <d v="1899-12-30T16:24:00"/>
    <x v="6"/>
    <m/>
    <n v="13120"/>
    <s v="Instagram"/>
    <s v="N150_March"/>
    <s v="HOT"/>
    <s v="Pulsar"/>
    <s v="N150"/>
    <s v="Twin Disc"/>
    <s v="Pulsar N150 Twin Disc GLOSSY RACING RED"/>
    <s v="00JR3195"/>
    <s v="Open"/>
    <s v="No"/>
    <s v="Call Later"/>
    <m/>
    <m/>
    <m/>
    <m/>
    <s v="No"/>
    <s v="No"/>
    <s v="No"/>
    <m/>
    <n v="0"/>
  </r>
  <r>
    <n v="15380178"/>
    <d v="2025-04-03T00:00:00"/>
    <d v="1899-12-30T15:27:00"/>
    <x v="3"/>
    <s v="STAR AUTOMOBILES(11263)"/>
    <n v="11263"/>
    <s v="Bikewale_Aggregators"/>
    <s v="CPS_Lead_Aggregators"/>
    <s v="STANDARD"/>
    <s v="Pulsar"/>
    <s v="RS200"/>
    <s v="Dual channel ABS"/>
    <s v="Pulsar RS200 Dual channel ABS METALLIC BLACK (+Pewter Grey)"/>
    <s v="00DT148E"/>
    <s v="Open"/>
    <s v="No"/>
    <s v="Call Later"/>
    <m/>
    <m/>
    <m/>
    <m/>
    <s v="No"/>
    <s v="No"/>
    <s v="No"/>
    <m/>
    <n v="0"/>
  </r>
  <r>
    <n v="15527669"/>
    <d v="2025-04-09T00:00:00"/>
    <d v="1899-12-30T16:18:00"/>
    <x v="1"/>
    <s v="VENKAT LOGISTICS(13032)"/>
    <n v="13032"/>
    <s v="Reference"/>
    <s v="Existing Customer"/>
    <m/>
    <s v="Pulsar"/>
    <s v="NS160"/>
    <s v="Dual Channel ABS (UG)"/>
    <s v="Pulsar NS160 Dual Channel ABS (UG) COCKTAIL W RED WH"/>
    <s v="00JF43BH"/>
    <s v="Invoiced"/>
    <s v="Yes"/>
    <m/>
    <m/>
    <m/>
    <m/>
    <m/>
    <s v="Yes"/>
    <s v="No"/>
    <s v="Yes"/>
    <d v="2025-04-09T16:21:00"/>
    <n v="1"/>
  </r>
  <r>
    <n v="15588798"/>
    <d v="2025-04-12T00:00:00"/>
    <d v="1899-12-30T15:24:00"/>
    <x v="6"/>
    <m/>
    <s v="I14192"/>
    <s v="Dealer Digital"/>
    <s v="Dealer Digital"/>
    <s v="WARM"/>
    <s v="KTM"/>
    <s v="DUKE 250"/>
    <s v="KTM"/>
    <s v="KTM DUKE 250 KTM CERAMIC WHITE"/>
    <s v="00JP8844"/>
    <s v="Open"/>
    <s v="No"/>
    <s v="Call Later"/>
    <m/>
    <m/>
    <m/>
    <m/>
    <s v="No"/>
    <s v="No"/>
    <s v="No"/>
    <m/>
    <n v="0"/>
  </r>
  <r>
    <n v="15533761"/>
    <d v="2025-04-09T00:00:00"/>
    <d v="1899-12-30T21:04:00"/>
    <x v="3"/>
    <s v="SRI SIDDHI VINAYAKA AUTOMOBILES (AUTONAGAR)"/>
    <s v="D12172"/>
    <s v="Bikewale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s v="Not Decided"/>
    <m/>
    <m/>
    <m/>
    <m/>
    <s v="No"/>
    <s v="No"/>
    <s v="No"/>
    <m/>
    <n v="0"/>
  </r>
  <r>
    <n v="15528664"/>
    <d v="2025-04-09T00:00:00"/>
    <d v="1899-12-30T16:51:00"/>
    <x v="5"/>
    <s v="POPULAR MOTOR CORPORATION (RAMANAGARA)"/>
    <s v="G10479"/>
    <m/>
    <m/>
    <m/>
    <s v="Freedom"/>
    <s v="125 NG04"/>
    <s v="Drum"/>
    <s v="Freedom 125 NG04 Drum"/>
    <s v="00JH31"/>
    <s v="Closed"/>
    <s v="Yes"/>
    <s v="Plan Dropped"/>
    <m/>
    <m/>
    <m/>
    <m/>
    <s v="Yes"/>
    <s v="No"/>
    <s v="No"/>
    <m/>
    <n v="0"/>
  </r>
  <r>
    <n v="15343380"/>
    <d v="2025-04-01T00:00:00"/>
    <d v="1899-12-30T16:56:00"/>
    <x v="2"/>
    <s v="G S PAL AUTO WHEELS PVT LTD(11534)"/>
    <n v="11534"/>
    <m/>
    <m/>
    <s v="WARM"/>
    <s v="Pulsar"/>
    <n v="125"/>
    <s v="Carbon Fibre Disc Split Seat"/>
    <s v="Pulsar 125 Carbon Fibre Disc Split Seat SPARKLING METALLIC BLACK BLUE"/>
    <s v="00DH48F1"/>
    <s v="Open"/>
    <s v="No"/>
    <s v="Call Later"/>
    <m/>
    <m/>
    <m/>
    <m/>
    <s v="No"/>
    <s v="No"/>
    <s v="No"/>
    <m/>
    <n v="0"/>
  </r>
  <r>
    <n v="15470811"/>
    <d v="2025-04-08T00:00:00"/>
    <d v="1899-12-30T11:11:00"/>
    <x v="3"/>
    <s v="KTM-BANSHANKARI"/>
    <s v="T12381"/>
    <s v="Bikewale_Aggregators"/>
    <s v="CPS_Lead_Aggregators"/>
    <s v="HOT"/>
    <s v="KTM"/>
    <s v="373cc"/>
    <m/>
    <s v="KTM 373cc KTM WHITE"/>
    <s v="00JG67AS"/>
    <s v="Closed"/>
    <s v="Yes"/>
    <s v="Call Later"/>
    <m/>
    <m/>
    <m/>
    <m/>
    <s v="Yes"/>
    <s v="No"/>
    <s v="No"/>
    <m/>
    <n v="0"/>
  </r>
  <r>
    <n v="15349323"/>
    <d v="2025-04-02T00:00:00"/>
    <d v="1899-12-30T04:34:00"/>
    <x v="4"/>
    <s v="TIRUMALA AUTOMOTIVES(12648)"/>
    <n v="12648"/>
    <s v="Duke_LeadGen_D2C"/>
    <s v="Display_FB"/>
    <s v="WARM"/>
    <s v="KTM"/>
    <s v="249.07 cc"/>
    <s v="KTM"/>
    <s v="KTM 249.07 cc KTM ELECTRONIC ORANGE"/>
    <s v="00JP881T"/>
    <s v="Open"/>
    <s v="No"/>
    <s v="Showroom Visit Planned"/>
    <m/>
    <m/>
    <m/>
    <m/>
    <s v="No"/>
    <s v="No"/>
    <s v="No"/>
    <m/>
    <n v="0"/>
  </r>
  <r>
    <n v="15674797"/>
    <d v="2025-04-16T00:00:00"/>
    <d v="1899-12-30T16:20:00"/>
    <x v="5"/>
    <s v="U.S. Automotives(12525)"/>
    <n v="12525"/>
    <m/>
    <m/>
    <s v="STANDARD"/>
    <s v="Pulsar"/>
    <n v="125"/>
    <s v="Neon Disc Single seat"/>
    <s v="Pulsar 125 Neon Disc Single seat EBONY BLK SOLAR RED"/>
    <s v="00DH40C2"/>
    <s v="Open"/>
    <s v="Yes"/>
    <s v="Call Later"/>
    <m/>
    <m/>
    <m/>
    <m/>
    <s v="No"/>
    <s v="No"/>
    <s v="Yes"/>
    <m/>
    <n v="0"/>
  </r>
  <r>
    <n v="15489340"/>
    <d v="2025-04-10T00:00:00"/>
    <d v="1899-12-30T16:59:00"/>
    <x v="3"/>
    <s v="DURRANI TRADERS (13384)"/>
    <n v="13384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536757"/>
    <d v="2025-04-10T00:00:00"/>
    <d v="1899-12-30T08:43:00"/>
    <x v="3"/>
    <s v="BRAHMACHARI AUTO(11508)"/>
    <n v="11508"/>
    <s v="Bikewale_Aggregators"/>
    <s v="CPS_Lead_Aggregators"/>
    <s v="STANDARD"/>
    <s v="Pulsar"/>
    <s v="N125"/>
    <s v="Disc ISG"/>
    <s v="Pulsar N125 Disc ISG Ebony Black + Purple Fury"/>
    <s v="00JZ51DA"/>
    <s v="Closed"/>
    <s v="No"/>
    <s v="Plan Dropped"/>
    <m/>
    <m/>
    <m/>
    <m/>
    <s v="No"/>
    <s v="No"/>
    <s v="No"/>
    <m/>
    <n v="0"/>
  </r>
  <r>
    <n v="15499872"/>
    <d v="2025-04-09T00:00:00"/>
    <d v="1899-12-30T13:58:00"/>
    <x v="5"/>
    <s v="POPULAR MOTOR CORPORATION (KORAMANGALA)"/>
    <s v="C10479"/>
    <m/>
    <m/>
    <s v="STANDARD"/>
    <s v="Pulsar"/>
    <n v="125"/>
    <s v="Carbon Fibre Single Seat UG"/>
    <s v="Pulsar 125 Carbon Fibre Single Seat UG EBONY BLK BLUE DKL"/>
    <s v="00DH574C"/>
    <s v="Closed"/>
    <s v="Yes"/>
    <s v="Plan Dropped"/>
    <m/>
    <m/>
    <m/>
    <m/>
    <s v="Yes"/>
    <s v="No"/>
    <s v="No"/>
    <m/>
    <n v="0"/>
  </r>
  <r>
    <n v="15338028"/>
    <d v="2025-04-01T00:00:00"/>
    <d v="1899-12-30T13:08:00"/>
    <x v="1"/>
    <s v="RK AUTOMART PRIVATE LIMITED(13398)"/>
    <n v="13398"/>
    <m/>
    <m/>
    <m/>
    <s v="Pulsar"/>
    <n v="125"/>
    <s v="Neon Disc Single seat (OBD-2)"/>
    <s v="Pulsar 125 Neon Disc Single seat (OBD-2) EBONY BLK SOLAR RED"/>
    <s v="00DH50C2"/>
    <s v="Invoiced"/>
    <s v="Yes"/>
    <s v="RNR"/>
    <m/>
    <m/>
    <m/>
    <m/>
    <s v="Yes"/>
    <s v="Yes"/>
    <s v="Yes"/>
    <d v="2025-04-01T13:15:00"/>
    <n v="1"/>
  </r>
  <r>
    <n v="15672286"/>
    <d v="2025-04-16T00:00:00"/>
    <d v="1899-12-30T15:12:00"/>
    <x v="5"/>
    <s v="A2Z AUTOMOTIVE(13214)"/>
    <n v="13214"/>
    <m/>
    <m/>
    <m/>
    <s v="Pulsar"/>
    <n v="125"/>
    <s v="Carbon Fibre Single Seat UG"/>
    <s v="Pulsar 125 Carbon Fibre Single Seat UG EBONY BLK RED DKL"/>
    <s v="00DH574D"/>
    <s v="Invoiced"/>
    <s v="Yes"/>
    <m/>
    <m/>
    <m/>
    <m/>
    <m/>
    <s v="No"/>
    <s v="No"/>
    <s v="Yes"/>
    <d v="2025-04-16T15:13:00"/>
    <n v="1"/>
  </r>
  <r>
    <n v="15657852"/>
    <d v="2025-04-15T00:00:00"/>
    <d v="1899-12-30T22:29:00"/>
    <x v="3"/>
    <s v="MDDYA AUTO CENTRE- ULUBERIA BRANCH"/>
    <s v="B11957"/>
    <s v="Bikedekho_Aggregators"/>
    <s v="CPS_Lead_Aggregators"/>
    <s v="HOT"/>
    <s v="Pulsar"/>
    <s v="NS160"/>
    <s v="Twin Disc ABS"/>
    <s v="Pulsar  NS160 Twin Disc ABS GLOSS PEWTER GREY"/>
    <s v="00JF2532"/>
    <s v="Open"/>
    <s v="Yes"/>
    <s v="Call Later"/>
    <m/>
    <m/>
    <m/>
    <m/>
    <s v="No"/>
    <s v="Yes"/>
    <s v="No"/>
    <m/>
    <n v="0"/>
  </r>
  <r>
    <n v="15371286"/>
    <d v="2025-04-03T00:00:00"/>
    <d v="1899-12-30T10:10:00"/>
    <x v="5"/>
    <s v="ATHEN AUTOMOBILES-Kulasekaram"/>
    <s v="B12138"/>
    <m/>
    <m/>
    <s v="WARM"/>
    <s v="Platina"/>
    <n v="110"/>
    <s v="ABS (OBD-2)"/>
    <s v="Platina 110 ABS (OBD-2)"/>
    <s v="00JK36"/>
    <s v="Open"/>
    <s v="Yes"/>
    <s v="Call Later"/>
    <m/>
    <m/>
    <m/>
    <m/>
    <s v="No"/>
    <s v="No"/>
    <s v="Yes"/>
    <m/>
    <n v="0"/>
  </r>
  <r>
    <n v="15553467"/>
    <d v="2025-04-10T00:00:00"/>
    <d v="1899-12-30T19:26:00"/>
    <x v="1"/>
    <s v="M.G.SCOOTERS(10223)"/>
    <n v="10223"/>
    <m/>
    <m/>
    <m/>
    <s v="Pulsar"/>
    <n v="150"/>
    <s v="TD UG"/>
    <s v="Pulsar 150 TD UG EBONY BLK SILVER DKL"/>
    <s v="00DH614E"/>
    <s v="Invoiced"/>
    <s v="Yes"/>
    <s v="Call Later"/>
    <m/>
    <m/>
    <m/>
    <m/>
    <s v="Yes"/>
    <s v="No"/>
    <s v="Yes"/>
    <d v="2025-04-10T19:28:00"/>
    <n v="1"/>
  </r>
  <r>
    <n v="15374087"/>
    <d v="2025-04-03T00:00:00"/>
    <d v="1899-12-30T11:51:00"/>
    <x v="5"/>
    <s v="JAILAXMI AGENCIES(12487)"/>
    <n v="12487"/>
    <m/>
    <m/>
    <s v="WARM"/>
    <s v="KTM"/>
    <s v="DUKE 200"/>
    <m/>
    <s v="KTM DUKE 200  ELECTRONIC ORANGE"/>
    <s v="00JP1C1T"/>
    <s v="Closed"/>
    <s v="Yes"/>
    <s v="Plan Dropped"/>
    <m/>
    <m/>
    <m/>
    <m/>
    <s v="Yes"/>
    <s v="No"/>
    <s v="No"/>
    <m/>
    <n v="0"/>
  </r>
  <r>
    <n v="15502385"/>
    <d v="2025-04-09T00:00:00"/>
    <d v="1899-12-30T16:15:00"/>
    <x v="6"/>
    <m/>
    <n v="12914"/>
    <s v="Facebook"/>
    <s v="Ns125abs"/>
    <s v="HOT"/>
    <s v="Pulsar"/>
    <s v="NS125"/>
    <s v="UG ABS"/>
    <s v="Pulsar NS125 UG ABS TD BURNT RED + SA"/>
    <s v="00JF57C4"/>
    <s v="Closed"/>
    <s v="No"/>
    <s v="RNR - Close"/>
    <m/>
    <m/>
    <m/>
    <m/>
    <s v="No"/>
    <s v="No"/>
    <s v="No"/>
    <m/>
    <n v="0"/>
  </r>
  <r>
    <n v="15668465"/>
    <d v="2025-04-16T00:00:00"/>
    <d v="1899-12-30T13:20:00"/>
    <x v="3"/>
    <s v="SELECT BIKES - PARKAL"/>
    <s v="C11478"/>
    <s v="Bikedekho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699628"/>
    <d v="2025-04-17T00:00:00"/>
    <d v="1899-12-30T16:15:00"/>
    <x v="4"/>
    <s v="DIPAK AUTOMOBILE(13549)"/>
    <n v="13549"/>
    <s v="Adv_LeadGen_D2C"/>
    <s v="Display_Google"/>
    <s v="HOT"/>
    <s v="KTM"/>
    <s v="373cc"/>
    <s v="KTM"/>
    <s v="KTM 373cc KTM WHITE"/>
    <s v="00JG67AS"/>
    <s v="Open"/>
    <s v="No"/>
    <s v="Call Later"/>
    <m/>
    <m/>
    <m/>
    <m/>
    <s v="No"/>
    <s v="No"/>
    <s v="No"/>
    <m/>
    <n v="0"/>
  </r>
  <r>
    <n v="15569258"/>
    <d v="2025-04-11T00:00:00"/>
    <d v="1899-12-30T15:56:00"/>
    <x v="5"/>
    <s v="POPULAR MOTOR CORPORATION (CHANNAPATNA)"/>
    <s v="E10479"/>
    <s v="Dealer Activity"/>
    <s v="Exchange Camp"/>
    <s v="WARM"/>
    <s v="Freedom"/>
    <s v="125 NG04"/>
    <s v="Drum Led"/>
    <s v="Freedom 125 NG04 Drum Led GLOSS PEWTER GREY"/>
    <s v="00JH3032"/>
    <s v="Closed"/>
    <s v="No"/>
    <s v="Plan Dropped"/>
    <m/>
    <m/>
    <m/>
    <m/>
    <s v="No"/>
    <s v="No"/>
    <s v="No"/>
    <m/>
    <n v="0"/>
  </r>
  <r>
    <n v="15477973"/>
    <d v="2025-04-08T00:00:00"/>
    <d v="1899-12-30T19:36:00"/>
    <x v="4"/>
    <s v="KEPL-HENNUR KTM"/>
    <s v="E14192"/>
    <s v="OnRoadPrice"/>
    <s v="Website"/>
    <s v="HOT"/>
    <s v="KTM"/>
    <s v="373cc"/>
    <s v="KTM"/>
    <s v="Adventure S 390-Orange"/>
    <s v="00JG67BP"/>
    <s v="Open"/>
    <s v="No"/>
    <s v="Not Decided"/>
    <m/>
    <m/>
    <m/>
    <m/>
    <s v="No"/>
    <s v="No"/>
    <s v="No"/>
    <m/>
    <n v="0"/>
  </r>
  <r>
    <n v="15656301"/>
    <d v="2025-04-19T00:00:00"/>
    <d v="1899-12-30T11:17:00"/>
    <x v="4"/>
    <s v="KHIVRAJ ELIXIR PVT LTD E-CITY"/>
    <n v="14191"/>
    <s v="Chatbot"/>
    <s v="WebToWA"/>
    <s v="WARM"/>
    <s v="Triumph"/>
    <s v="SCRAMBLER 400 X"/>
    <s v="Triumph"/>
    <s v="Triumph SCRAMBLER 400 X Triumph PEARL METALLIC WHITE"/>
    <s v="00TA0242"/>
    <s v="Open"/>
    <s v="No"/>
    <m/>
    <m/>
    <m/>
    <m/>
    <m/>
    <s v="No"/>
    <s v="No"/>
    <s v="No"/>
    <m/>
    <n v="0"/>
  </r>
  <r>
    <n v="15744264"/>
    <d v="2025-04-19T00:00:00"/>
    <d v="1899-12-30T19:08:00"/>
    <x v="1"/>
    <s v="OSL BAJAJ BHOJERHAT SHOWROOM"/>
    <s v="E11132"/>
    <m/>
    <m/>
    <s v="HOT"/>
    <s v="Pulsar"/>
    <s v="N160"/>
    <s v="UG"/>
    <s v="Pulsar N160 UG BROOKLYN CHRCL BLK M"/>
    <s v="00JR21VAR-113"/>
    <s v="Booked"/>
    <s v="Yes"/>
    <m/>
    <m/>
    <m/>
    <m/>
    <m/>
    <s v="Yes"/>
    <s v="Yes"/>
    <s v="Yes"/>
    <d v="2025-04-19T19:16:00"/>
    <n v="0"/>
  </r>
  <r>
    <n v="15485919"/>
    <d v="2025-04-08T00:00:00"/>
    <d v="1899-12-30T18:37:00"/>
    <x v="5"/>
    <s v="SRIMALINI MOTOS(13336)"/>
    <n v="13336"/>
    <m/>
    <m/>
    <s v="STANDARD"/>
    <s v="Pulsar"/>
    <s v="NS125"/>
    <s v="UG ABS"/>
    <s v="Pulsar NS125 UG ABS"/>
    <s v="00JF57"/>
    <s v="Open"/>
    <s v="Yes"/>
    <s v="Not Decided"/>
    <m/>
    <m/>
    <m/>
    <m/>
    <s v="Yes"/>
    <s v="No"/>
    <s v="No"/>
    <m/>
    <n v="0"/>
  </r>
  <r>
    <n v="15560949"/>
    <d v="2025-04-11T00:00:00"/>
    <d v="1899-12-30T11:40:00"/>
    <x v="0"/>
    <s v="RK MOTORS - Iyer Bungalow"/>
    <s v="K12401"/>
    <s v="Hyperlocal_Lead_Gen"/>
    <s v="Facebook"/>
    <s v="STANDARD"/>
    <s v="KTM"/>
    <s v="DUKE 200"/>
    <s v="KTM"/>
    <s v="KTM DUKE 200 KTM "/>
    <s v="00JP1C"/>
    <s v="Open"/>
    <s v="No"/>
    <s v="Call Later"/>
    <m/>
    <m/>
    <m/>
    <m/>
    <s v="No"/>
    <s v="No"/>
    <s v="No"/>
    <m/>
    <n v="0"/>
  </r>
  <r>
    <n v="15597894"/>
    <d v="2025-04-22T00:00:00"/>
    <d v="1899-12-30T09:18:00"/>
    <x v="3"/>
    <s v="GURU NANAK AUTO DEALS (A13106)"/>
    <s v="A13106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m/>
    <m/>
    <m/>
    <m/>
    <m/>
    <s v="No"/>
    <s v="No"/>
    <s v="No"/>
    <m/>
    <n v="0"/>
  </r>
  <r>
    <n v="15493745"/>
    <d v="2025-04-09T00:00:00"/>
    <d v="1899-12-30T11:22:00"/>
    <x v="3"/>
    <s v="Akash Bajaj  @ Mau"/>
    <n v="13166"/>
    <s v="Bikedekho_Aggregators"/>
    <s v="CPS_Lead_Aggregators"/>
    <s v="WARM"/>
    <s v="Pulsar"/>
    <n v="125"/>
    <s v="Neon Disc Single seat (OBD-2)"/>
    <s v="PULSAR 125 - EBONY BLK SOLAR RED"/>
    <s v="00DH50C2"/>
    <s v="Closed"/>
    <s v="No"/>
    <s v="Incorrect Enquiry"/>
    <m/>
    <m/>
    <m/>
    <m/>
    <s v="No"/>
    <s v="No"/>
    <s v="No"/>
    <m/>
    <n v="0"/>
  </r>
  <r>
    <n v="15585172"/>
    <d v="2025-04-12T00:00:00"/>
    <d v="1899-12-30T13:21:00"/>
    <x v="3"/>
    <s v="POPULAR MOTOR CORPORATION (12896)"/>
    <n v="12896"/>
    <s v="Bikewale_Aggregators"/>
    <s v="CPS_Lead_Aggregators"/>
    <s v="STANDARD"/>
    <s v="Pulsar"/>
    <n v="150"/>
    <s v="SD Single Seat"/>
    <s v="Pulsar 150 SD Single Seat EBONY BLK RED DKL"/>
    <s v="00DH274D"/>
    <s v="Open"/>
    <s v="No"/>
    <m/>
    <m/>
    <m/>
    <m/>
    <m/>
    <s v="No"/>
    <s v="No"/>
    <s v="No"/>
    <m/>
    <n v="0"/>
  </r>
  <r>
    <n v="15713578"/>
    <d v="2025-04-18T00:00:00"/>
    <d v="1899-12-30T11:54:00"/>
    <x v="1"/>
    <s v="PAGARIYA AUTO CENTER - HARSHOOL"/>
    <s v="10268BRN01"/>
    <s v="Hoarding"/>
    <m/>
    <m/>
    <s v="Freedom"/>
    <s v="125 NG04"/>
    <s v="Disc Led"/>
    <s v="Freedom  125 NG04 Disc Led EBONY BLACK(MET)"/>
    <s v="00JH27X3"/>
    <s v="Invoiced"/>
    <s v="Yes"/>
    <m/>
    <m/>
    <m/>
    <m/>
    <m/>
    <s v="Yes"/>
    <s v="No"/>
    <s v="Yes"/>
    <d v="2025-04-18T12:02:00"/>
    <n v="1"/>
  </r>
  <r>
    <n v="15571528"/>
    <d v="2025-04-11T00:00:00"/>
    <d v="1899-12-30T17:08:00"/>
    <x v="1"/>
    <s v="ASHOK TRADERS(12881)"/>
    <n v="12881"/>
    <m/>
    <m/>
    <s v="HOT"/>
    <s v="Pulsar"/>
    <n v="125"/>
    <s v="Carbon Fibre Single Seat UG"/>
    <s v="Pulsar 125 Carbon Fibre Single Seat UG EBONY BLK RED DKL"/>
    <s v="00DH574D"/>
    <s v="Invoiced"/>
    <s v="Yes"/>
    <s v="RNR"/>
    <m/>
    <m/>
    <m/>
    <m/>
    <s v="Yes"/>
    <s v="No"/>
    <s v="No"/>
    <d v="2025-04-11T17:09:00"/>
    <n v="1"/>
  </r>
  <r>
    <n v="15527826"/>
    <d v="2025-04-09T00:00:00"/>
    <d v="1899-12-30T16:24:00"/>
    <x v="1"/>
    <s v="SMH MARKETING COMPANY(11336)"/>
    <n v="11336"/>
    <s v="Reference"/>
    <s v="Local Mechanic"/>
    <m/>
    <s v="CT"/>
    <s v="110X"/>
    <s v="ES (OBD-2)"/>
    <s v="CT 110X ES (OBD-2) Ebony Black with Silver Grey Decal"/>
    <s v="00DY086U"/>
    <s v="Invoiced"/>
    <s v="Yes"/>
    <m/>
    <m/>
    <m/>
    <m/>
    <m/>
    <s v="Yes"/>
    <s v="Yes"/>
    <s v="No"/>
    <d v="2025-04-09T16:26:00"/>
    <n v="1"/>
  </r>
  <r>
    <n v="15642930"/>
    <d v="2025-04-15T00:00:00"/>
    <d v="1899-12-30T11:25:00"/>
    <x v="2"/>
    <s v="Devendra Auto Behat Road Branch"/>
    <s v="C10832"/>
    <s v="Reference"/>
    <s v="Existing Customer"/>
    <s v="HOT"/>
    <s v="Pulsar"/>
    <n v="125"/>
    <s v="Neon Disc Single seat (OBD-2)"/>
    <s v="Pulsar 125 Neon Disc Single seat (OBD-2) SPARKLING METALLIC BLACK RED"/>
    <s v="00DH50F2"/>
    <s v="Invoiced"/>
    <s v="Yes"/>
    <s v="Call Later"/>
    <m/>
    <m/>
    <m/>
    <m/>
    <s v="No"/>
    <s v="Yes"/>
    <s v="Yes"/>
    <d v="2025-04-15T11:26:00"/>
    <n v="1"/>
  </r>
  <r>
    <n v="15672599"/>
    <d v="2025-04-16T00:00:00"/>
    <d v="1899-12-30T15:23:00"/>
    <x v="1"/>
    <s v="KTM JEYPORE"/>
    <s v="T13023"/>
    <s v="Reference"/>
    <s v="Existing Customer"/>
    <m/>
    <s v="KTM"/>
    <s v="DUKE 200 OLD"/>
    <m/>
    <s v="KTM DUKE 200 OLD  ELECTRONIC ORANGE"/>
    <s v="00JP421T"/>
    <s v="Invoiced"/>
    <s v="Yes"/>
    <m/>
    <m/>
    <m/>
    <m/>
    <m/>
    <s v="Yes"/>
    <s v="No"/>
    <s v="No"/>
    <d v="2025-04-16T15:25:00"/>
    <n v="1"/>
  </r>
  <r>
    <n v="15553828"/>
    <d v="2025-04-10T00:00:00"/>
    <d v="1899-12-30T20:05:00"/>
    <x v="0"/>
    <s v="AUTO WORLD(12027)"/>
    <n v="12027"/>
    <s v="Hyperlocal_Lead_Gen"/>
    <s v="Facebook"/>
    <s v="HOT"/>
    <s v="KTM"/>
    <s v="249.07 cc"/>
    <s v="KTM"/>
    <s v="KTM 249.07 cc KTM "/>
    <s v="00JP88"/>
    <s v="Closed"/>
    <s v="No"/>
    <s v="Plan Dropped"/>
    <m/>
    <m/>
    <m/>
    <m/>
    <s v="No"/>
    <s v="No"/>
    <s v="No"/>
    <m/>
    <n v="0"/>
  </r>
  <r>
    <n v="15420596"/>
    <d v="2025-04-05T00:00:00"/>
    <d v="1899-12-30T15:06:00"/>
    <x v="3"/>
    <s v="METAL MOTORS (13668)"/>
    <n v="13668"/>
    <s v="Bikedekho_Aggregators"/>
    <s v="CPS_Lead_Aggregators"/>
    <s v="STANDARD"/>
    <s v="Triumph"/>
    <s v="SPEED 400"/>
    <s v="Triumph"/>
    <s v="Triumph SPEED 400-Carnival Red"/>
    <s v="00TA04BE"/>
    <s v="Closed"/>
    <s v="No"/>
    <s v="RNR - Close"/>
    <m/>
    <m/>
    <m/>
    <m/>
    <s v="No"/>
    <s v="No"/>
    <s v="No"/>
    <m/>
    <n v="0"/>
  </r>
  <r>
    <n v="15675747"/>
    <d v="2025-04-16T00:00:00"/>
    <d v="1899-12-30T16:50:00"/>
    <x v="6"/>
    <m/>
    <n v="12881"/>
    <s v="Facebook"/>
    <s v="P125DC_july"/>
    <m/>
    <s v="Pulsar"/>
    <n v="125"/>
    <s v="Neon Disc Single seat (OBD-2)"/>
    <s v="Pulsar 125 Neon Disc Single seat (OBD-2) EBONY BLK BLUE DKL"/>
    <s v="00DH504C"/>
    <s v="Closed"/>
    <s v="No"/>
    <s v="Incorrect Enquiry"/>
    <m/>
    <m/>
    <m/>
    <m/>
    <s v="No"/>
    <s v="No"/>
    <s v="No"/>
    <m/>
    <n v="0"/>
  </r>
  <r>
    <n v="15476856"/>
    <d v="2025-04-08T00:00:00"/>
    <d v="1899-12-30T13:33:00"/>
    <x v="3"/>
    <s v="S.K. AUTOMOBILES(12782)"/>
    <n v="12782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RNR - Close"/>
    <m/>
    <m/>
    <m/>
    <m/>
    <s v="No"/>
    <s v="No"/>
    <s v="No"/>
    <m/>
    <n v="0"/>
  </r>
  <r>
    <n v="15430572"/>
    <d v="2025-04-06T00:00:00"/>
    <d v="1899-12-30T04:07:00"/>
    <x v="3"/>
    <s v="KHIVRAJ ELIXIR PVT LTD (F14195) KR PURAM"/>
    <s v="F14195"/>
    <s v="Bikewale_Aggregators"/>
    <s v="CPS_Lead_Aggregators"/>
    <s v="HOT"/>
    <s v="Pulsar"/>
    <s v="N125"/>
    <s v="Disc ISG"/>
    <s v="Pulsar N125 Disc ISG Ebony Black + Purple Fury"/>
    <s v="00JZ51DA"/>
    <s v="Open"/>
    <s v="No"/>
    <s v="Not Decided"/>
    <m/>
    <m/>
    <m/>
    <m/>
    <s v="No"/>
    <s v="No"/>
    <s v="No"/>
    <m/>
    <n v="0"/>
  </r>
  <r>
    <n v="15421227"/>
    <d v="2025-04-05T00:00:00"/>
    <d v="1899-12-30T15:29:00"/>
    <x v="0"/>
    <s v="MSB AUTOMOTIVE PRIVATE LIMITED (14115)"/>
    <n v="14115"/>
    <s v="Hyperlocal_Lead_Gen"/>
    <s v="Facebook"/>
    <s v="STANDARD"/>
    <s v="Triumph"/>
    <s v="Speed T4"/>
    <s v="Triumph"/>
    <s v="Triumph Speed T4 Triumph "/>
    <s v="00TA15"/>
    <s v="Open"/>
    <s v="No"/>
    <s v="Call Later"/>
    <m/>
    <m/>
    <m/>
    <m/>
    <s v="No"/>
    <s v="No"/>
    <s v="No"/>
    <m/>
    <n v="0"/>
  </r>
  <r>
    <n v="15488881"/>
    <d v="2025-04-09T00:00:00"/>
    <d v="1899-12-30T11:20:00"/>
    <x v="3"/>
    <s v="SOHANI AUTOCORP(13208)"/>
    <n v="13208"/>
    <s v="Bikedekho_Aggregators"/>
    <s v="CPS_Lead_Aggregators"/>
    <s v="HOT"/>
    <s v="Pulsar"/>
    <s v="NS200"/>
    <s v="Dual channel ABS (OBD-2)"/>
    <s v="Pulsar NS200 Dual channel ABS (OBD-2) GLOSS PEWTER GREY"/>
    <s v="00JL2232"/>
    <s v="Closed"/>
    <s v="No"/>
    <s v="Plan Dropped"/>
    <m/>
    <m/>
    <m/>
    <m/>
    <s v="No"/>
    <s v="No"/>
    <s v="No"/>
    <m/>
    <n v="0"/>
  </r>
  <r>
    <n v="15586048"/>
    <d v="2025-04-12T00:00:00"/>
    <d v="1899-12-30T14:00:00"/>
    <x v="3"/>
    <s v="VARUN MOTORS PRIVATE LIMITED(13251)"/>
    <n v="13251"/>
    <s v="Bikewale_Aggregators"/>
    <s v="CPS_Lead_Aggregators"/>
    <s v="STANDARD"/>
    <s v="Pulsar"/>
    <s v="N250"/>
    <s v="Dual channel ABS"/>
    <s v="Pulsar N250 Dual channel ABS Brooklyn Black"/>
    <s v="00JR139V"/>
    <s v="Open"/>
    <s v="No"/>
    <s v="Showroom Visit Planned"/>
    <m/>
    <m/>
    <m/>
    <m/>
    <s v="No"/>
    <s v="No"/>
    <s v="No"/>
    <m/>
    <n v="0"/>
  </r>
  <r>
    <n v="15607795"/>
    <d v="2025-04-13T00:00:00"/>
    <d v="1899-12-30T18:41:00"/>
    <x v="5"/>
    <s v="JUBILEE  BAJAJ(11691)"/>
    <n v="11691"/>
    <m/>
    <m/>
    <s v="WARM"/>
    <s v="Pulsar"/>
    <n v="125"/>
    <s v="Carbon Fibre Disc Split Seat"/>
    <s v="Pulsar 125 Carbon Fibre Disc Split Seat"/>
    <s v="00DH48"/>
    <s v="Open"/>
    <s v="No"/>
    <s v="Call Later"/>
    <m/>
    <m/>
    <m/>
    <m/>
    <s v="No"/>
    <s v="No"/>
    <s v="No"/>
    <m/>
    <n v="0"/>
  </r>
  <r>
    <n v="15702360"/>
    <d v="2025-04-17T00:00:00"/>
    <d v="1899-12-30T17:37:00"/>
    <x v="5"/>
    <s v="METAL BIKES - HAJO"/>
    <s v="C12822"/>
    <m/>
    <m/>
    <s v="WARM"/>
    <s v="Pulsar"/>
    <n v="150"/>
    <s v="TD UG"/>
    <s v="Pulsar 150 TD UG EBONY BLACK(MET)"/>
    <s v="00DH61X3"/>
    <s v="Invoiced"/>
    <s v="Yes"/>
    <m/>
    <m/>
    <m/>
    <m/>
    <m/>
    <s v="Yes"/>
    <s v="No"/>
    <s v="No"/>
    <d v="2025-04-17T17:40:00"/>
    <n v="1"/>
  </r>
  <r>
    <n v="15634421"/>
    <d v="2025-04-14T00:00:00"/>
    <d v="1899-12-30T19:28:00"/>
    <x v="3"/>
    <s v="NEW STYLE FABRICATORS PVT. LTD.(10225)"/>
    <n v="10225"/>
    <s v="Bikewale_Aggregators"/>
    <s v="CPS_Lead_Aggregators"/>
    <s v="HOT"/>
    <s v="Pulsar"/>
    <n v="150"/>
    <s v="SD Single Seat"/>
    <s v="Pulsar 150 SD Single Seat EBONY BLK RED DKL"/>
    <s v="00DH274D"/>
    <s v="Closed"/>
    <s v="No"/>
    <s v="Plan Dropped"/>
    <m/>
    <m/>
    <m/>
    <m/>
    <s v="No"/>
    <s v="No"/>
    <s v="No"/>
    <m/>
    <n v="0"/>
  </r>
  <r>
    <n v="15548076"/>
    <d v="2025-04-10T00:00:00"/>
    <d v="1899-12-30T15:55:00"/>
    <x v="2"/>
    <s v="MAYUR WHEELS(11216)"/>
    <n v="11216"/>
    <s v="Call Center"/>
    <m/>
    <s v="HOT"/>
    <s v="Pulsar"/>
    <n v="125"/>
    <s v="Carbon Fibre Disc Single Seat"/>
    <s v="Pulsar 125 Carbon Fibre Disc Single Seat"/>
    <s v="00DH47E8"/>
    <s v="Open"/>
    <s v="No"/>
    <s v="Doorstep Service Requested"/>
    <m/>
    <m/>
    <m/>
    <m/>
    <s v="No"/>
    <s v="No"/>
    <s v="No"/>
    <m/>
    <n v="0"/>
  </r>
  <r>
    <n v="15561470"/>
    <d v="2025-04-11T00:00:00"/>
    <d v="1899-12-30T11:50:00"/>
    <x v="1"/>
    <s v="RAM AUTO(10272)"/>
    <n v="10272"/>
    <s v="Reference"/>
    <s v="Existing Customer"/>
    <s v="HOT"/>
    <s v="Pulsar"/>
    <n v="125"/>
    <s v="Neon Disc Single seat"/>
    <s v="Pulsar 125 Neon Disc Single seat EBONY BLK SOLAR RED"/>
    <s v="00DH40C2"/>
    <s v="Invoiced"/>
    <s v="Yes"/>
    <m/>
    <m/>
    <m/>
    <m/>
    <m/>
    <s v="No"/>
    <s v="No"/>
    <s v="No"/>
    <d v="2025-04-12T17:39:00"/>
    <n v="1"/>
  </r>
  <r>
    <n v="15576077"/>
    <d v="2025-04-11T00:00:00"/>
    <d v="1899-12-30T21:23:00"/>
    <x v="3"/>
    <s v="JSB Autocars Private Limited (A13586)"/>
    <s v="A13586"/>
    <s v="Bikewale_Aggregators"/>
    <s v="CPS_Lead_Aggregators"/>
    <s v="HOT"/>
    <s v="Freedom"/>
    <s v="125 NG04"/>
    <s v="Drum"/>
    <s v="Freedom 125 NG04 Drum GLOSS PEWTER GREY"/>
    <s v="00JH3132"/>
    <s v="Closed"/>
    <s v="Yes"/>
    <s v="Plan Dropped"/>
    <m/>
    <m/>
    <m/>
    <m/>
    <s v="No"/>
    <s v="No"/>
    <s v="Yes"/>
    <m/>
    <n v="0"/>
  </r>
  <r>
    <n v="15495054"/>
    <d v="2025-04-09T00:00:00"/>
    <d v="1899-12-30T11:41:00"/>
    <x v="1"/>
    <s v="JAMUNA AUTO (10164)"/>
    <n v="10164"/>
    <s v="Leaflet"/>
    <m/>
    <s v="HOT"/>
    <s v="Pulsar"/>
    <s v="NS125"/>
    <s v="UG (Wider)"/>
    <s v="Pulsar NS125 UG (Wider) BEACH BLUE"/>
    <s v="00JF5118"/>
    <s v="Invoiced"/>
    <s v="Yes"/>
    <m/>
    <m/>
    <m/>
    <m/>
    <m/>
    <s v="Yes"/>
    <s v="Yes"/>
    <s v="Yes"/>
    <d v="2025-04-09T11:43:00"/>
    <n v="1"/>
  </r>
  <r>
    <n v="15554966"/>
    <d v="2025-04-10T00:00:00"/>
    <d v="1899-12-30T21:57:00"/>
    <x v="4"/>
    <s v="DOABA AUTOMOBILES(10089)"/>
    <n v="10089"/>
    <s v="Chatbot"/>
    <s v="WebToWA"/>
    <m/>
    <s v="Freedom"/>
    <s v="125 NG04"/>
    <s v="Disc Led"/>
    <m/>
    <s v="00JH2732"/>
    <s v="Closed"/>
    <s v="No"/>
    <s v="Plan Dropped"/>
    <m/>
    <m/>
    <m/>
    <m/>
    <s v="No"/>
    <s v="No"/>
    <s v="No"/>
    <m/>
    <n v="0"/>
  </r>
  <r>
    <n v="15705899"/>
    <d v="2025-04-17T00:00:00"/>
    <d v="1899-12-30T20:32:00"/>
    <x v="0"/>
    <s v="Sai Services Pvt. Ltd.(12390)"/>
    <n v="12390"/>
    <s v="Hyperlocal_Lead_Gen"/>
    <s v="Facebook"/>
    <s v="HOT"/>
    <s v="KTM"/>
    <m/>
    <s v="KTM"/>
    <s v="KTM null KTM "/>
    <s v="00JP1D"/>
    <s v="Open"/>
    <s v="No"/>
    <s v="Call Later"/>
    <m/>
    <m/>
    <m/>
    <m/>
    <s v="No"/>
    <s v="No"/>
    <s v="No"/>
    <m/>
    <n v="0"/>
  </r>
  <r>
    <n v="15588090"/>
    <d v="2025-04-12T00:00:00"/>
    <d v="1899-12-30T14:56:00"/>
    <x v="1"/>
    <s v="VOLKAN BAJAJ (13456)"/>
    <n v="13456"/>
    <m/>
    <m/>
    <m/>
    <s v="Pulsar"/>
    <s v="N250"/>
    <s v="Dual channel ABS"/>
    <s v="Pulsar N250 Dual channel ABS Brooklyn Black"/>
    <s v="00JR139V"/>
    <s v="Invoiced"/>
    <s v="Yes"/>
    <m/>
    <m/>
    <m/>
    <m/>
    <m/>
    <s v="Yes"/>
    <s v="No"/>
    <s v="No"/>
    <d v="2025-04-12T18:10:00"/>
    <n v="1"/>
  </r>
  <r>
    <n v="15335754"/>
    <d v="2025-04-01T00:00:00"/>
    <d v="1899-12-30T12:05:00"/>
    <x v="3"/>
    <s v="SRI VINAYAK AUTO (12579)"/>
    <n v="12579"/>
    <s v="Bikewale_Aggregators"/>
    <s v="CPS_Lead_Aggregators"/>
    <s v="WARM"/>
    <s v="Pulsar"/>
    <s v="N125"/>
    <s v="Disc ISG"/>
    <s v="Pulsar N125 Disc ISG Ebony Black + Purple Fury"/>
    <s v="00JZ51DA"/>
    <s v="Closed"/>
    <s v="No"/>
    <s v="Plan Dropped"/>
    <m/>
    <m/>
    <m/>
    <m/>
    <s v="No"/>
    <s v="No"/>
    <s v="No"/>
    <m/>
    <n v="0"/>
  </r>
  <r>
    <n v="15729021"/>
    <d v="2025-04-19T00:00:00"/>
    <d v="1899-12-30T03:28:00"/>
    <x v="3"/>
    <s v="PAGARIYA AUTO CENTRE(10257)"/>
    <n v="10257"/>
    <s v="Bikewale_Aggregators"/>
    <s v="CPS_Lead_Aggregators"/>
    <m/>
    <s v="Pulsar"/>
    <s v="NS200"/>
    <s v="Twin Disc ABS (JL18)"/>
    <s v="Pulsar NS200 Twin Disc ABS (JL18) BRIGHT YELLOW &amp; MATTE PEWTER GREY"/>
    <s v="00JL188N"/>
    <s v="Closed"/>
    <s v="No"/>
    <s v="Plan Dropped"/>
    <m/>
    <m/>
    <m/>
    <m/>
    <s v="No"/>
    <s v="No"/>
    <s v="No"/>
    <m/>
    <n v="0"/>
  </r>
  <r>
    <n v="15409883"/>
    <d v="2025-04-05T00:00:00"/>
    <d v="1899-12-30T01:21:00"/>
    <x v="3"/>
    <s v="SENGUPTA BAJAJ # KASHIPUR"/>
    <s v="B12644"/>
    <s v="91wheels_Aggregators"/>
    <s v="CPS_Lead_Aggregators"/>
    <s v="HOT"/>
    <s v="Pulsar"/>
    <s v="RS200"/>
    <s v="Dual channel ABS"/>
    <s v="Pulsar RS200 Dual channel ABS METALLIC BLACK (+Pewter Grey)"/>
    <s v="00DT148E"/>
    <s v="Closed"/>
    <s v="No"/>
    <s v="Plan Dropped"/>
    <m/>
    <m/>
    <m/>
    <m/>
    <s v="No"/>
    <s v="No"/>
    <s v="No"/>
    <m/>
    <n v="0"/>
  </r>
  <r>
    <n v="15538200"/>
    <d v="2025-04-10T00:00:00"/>
    <d v="1899-12-30T10:29:00"/>
    <x v="2"/>
    <s v="U.S. Automotives(12525)"/>
    <n v="12525"/>
    <s v="Call Center"/>
    <m/>
    <s v="WARM"/>
    <s v="Pulsar"/>
    <n v="125"/>
    <s v="Neon Disc Single seat (OBD-2)"/>
    <s v="Pulsar 125 Neon Disc Single seat (OBD-2) EBONY BLK SOLAR RED"/>
    <s v="00DH50C2"/>
    <s v="Open"/>
    <s v="No"/>
    <s v="Call Later"/>
    <m/>
    <m/>
    <m/>
    <m/>
    <s v="No"/>
    <s v="No"/>
    <s v="No"/>
    <m/>
    <n v="0"/>
  </r>
  <r>
    <n v="15671150"/>
    <d v="2025-04-16T00:00:00"/>
    <d v="1899-12-30T14:31:00"/>
    <x v="1"/>
    <s v="M S ENTERPRISE(12901)"/>
    <n v="12901"/>
    <s v="Reference"/>
    <s v="Existing Customer"/>
    <m/>
    <s v="Freedom"/>
    <s v="125 NG04"/>
    <s v="Disc Led"/>
    <s v="Freedom 125 NG04 Disc Led GLOSS PEWTER GREY"/>
    <s v="00JH2732"/>
    <s v="Invoiced"/>
    <s v="Yes"/>
    <m/>
    <m/>
    <m/>
    <m/>
    <m/>
    <s v="Yes"/>
    <s v="Yes"/>
    <s v="Yes"/>
    <d v="2025-04-16T14:34:00"/>
    <n v="1"/>
  </r>
  <r>
    <n v="15448050"/>
    <d v="2025-04-07T00:00:00"/>
    <d v="1899-12-30T12:05:00"/>
    <x v="5"/>
    <s v="VARUN MOTORS PRIVATE LIMITED(13249)"/>
    <n v="13249"/>
    <m/>
    <m/>
    <s v="STANDARD"/>
    <s v="Freedom"/>
    <s v="125 NG04"/>
    <s v="Disc Led"/>
    <s v="Freedom 125 NG04 Disc Led"/>
    <s v="00JH27"/>
    <s v="Closed"/>
    <s v="Yes"/>
    <s v="Plan Dropped"/>
    <m/>
    <m/>
    <m/>
    <m/>
    <s v="Yes"/>
    <s v="No"/>
    <s v="No"/>
    <m/>
    <n v="0"/>
  </r>
  <r>
    <n v="15675708"/>
    <d v="2025-04-16T00:00:00"/>
    <d v="1899-12-30T16:50:00"/>
    <x v="6"/>
    <m/>
    <n v="14160"/>
    <s v="Instagram"/>
    <s v="P125DC_july"/>
    <s v="WARM"/>
    <s v="Pulsar"/>
    <n v="125"/>
    <s v="Neon Disc Single seat (OBD-2)"/>
    <s v="Pulsar 125 Neon Disc Single seat (OBD-2) EBONY BLK BLUE DKL"/>
    <s v="00DH504C"/>
    <s v="Open"/>
    <s v="No"/>
    <m/>
    <m/>
    <m/>
    <m/>
    <m/>
    <s v="No"/>
    <s v="No"/>
    <s v="No"/>
    <m/>
    <n v="0"/>
  </r>
  <r>
    <n v="15636164"/>
    <d v="2025-04-14T00:00:00"/>
    <d v="1899-12-30T20:30:00"/>
    <x v="1"/>
    <s v="BHAGIRATH PRIME AUTO PRIVATE LIMITED (14180)"/>
    <n v="14180"/>
    <m/>
    <m/>
    <s v="STANDARD"/>
    <s v="Pulsar"/>
    <s v="N160"/>
    <s v="Dual channel ABS"/>
    <s v="Pulsar N160 Dual channel ABS Brooklyn Black"/>
    <s v="00JR159V"/>
    <s v="Closed"/>
    <s v="Yes"/>
    <s v="Incorrect Enquiry"/>
    <m/>
    <m/>
    <m/>
    <m/>
    <s v="Yes"/>
    <s v="No"/>
    <s v="No"/>
    <m/>
    <n v="0"/>
  </r>
  <r>
    <n v="15395321"/>
    <d v="2025-04-04T00:00:00"/>
    <d v="1899-12-30T12:13:00"/>
    <x v="7"/>
    <s v="POPULAR MOTOR CORPORATION (KORAMANGALA)"/>
    <s v="C10479"/>
    <m/>
    <m/>
    <s v="WARM"/>
    <s v="Platina"/>
    <n v="110"/>
    <s v="ES Drum"/>
    <s v="Platina 110 ES Drum COCKTAIL WINE RED"/>
    <s v="00JK242V"/>
    <s v="Closed"/>
    <s v="Yes"/>
    <s v="Call Later"/>
    <m/>
    <m/>
    <m/>
    <m/>
    <s v="No"/>
    <s v="No"/>
    <s v="Yes"/>
    <d v="2025-04-04T12:15:00"/>
    <n v="0"/>
  </r>
  <r>
    <n v="15443684"/>
    <d v="2025-04-06T00:00:00"/>
    <d v="1899-12-30T22:23:00"/>
    <x v="4"/>
    <s v="PATNI AUTOMOBILES-11215"/>
    <n v="11215"/>
    <s v="Chatbot"/>
    <s v="WAComms"/>
    <m/>
    <s v="Freedom"/>
    <s v="125 NG04"/>
    <s v="Disc Led"/>
    <s v="Freedom 125 NG04 Disc Led"/>
    <s v="00JH2732"/>
    <s v="Closed"/>
    <s v="No"/>
    <s v="Plan Dropped"/>
    <m/>
    <m/>
    <m/>
    <m/>
    <s v="No"/>
    <s v="No"/>
    <s v="No"/>
    <m/>
    <n v="0"/>
  </r>
  <r>
    <n v="15354594"/>
    <d v="2025-04-02T00:00:00"/>
    <d v="1899-12-30T12:11:00"/>
    <x v="6"/>
    <m/>
    <n v="13533"/>
    <s v="Dealer Digital"/>
    <s v="Dealer Digital"/>
    <s v="STANDARD"/>
    <s v="Triumph"/>
    <s v="SCRAMBLER 400 X"/>
    <s v="Triumph"/>
    <s v="Triumph SCRAMBLER 400 X Triumph PHANTOM BLACK"/>
    <s v="00TA02BA"/>
    <s v="Open"/>
    <s v="No"/>
    <s v="Not Decided"/>
    <m/>
    <m/>
    <m/>
    <m/>
    <s v="No"/>
    <s v="No"/>
    <s v="No"/>
    <m/>
    <n v="0"/>
  </r>
  <r>
    <n v="15669671"/>
    <d v="2025-04-16T00:00:00"/>
    <d v="1899-12-30T13:42:00"/>
    <x v="5"/>
    <s v="JAILAXMI AGENCIESS(12691)"/>
    <n v="12691"/>
    <m/>
    <m/>
    <s v="WARM"/>
    <s v="KTM"/>
    <s v="200 cc"/>
    <m/>
    <s v="KTM 200 cc  "/>
    <s v="00JP1C"/>
    <s v="Closed"/>
    <s v="Yes"/>
    <s v="Plan Dropped"/>
    <m/>
    <m/>
    <m/>
    <m/>
    <s v="Yes"/>
    <s v="No"/>
    <s v="No"/>
    <m/>
    <n v="0"/>
  </r>
  <r>
    <n v="15740542"/>
    <d v="2025-04-19T00:00:00"/>
    <d v="1899-12-30T16:17:00"/>
    <x v="5"/>
    <s v="SRI MURUGAN AUTOWORKS(13022)"/>
    <n v="13022"/>
    <m/>
    <m/>
    <m/>
    <s v="Pulsar"/>
    <n v="125"/>
    <s v="Neon Disc Single seat"/>
    <s v="Pulsar 125 Neon Disc Single seat SPARKLING METALLIC BLACK BLUE"/>
    <s v="00DH40F1"/>
    <s v="Invoiced"/>
    <s v="Yes"/>
    <m/>
    <m/>
    <m/>
    <m/>
    <m/>
    <s v="No"/>
    <s v="No"/>
    <s v="Yes"/>
    <d v="2025-04-19T16:19:00"/>
    <n v="1"/>
  </r>
  <r>
    <n v="15481248"/>
    <d v="2025-04-08T00:00:00"/>
    <d v="1899-12-30T15:31:00"/>
    <x v="2"/>
    <s v="G S PAL AUTO WHEELS PVT LTD(11534)"/>
    <n v="11534"/>
    <m/>
    <m/>
    <s v="WARM"/>
    <s v="Pulsar"/>
    <n v="125"/>
    <s v="Neon Disc Single seat"/>
    <s v="Pulsar 125 Neon Disc Single seat E Black with Platinum Silver Decal"/>
    <s v="00DH406L"/>
    <s v="Open"/>
    <s v="Yes"/>
    <s v="Showroom Visit Planned"/>
    <m/>
    <m/>
    <m/>
    <m/>
    <s v="No"/>
    <s v="Yes"/>
    <s v="Yes"/>
    <m/>
    <n v="0"/>
  </r>
  <r>
    <n v="15684351"/>
    <d v="2025-04-16T00:00:00"/>
    <d v="1899-12-30T20:49:00"/>
    <x v="3"/>
    <s v="RAJ BAJAJ(12477)"/>
    <n v="1247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RNR - Close"/>
    <m/>
    <m/>
    <m/>
    <m/>
    <s v="No"/>
    <s v="No"/>
    <s v="No"/>
    <m/>
    <n v="0"/>
  </r>
  <r>
    <n v="15466004"/>
    <d v="2025-04-07T00:00:00"/>
    <d v="1899-12-30T21:46:00"/>
    <x v="3"/>
    <s v="NEW STYLE FABRICATORS PVT. LTD.(10225)"/>
    <n v="10225"/>
    <s v="Bikewale_Aggregators"/>
    <s v="CPS_Lead_Aggregators"/>
    <s v="WARM"/>
    <s v="Pulsar"/>
    <n v="150"/>
    <s v="SD Single Seat"/>
    <s v="Pulsar 150 SD Single Seat EBONY BLK RED DKL"/>
    <s v="00DH274D"/>
    <s v="Closed"/>
    <s v="No"/>
    <s v="Plan Dropped"/>
    <m/>
    <m/>
    <m/>
    <m/>
    <s v="No"/>
    <s v="No"/>
    <s v="No"/>
    <m/>
    <n v="0"/>
  </r>
  <r>
    <n v="15478266"/>
    <d v="2025-04-08T00:00:00"/>
    <d v="1899-12-30T14:08:00"/>
    <x v="4"/>
    <s v="NEMA AUTOMOBILES- Shajapur"/>
    <s v="A12905"/>
    <s v="Freedom_LeadGen_D2C"/>
    <s v="Display_Google"/>
    <s v="STANDARD"/>
    <s v="Pulsar"/>
    <s v="NS125"/>
    <s v="UG ABS"/>
    <s v="Pulsar NS125 UG ABS FIERY ORANGE"/>
    <s v="00JF5717"/>
    <s v="Closed"/>
    <s v="No"/>
    <s v="Plan Dropped"/>
    <m/>
    <m/>
    <m/>
    <m/>
    <s v="No"/>
    <s v="No"/>
    <s v="No"/>
    <m/>
    <n v="0"/>
  </r>
  <r>
    <n v="15707124"/>
    <d v="2025-04-17T00:00:00"/>
    <d v="1899-12-30T22:37:00"/>
    <x v="0"/>
    <s v="VARUN MOTORS PRIVATE LIMITED(13261)"/>
    <n v="13261"/>
    <s v="Hyperlocal_Lead_Gen"/>
    <s v="Facebook"/>
    <s v="STANDARD"/>
    <s v="KTM"/>
    <s v="249.07 cc"/>
    <s v="KTM"/>
    <s v="KTM 249.07 cc KTM "/>
    <s v="00JP88"/>
    <s v="Open"/>
    <s v="No"/>
    <s v="Showroom Visit Planned"/>
    <m/>
    <m/>
    <m/>
    <m/>
    <s v="No"/>
    <s v="No"/>
    <s v="No"/>
    <m/>
    <n v="0"/>
  </r>
  <r>
    <n v="15720153"/>
    <d v="2025-04-18T00:00:00"/>
    <d v="1899-12-30T15:29:00"/>
    <x v="1"/>
    <s v="HANUMANT AUTOMOBILE(13049)"/>
    <n v="13049"/>
    <m/>
    <m/>
    <m/>
    <s v="Pulsar"/>
    <n v="220"/>
    <s v="UG"/>
    <s v="Pulsar 220 UG EBONY BLK SILVER DKL"/>
    <s v="00DK124E"/>
    <s v="Invoiced"/>
    <s v="Yes"/>
    <m/>
    <m/>
    <m/>
    <m/>
    <m/>
    <s v="Yes"/>
    <s v="Yes"/>
    <s v="Yes"/>
    <d v="2025-04-18T15:31:00"/>
    <n v="1"/>
  </r>
  <r>
    <n v="15701567"/>
    <d v="2025-04-17T00:00:00"/>
    <d v="1899-12-30T17:29:00"/>
    <x v="3"/>
    <s v="NARAYAN MOTORS (11432)"/>
    <n v="11432"/>
    <s v="Bikewale_Aggregators"/>
    <s v="CPS_Lead_Aggregators"/>
    <s v="WARM"/>
    <s v="Pulsar"/>
    <s v="N125"/>
    <s v="Disc ISG"/>
    <s v="Pulsar N125 Disc ISG Ebony Black + Purple Fury"/>
    <s v="00JZ51DA"/>
    <s v="Closed"/>
    <s v="No"/>
    <s v="Incorrect Enquiry"/>
    <m/>
    <m/>
    <m/>
    <m/>
    <s v="No"/>
    <s v="No"/>
    <s v="No"/>
    <m/>
    <n v="0"/>
  </r>
  <r>
    <n v="15456345"/>
    <d v="2025-04-07T00:00:00"/>
    <d v="1899-12-30T14:56:00"/>
    <x v="1"/>
    <s v="SHREE KRISHNA MOTORS(12821)"/>
    <n v="12821"/>
    <m/>
    <m/>
    <m/>
    <s v="Pulsar"/>
    <s v="NS125"/>
    <s v="Disc"/>
    <s v="Pulsar NS125 Disc FIERY ORANGE"/>
    <s v="00JF3117"/>
    <s v="Invoiced"/>
    <s v="Yes"/>
    <m/>
    <m/>
    <m/>
    <m/>
    <m/>
    <s v="Yes"/>
    <s v="No"/>
    <s v="Yes"/>
    <d v="2025-04-07T14:59:00"/>
    <n v="1"/>
  </r>
  <r>
    <n v="15598827"/>
    <d v="2025-04-13T00:00:00"/>
    <d v="1899-12-30T09:37:00"/>
    <x v="4"/>
    <s v="SINGH AUTO AGENCIES(10917)"/>
    <n v="10917"/>
    <s v="Organic"/>
    <s v="Website"/>
    <s v="WARM"/>
    <s v="Pulsar"/>
    <s v="N125"/>
    <s v="Disc"/>
    <s v="Pulsar N125 DISC Cocktail Wine Red"/>
    <s v="00JZ532V"/>
    <s v="Open"/>
    <s v="No"/>
    <s v="Showroom Visit Planned"/>
    <m/>
    <m/>
    <m/>
    <m/>
    <s v="No"/>
    <s v="No"/>
    <s v="No"/>
    <m/>
    <n v="0"/>
  </r>
  <r>
    <n v="15656268"/>
    <d v="2025-04-15T00:00:00"/>
    <d v="1899-12-30T20:00:00"/>
    <x v="1"/>
    <s v="VIJAYAGANAPATHI AUTOMOTIVES(12692)"/>
    <n v="12692"/>
    <s v="Reference"/>
    <s v="Existing Customer"/>
    <s v="HOT"/>
    <s v="Pulsar"/>
    <n v="150"/>
    <s v="SD (C&amp;G)"/>
    <s v="Pulsar 150 SD (C&amp;G) EBONY BLK RED DKL"/>
    <s v="00DH644D"/>
    <s v="Invoiced"/>
    <s v="Yes"/>
    <m/>
    <m/>
    <m/>
    <m/>
    <m/>
    <s v="Yes"/>
    <s v="No"/>
    <s v="Yes"/>
    <d v="2025-04-15T20:05:00"/>
    <n v="1"/>
  </r>
  <r>
    <n v="15422044"/>
    <d v="2025-04-05T00:00:00"/>
    <d v="1899-12-30T15:54:00"/>
    <x v="1"/>
    <s v="SENGUPTA MOTORS"/>
    <n v="12644"/>
    <m/>
    <m/>
    <s v="STANDARD"/>
    <s v="Dominar"/>
    <n v="400"/>
    <s v="Dual channel ABS"/>
    <s v="Dominar 400 Dual channel ABS SAVANNA GREEN"/>
    <s v="00JF299A"/>
    <s v="Open"/>
    <s v="Yes"/>
    <s v="Call Later"/>
    <m/>
    <m/>
    <m/>
    <m/>
    <s v="Yes"/>
    <s v="No"/>
    <s v="No"/>
    <m/>
    <n v="0"/>
  </r>
  <r>
    <n v="15366440"/>
    <d v="2025-04-02T00:00:00"/>
    <d v="1899-12-30T19:18:00"/>
    <x v="1"/>
    <s v="Green Automobiles Pvt Ltd"/>
    <s v="C13055"/>
    <s v="Reference"/>
    <s v="Existing Customer"/>
    <m/>
    <s v="Freedom"/>
    <s v="125 NG04"/>
    <s v="Disc Led"/>
    <s v="Freedom 125 NG04 Disc Led GLOSS PEWTER GREY"/>
    <s v="00JH2732"/>
    <s v="Invoiced"/>
    <s v="Yes"/>
    <m/>
    <m/>
    <m/>
    <m/>
    <m/>
    <s v="Yes"/>
    <s v="Yes"/>
    <s v="Yes"/>
    <d v="2025-04-02T19:23:00"/>
    <n v="1"/>
  </r>
  <r>
    <n v="15472490"/>
    <d v="2025-04-08T00:00:00"/>
    <d v="1899-12-30T11:43:00"/>
    <x v="2"/>
    <s v="PIONEER MOTORS KANYAPURAM"/>
    <s v="A11482"/>
    <m/>
    <m/>
    <s v="STANDARD"/>
    <s v="Pulsar"/>
    <n v="125"/>
    <s v="Carbon Fibre Disc Single Seat"/>
    <s v="Pulsar 125 Carbon Fibre Disc Single Seat SPARKLING METALLIC BLACK BLUE"/>
    <s v="00DH47F1"/>
    <s v="Closed"/>
    <s v="Yes"/>
    <s v="Plan Dropped"/>
    <m/>
    <m/>
    <m/>
    <m/>
    <s v="Yes"/>
    <s v="No"/>
    <s v="Yes"/>
    <m/>
    <n v="0"/>
  </r>
  <r>
    <n v="15533099"/>
    <d v="2025-04-09T00:00:00"/>
    <d v="1899-12-30T19:52:00"/>
    <x v="3"/>
    <s v="SELECT AUTOMOBILES -  MALKAJGIRI"/>
    <s v="B11277"/>
    <s v="Bikewale_Aggregators"/>
    <s v="CPS_Lead_Aggregators"/>
    <s v="STANDARD"/>
    <s v="Pulsar"/>
    <s v="N160"/>
    <s v="Dual channel ABS"/>
    <s v="Pulsar N160 Dual channel ABS Brooklyn Black"/>
    <s v="00JR159V"/>
    <s v="Open"/>
    <s v="No"/>
    <m/>
    <m/>
    <m/>
    <m/>
    <m/>
    <s v="No"/>
    <s v="No"/>
    <s v="No"/>
    <m/>
    <n v="0"/>
  </r>
  <r>
    <n v="15444145"/>
    <d v="2025-04-06T00:00:00"/>
    <d v="1899-12-30T23:16:00"/>
    <x v="3"/>
    <s v="KAMADGIRI AUTOMOBILES(12805)"/>
    <n v="12805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RNR - Close"/>
    <m/>
    <m/>
    <m/>
    <m/>
    <s v="No"/>
    <s v="No"/>
    <s v="No"/>
    <m/>
    <n v="0"/>
  </r>
  <r>
    <n v="15439041"/>
    <d v="2025-04-06T00:00:00"/>
    <d v="1899-12-30T16:03:00"/>
    <x v="2"/>
    <s v="DEVENDRA AUTO (11469)"/>
    <n v="11469"/>
    <s v="Reference"/>
    <s v="Existing Customer"/>
    <s v="WARM"/>
    <s v="Platina"/>
    <n v="110"/>
    <s v="ES Drum  (OBD-2)"/>
    <s v="Platina 110 ES Drum  (OBD-2) BLK GLOS PEW GRA"/>
    <s v="00JK3548"/>
    <s v="Closed"/>
    <s v="Yes"/>
    <s v="Plan Dropped"/>
    <m/>
    <m/>
    <m/>
    <m/>
    <s v="No"/>
    <s v="Yes"/>
    <s v="Yes"/>
    <m/>
    <n v="0"/>
  </r>
  <r>
    <n v="15502948"/>
    <d v="2025-04-09T00:00:00"/>
    <d v="1899-12-30T16:15:00"/>
    <x v="6"/>
    <m/>
    <n v="11522"/>
    <s v="Instagram"/>
    <s v="Pulsar_NS125_Feb"/>
    <s v="STANDARD"/>
    <s v="Pulsar"/>
    <s v="NS125"/>
    <s v="UG"/>
    <s v="Pulsar NS125 UG FIERY ORANGE"/>
    <s v="00JF4417"/>
    <s v="Closed"/>
    <s v="No"/>
    <s v="Plan Dropped"/>
    <m/>
    <m/>
    <m/>
    <m/>
    <s v="No"/>
    <s v="No"/>
    <s v="No"/>
    <m/>
    <n v="0"/>
  </r>
  <r>
    <n v="15425545"/>
    <d v="2025-04-05T00:00:00"/>
    <d v="1899-12-30T18:19:00"/>
    <x v="4"/>
    <m/>
    <s v="A10223"/>
    <s v="Organic"/>
    <s v="Website"/>
    <s v="STANDARD"/>
    <s v="Platina"/>
    <n v="110"/>
    <s v="ABS (OBD-2)"/>
    <s v="Platina 110 ABS (OBD-2) EB BLK PEWTER G"/>
    <s v="00JK36AE"/>
    <s v="Open"/>
    <s v="No"/>
    <m/>
    <m/>
    <m/>
    <m/>
    <m/>
    <s v="No"/>
    <s v="No"/>
    <s v="No"/>
    <m/>
    <n v="0"/>
  </r>
  <r>
    <n v="15652957"/>
    <d v="2025-04-15T00:00:00"/>
    <d v="1899-12-30T17:11:00"/>
    <x v="1"/>
    <s v="SRI VINAYAKA MOBIKES PVT LTD (GACHIBOWLI)"/>
    <s v="A13592"/>
    <m/>
    <m/>
    <s v="WARM"/>
    <s v="Triumph"/>
    <s v="Street Triple RS"/>
    <m/>
    <s v="Triumph Street Triple RS "/>
    <s v="HJ8"/>
    <s v="Open"/>
    <s v="Yes"/>
    <s v="Not Decided"/>
    <m/>
    <m/>
    <m/>
    <m/>
    <s v="Yes"/>
    <s v="No"/>
    <s v="No"/>
    <m/>
    <n v="0"/>
  </r>
  <r>
    <n v="15378781"/>
    <d v="2025-04-03T00:00:00"/>
    <d v="1899-12-30T14:43:00"/>
    <x v="3"/>
    <s v="SHREE MUNDRIKA AUTO(11533)"/>
    <n v="11533"/>
    <s v="Bikewale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461773"/>
    <d v="2025-04-07T00:00:00"/>
    <d v="1899-12-30T18:00:00"/>
    <x v="1"/>
    <s v="RAJ MOTORS(13141)"/>
    <n v="13141"/>
    <m/>
    <m/>
    <s v="WARM"/>
    <s v="Pulsar"/>
    <n v="125"/>
    <s v="Neon Disc Single seat (OBD-2)"/>
    <s v="Pulsar 125 Neon Disc Single seat (OBD-2)"/>
    <s v="00DH50"/>
    <s v="Open"/>
    <s v="Yes"/>
    <s v="Call Later"/>
    <m/>
    <m/>
    <m/>
    <m/>
    <s v="Yes"/>
    <s v="No"/>
    <s v="No"/>
    <m/>
    <n v="0"/>
  </r>
  <r>
    <n v="15607503"/>
    <d v="2025-04-13T00:00:00"/>
    <d v="1899-12-30T18:19:00"/>
    <x v="1"/>
    <s v="JSB AUTOCARS PVT LTD(13697)"/>
    <n v="13697"/>
    <m/>
    <m/>
    <s v="WARM"/>
    <s v="Triumph"/>
    <s v="SCRAMBLER 400 X"/>
    <m/>
    <s v="Triumph SCRAMBLER 400 X "/>
    <s v="00TA02BA"/>
    <s v="Open"/>
    <s v="Yes"/>
    <s v="Planning to Book"/>
    <m/>
    <m/>
    <m/>
    <m/>
    <s v="Yes"/>
    <s v="No"/>
    <s v="No"/>
    <m/>
    <n v="0"/>
  </r>
  <r>
    <n v="15392985"/>
    <d v="2025-04-04T00:00:00"/>
    <d v="1899-12-30T11:11:00"/>
    <x v="1"/>
    <s v="BHAWANI AUTOMOBILES Saraiprali"/>
    <s v="A11009"/>
    <m/>
    <m/>
    <s v="STANDARD"/>
    <s v="Platina"/>
    <n v="110"/>
    <s v="ES Drum"/>
    <s v="Platina 110 ES Drum BLK GLOS PEW GRA"/>
    <s v="00JK2448"/>
    <s v="Booked"/>
    <s v="Yes"/>
    <s v="RNR - Schedule Follow-up"/>
    <m/>
    <m/>
    <m/>
    <m/>
    <s v="Yes"/>
    <s v="No"/>
    <s v="No"/>
    <d v="2025-04-04T11:12:00"/>
    <n v="0"/>
  </r>
  <r>
    <n v="15682628"/>
    <d v="2025-04-16T00:00:00"/>
    <d v="1899-12-30T19:04:00"/>
    <x v="2"/>
    <s v="SHRINIWAS PRADEEP SAH AUTOMOBILES"/>
    <n v="12766"/>
    <m/>
    <m/>
    <s v="HOT"/>
    <s v="Pulsar"/>
    <n v="150"/>
    <s v="SD (C&amp;G)"/>
    <s v="Pulsar 150 SD (C&amp;G) EBONY BLK BLUE DKL"/>
    <s v="00DH644C"/>
    <s v="Invoiced"/>
    <s v="Yes"/>
    <s v="Showroom Visit Planned"/>
    <m/>
    <m/>
    <m/>
    <m/>
    <s v="No"/>
    <s v="No"/>
    <s v="No"/>
    <d v="2025-04-16T19:05:00"/>
    <n v="1"/>
  </r>
  <r>
    <n v="15363947"/>
    <d v="2025-04-02T00:00:00"/>
    <d v="1899-12-30T17:23:00"/>
    <x v="5"/>
    <s v="VARUN MOTORS PRIVATE LIMITED-TADEPALLIGUDEM"/>
    <s v="B13250"/>
    <m/>
    <m/>
    <s v="HOT"/>
    <s v="Pulsar"/>
    <n v="150"/>
    <s v="SD Single Seat (OBD-2)"/>
    <s v="Pulsar 150 SD Single Seat (OBD-2)"/>
    <s v="00DH42"/>
    <s v="Open"/>
    <s v="Yes"/>
    <m/>
    <m/>
    <m/>
    <m/>
    <m/>
    <s v="Yes"/>
    <s v="No"/>
    <s v="No"/>
    <m/>
    <n v="0"/>
  </r>
  <r>
    <n v="15660656"/>
    <d v="2025-04-16T00:00:00"/>
    <d v="1899-12-30T09:46:00"/>
    <x v="3"/>
    <s v="UDAY AUTOSALES PVT LTD(11457)"/>
    <n v="11457"/>
    <s v="91wheels_Aggregators"/>
    <s v="CPS_Lead_Aggregators"/>
    <s v="STANDARD"/>
    <s v="Freedom"/>
    <s v="125 NG04"/>
    <s v="Drum Led"/>
    <s v="Freedom 125 NG04 Drum Led GLOSSY CARIBBEAN BLUE"/>
    <s v="00JH302Z"/>
    <s v="Open"/>
    <s v="No"/>
    <s v="Call Later"/>
    <m/>
    <m/>
    <m/>
    <m/>
    <s v="No"/>
    <s v="No"/>
    <s v="No"/>
    <m/>
    <n v="0"/>
  </r>
  <r>
    <n v="15636409"/>
    <d v="2025-04-14T00:00:00"/>
    <d v="1899-12-30T21:04:00"/>
    <x v="3"/>
    <s v="J M ENTERPRISES PRIVATE LIMITED(11468)"/>
    <n v="11468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m/>
    <m/>
    <m/>
    <m/>
    <m/>
    <s v="No"/>
    <s v="No"/>
    <s v="No"/>
    <m/>
    <n v="0"/>
  </r>
  <r>
    <n v="15329334"/>
    <d v="2025-04-01T00:00:00"/>
    <d v="1899-12-30T10:00:00"/>
    <x v="3"/>
    <s v="UPPAL AGENCIES(12093)"/>
    <n v="12093"/>
    <s v="Bikedekho_Aggregators"/>
    <s v="CPS_Lead_Aggregators"/>
    <s v="WARM"/>
    <s v="Pulsar"/>
    <n v="125"/>
    <s v="Carbon Fibre Disc Split Seat (OBD-2)"/>
    <s v="PULSAR 125 - SPARKLING METALLIC BLACK BLUE"/>
    <s v="00DH43F1"/>
    <s v="Closed"/>
    <s v="No"/>
    <s v="Incorrect Enquiry"/>
    <m/>
    <m/>
    <m/>
    <m/>
    <s v="No"/>
    <s v="No"/>
    <s v="No"/>
    <m/>
    <n v="0"/>
  </r>
  <r>
    <n v="15579998"/>
    <d v="2025-04-12T00:00:00"/>
    <d v="1899-12-30T10:05:00"/>
    <x v="3"/>
    <s v="S.K. AUTOMOBILES(12782)"/>
    <n v="12782"/>
    <s v="Bikewale_Aggregators"/>
    <s v="CPS_Lead_Aggregators"/>
    <m/>
    <s v="Pulsar"/>
    <s v="NS160"/>
    <s v="Twin Disc ABS"/>
    <s v="Pulsar NS160 Twin Disc ABS Glossy Pewter Grey + Satin Black"/>
    <s v="00JF258W"/>
    <s v="Closed"/>
    <s v="No"/>
    <s v="Incorrect Enquiry"/>
    <m/>
    <m/>
    <m/>
    <m/>
    <s v="No"/>
    <s v="No"/>
    <s v="No"/>
    <m/>
    <n v="0"/>
  </r>
  <r>
    <n v="15562498"/>
    <d v="2025-04-11T00:00:00"/>
    <d v="1899-12-30T12:28:00"/>
    <x v="3"/>
    <s v="KTM-KOLATHUR"/>
    <s v="C12414"/>
    <s v="Bikewale_Aggregators"/>
    <s v="CPS_Lead_Aggregators"/>
    <s v="WARM"/>
    <s v="KTM"/>
    <s v="Duke 390 (Gen 2)"/>
    <s v="KTM"/>
    <s v="KTM Duke 390 (Gen 2) KTM DARK GALVANO MATT"/>
    <s v="00JP4081"/>
    <s v="Closed"/>
    <s v="No"/>
    <m/>
    <m/>
    <m/>
    <m/>
    <m/>
    <s v="No"/>
    <s v="No"/>
    <s v="No"/>
    <m/>
    <n v="0"/>
  </r>
  <r>
    <n v="15396645"/>
    <d v="2025-04-04T00:00:00"/>
    <d v="1899-12-30T13:03:00"/>
    <x v="3"/>
    <s v="BAGGA LINK SERVICE PVT LTD.(10047)"/>
    <n v="10047"/>
    <s v="Bikewale_Aggregators"/>
    <s v="CPS_Lead_Aggregators"/>
    <s v="STANDARD"/>
    <s v="Avenger"/>
    <n v="160"/>
    <s v="Street"/>
    <s v="Avenger 160 Street SPICY RED"/>
    <s v="00PD349D"/>
    <s v="Closed"/>
    <s v="No"/>
    <s v="Plan Dropped"/>
    <m/>
    <m/>
    <m/>
    <m/>
    <s v="No"/>
    <s v="No"/>
    <s v="No"/>
    <m/>
    <n v="0"/>
  </r>
  <r>
    <n v="15708812"/>
    <d v="2025-04-18T00:00:00"/>
    <d v="1899-12-30T07:30:00"/>
    <x v="3"/>
    <s v="SWARNAMBIGAI BAJAJ-MECHERI"/>
    <s v="B11492"/>
    <s v="Bikewale_Aggregators"/>
    <s v="CPS_Lead_Aggregators"/>
    <s v="WARM"/>
    <s v="Pulsar"/>
    <n v="150"/>
    <s v="SD Single Seat"/>
    <s v="Pulsar 150 SD Single Seat EBONY BLK RED DKL"/>
    <s v="00DH274D"/>
    <s v="Open"/>
    <s v="No"/>
    <s v="Showroom Visit Planned"/>
    <m/>
    <m/>
    <m/>
    <m/>
    <s v="No"/>
    <s v="No"/>
    <s v="No"/>
    <m/>
    <n v="0"/>
  </r>
  <r>
    <n v="15369301"/>
    <d v="2025-04-03T00:00:00"/>
    <d v="1899-12-30T01:12:00"/>
    <x v="3"/>
    <s v="SANSAI MOBIKES PVT LTD BHONGIR"/>
    <s v="B11864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Not Decided"/>
    <m/>
    <m/>
    <m/>
    <m/>
    <s v="No"/>
    <s v="No"/>
    <s v="No"/>
    <m/>
    <n v="0"/>
  </r>
  <r>
    <n v="15369179"/>
    <d v="2025-04-03T00:00:00"/>
    <d v="1899-12-30T00:42:00"/>
    <x v="3"/>
    <s v="SHIVAM BAJAJ(11499)"/>
    <n v="11499"/>
    <s v="Bikewale_Aggregators"/>
    <s v="CPS_Lead_Aggregators"/>
    <s v="HOT"/>
    <s v="Pulsar"/>
    <s v="NS200"/>
    <s v="Twin Disc ABS (JL18)"/>
    <s v="Pulsar NS200 Twin Disc ABS (JL18) BRIGHT YELLOW &amp; MATTE PEWTER GREY"/>
    <s v="00JL188N"/>
    <s v="Closed"/>
    <s v="No"/>
    <s v="Plan Dropped"/>
    <m/>
    <m/>
    <m/>
    <m/>
    <s v="No"/>
    <s v="No"/>
    <s v="No"/>
    <m/>
    <n v="0"/>
  </r>
  <r>
    <n v="15632859"/>
    <d v="2025-04-14T00:00:00"/>
    <d v="1899-12-30T18:02:00"/>
    <x v="1"/>
    <s v="VARUN MOTORS PRIVATE LIMITED - TANDURU (F13251)"/>
    <s v="F13251"/>
    <m/>
    <m/>
    <s v="STANDARD"/>
    <s v="Pulsar"/>
    <n v="400"/>
    <s v="NS"/>
    <s v="Pulsar 400 NS Brooklyn Black"/>
    <s v="00JL239V"/>
    <s v="Open"/>
    <s v="Yes"/>
    <s v="Call Later"/>
    <m/>
    <m/>
    <m/>
    <m/>
    <s v="Yes"/>
    <s v="Yes"/>
    <s v="Yes"/>
    <m/>
    <n v="0"/>
  </r>
  <r>
    <n v="15604842"/>
    <d v="2025-04-13T00:00:00"/>
    <d v="1899-12-30T15:24:00"/>
    <x v="3"/>
    <s v="BADSHAH  BAJAJ"/>
    <n v="11794"/>
    <s v="Bikewale_Aggregators"/>
    <s v="CPS_Lead_Aggregators"/>
    <s v="HOT"/>
    <s v="Pulsar"/>
    <s v="N125"/>
    <s v="Disc ISG"/>
    <s v="Pulsar N125 Disc ISG Ebony Black + Purple Fury"/>
    <s v="00JZ51DA"/>
    <s v="Open"/>
    <s v="No"/>
    <s v="Call Later"/>
    <m/>
    <m/>
    <m/>
    <m/>
    <s v="No"/>
    <s v="No"/>
    <s v="No"/>
    <m/>
    <n v="0"/>
  </r>
  <r>
    <n v="15687742"/>
    <d v="2025-04-17T00:00:00"/>
    <d v="1899-12-30T08:21:00"/>
    <x v="3"/>
    <s v="DHONKARIA BAJAJ(13240)"/>
    <n v="13240"/>
    <s v="91wheels_Aggregators"/>
    <s v="CPS_Lead_Aggregators"/>
    <m/>
    <s v="Pulsar"/>
    <n v="150"/>
    <s v="TD Split Seat"/>
    <s v="Pulsar 150 TD Split Seat BLACK DECAL BLUE"/>
    <s v="00DH283B"/>
    <s v="Closed"/>
    <s v="No"/>
    <s v="RNR - Close"/>
    <m/>
    <m/>
    <m/>
    <m/>
    <s v="No"/>
    <s v="No"/>
    <s v="No"/>
    <m/>
    <n v="0"/>
  </r>
  <r>
    <n v="15387452"/>
    <d v="2025-04-05T00:00:00"/>
    <d v="1899-12-30T09:42:00"/>
    <x v="4"/>
    <s v="KTM@KAMPTEE ROAD"/>
    <n v="12521"/>
    <s v="Finance"/>
    <s v="Website"/>
    <s v="WARM"/>
    <s v="KTM"/>
    <m/>
    <s v="KTM"/>
    <s v="DUKE 390-BLUE LIQUID METAL"/>
    <s v="00JP1DH3"/>
    <s v="Closed"/>
    <s v="No"/>
    <s v="Plan Dropped"/>
    <m/>
    <m/>
    <m/>
    <m/>
    <s v="No"/>
    <s v="No"/>
    <s v="No"/>
    <m/>
    <n v="0"/>
  </r>
  <r>
    <n v="15730156"/>
    <d v="2025-04-19T00:00:00"/>
    <d v="1899-12-30T09:29:00"/>
    <x v="3"/>
    <s v="ST PATRICK MOTORS (12946)"/>
    <n v="12946"/>
    <s v="Bikewale_Aggregators"/>
    <s v="CPS_Lead_Aggregators"/>
    <s v="WARM"/>
    <s v="KTM"/>
    <s v="Duke 250 (Gen 2)"/>
    <s v="KTM"/>
    <s v="KTM Duke 250 (Gen 2) KTM DARK GALVANO MATT"/>
    <s v="00JP9681"/>
    <s v="Closed"/>
    <s v="No"/>
    <s v="Incorrect Enquiry"/>
    <m/>
    <m/>
    <m/>
    <m/>
    <s v="No"/>
    <s v="No"/>
    <s v="No"/>
    <m/>
    <n v="0"/>
  </r>
  <r>
    <n v="15447656"/>
    <d v="2025-04-07T00:00:00"/>
    <d v="1899-12-30T11:54:00"/>
    <x v="5"/>
    <s v="VISHNU AUTOMOBILES(13061)"/>
    <n v="13061"/>
    <m/>
    <m/>
    <m/>
    <s v="Pulsar"/>
    <n v="125"/>
    <s v="Carbon Fibre Single Seat UG"/>
    <s v="Pulsar  125 Carbon Fibre Single Seat UG EBONY BLK BLUE DKL"/>
    <s v="00DH574C"/>
    <s v="Invoiced"/>
    <s v="Yes"/>
    <m/>
    <m/>
    <m/>
    <m/>
    <m/>
    <s v="No"/>
    <s v="Yes"/>
    <s v="Yes"/>
    <d v="2025-04-07T12:06:00"/>
    <n v="1"/>
  </r>
  <r>
    <n v="15395847"/>
    <d v="2025-04-04T00:00:00"/>
    <d v="1899-12-30T12:27:00"/>
    <x v="2"/>
    <s v="VARUN MOTORS PRIVATE LIMITED-MOGALTHUR"/>
    <s v="D13250"/>
    <s v="Reference"/>
    <s v="Existing Customer"/>
    <s v="STANDARD"/>
    <s v="Pulsar"/>
    <n v="125"/>
    <s v="Neon Disc Single seat"/>
    <s v="Pulsar 125 Neon Disc Single seat E Black with Platinum Silver Decal"/>
    <s v="00DH406L"/>
    <s v="Booked"/>
    <s v="Yes"/>
    <m/>
    <m/>
    <m/>
    <m/>
    <m/>
    <s v="No"/>
    <s v="No"/>
    <s v="No"/>
    <d v="2025-04-04T12:29:00"/>
    <n v="0"/>
  </r>
  <r>
    <n v="15445209"/>
    <d v="2025-04-07T00:00:00"/>
    <d v="1899-12-30T02:21:00"/>
    <x v="3"/>
    <s v="Krishna Motors-Kalyan"/>
    <s v="B13657"/>
    <s v="91wheels_Aggregators"/>
    <s v="CPS_Lead_Aggregators"/>
    <m/>
    <s v="Pulsar"/>
    <n v="150"/>
    <s v="TD Split Seat"/>
    <s v="Pulsar 150 TD Split Seat BLACK DECAL BLUE"/>
    <s v="00DH283B"/>
    <s v="Closed"/>
    <s v="No"/>
    <s v="Plan Dropped"/>
    <m/>
    <m/>
    <m/>
    <m/>
    <s v="No"/>
    <s v="No"/>
    <s v="No"/>
    <m/>
    <n v="0"/>
  </r>
  <r>
    <n v="15682712"/>
    <d v="2025-04-16T00:00:00"/>
    <d v="1899-12-30T19:07:00"/>
    <x v="6"/>
    <s v="MIDDYA BAJAJ(11957)"/>
    <n v="11957"/>
    <m/>
    <m/>
    <m/>
    <s v="Pulsar"/>
    <n v="400"/>
    <s v="NS"/>
    <s v="Pulsar 400 NS PEARL METALLIC WHITE"/>
    <s v="00JL2342"/>
    <s v="Invoiced"/>
    <s v="Yes"/>
    <m/>
    <m/>
    <m/>
    <m/>
    <m/>
    <s v="Yes"/>
    <s v="No"/>
    <s v="Yes"/>
    <d v="2025-04-16T19:10:00"/>
    <n v="1"/>
  </r>
  <r>
    <n v="15605649"/>
    <d v="2025-04-13T00:00:00"/>
    <d v="1899-12-30T16:12:00"/>
    <x v="3"/>
    <s v="THAKURPUKUR TRIUMPH"/>
    <s v="A13593"/>
    <s v="Bikedekho_Aggregators"/>
    <s v="CPS_Lead_Aggregators"/>
    <s v="HOT"/>
    <s v="Triumph"/>
    <s v="SCRAMBLER 400 X"/>
    <s v="Triumph"/>
    <s v="Triumph SCRAMBLER 400 X-Phantom Black/Silver Ice"/>
    <s v="00TA02BA"/>
    <s v="Open"/>
    <s v="No"/>
    <m/>
    <m/>
    <m/>
    <m/>
    <m/>
    <s v="No"/>
    <s v="No"/>
    <s v="No"/>
    <m/>
    <n v="0"/>
  </r>
  <r>
    <n v="15230373"/>
    <d v="2025-04-01T00:00:00"/>
    <d v="1899-12-30T14:56:00"/>
    <x v="4"/>
    <s v="Vohra Bajaj @ Hadapsar"/>
    <n v="14205"/>
    <s v="Finance"/>
    <s v="Website"/>
    <s v="STANDARD"/>
    <s v="Avenger"/>
    <n v="220"/>
    <s v="Cruise  (OBD-2)"/>
    <s v="Avenger 220 Cruise  (OBD-2) UG AUBURN BLACK"/>
    <s v="00PD359K"/>
    <s v="Open"/>
    <s v="No"/>
    <s v="Call Later"/>
    <m/>
    <m/>
    <m/>
    <m/>
    <s v="No"/>
    <s v="No"/>
    <s v="No"/>
    <m/>
    <n v="0"/>
  </r>
  <r>
    <n v="15609073"/>
    <d v="2025-04-13T00:00:00"/>
    <d v="1899-12-30T20:48:00"/>
    <x v="3"/>
    <s v="PRABHA AUTOMOBILES(13174)"/>
    <n v="13174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s v="Showroom Visit Planned"/>
    <m/>
    <m/>
    <m/>
    <m/>
    <s v="No"/>
    <s v="No"/>
    <s v="No"/>
    <m/>
    <n v="0"/>
  </r>
  <r>
    <n v="15473193"/>
    <d v="2025-04-08T00:00:00"/>
    <d v="1899-12-30T12:14:00"/>
    <x v="3"/>
    <s v="VISHNU AUTOMOBILES(13061)"/>
    <n v="13061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m/>
    <m/>
    <m/>
    <m/>
    <m/>
    <s v="No"/>
    <s v="No"/>
    <s v="No"/>
    <m/>
    <n v="0"/>
  </r>
  <r>
    <n v="15485858"/>
    <d v="2025-04-08T00:00:00"/>
    <d v="1899-12-30T18:33:00"/>
    <x v="1"/>
    <s v="AKASH BAJAJ(10745)"/>
    <n v="10745"/>
    <s v="Reference"/>
    <s v="Existing Customer"/>
    <s v="HOT"/>
    <s v="Pulsar"/>
    <n v="125"/>
    <s v="Carbon Fibre Single Seat UG"/>
    <s v="Pulsar 125 Carbon Fibre Single Seat UG EBONY BLK BLUE DKL"/>
    <s v="00DH574C"/>
    <s v="Invoiced"/>
    <s v="Yes"/>
    <m/>
    <m/>
    <m/>
    <m/>
    <m/>
    <s v="Yes"/>
    <s v="No"/>
    <s v="No"/>
    <d v="2025-04-08T18:35:00"/>
    <n v="1"/>
  </r>
  <r>
    <n v="15398343"/>
    <d v="2025-04-04T00:00:00"/>
    <d v="1899-12-30T13:48:00"/>
    <x v="2"/>
    <s v="SHIVA SCOOTER AGENCY(14119)"/>
    <n v="14119"/>
    <m/>
    <m/>
    <s v="HOT"/>
    <s v="Triumph"/>
    <s v="Speed Triple RS"/>
    <m/>
    <s v="Triumph Speed Triple RS "/>
    <s v="PB1FJ"/>
    <s v="Open"/>
    <s v="No"/>
    <s v="Call Later"/>
    <m/>
    <m/>
    <m/>
    <m/>
    <s v="No"/>
    <s v="No"/>
    <s v="No"/>
    <m/>
    <n v="0"/>
  </r>
  <r>
    <n v="15550145"/>
    <d v="2025-04-10T00:00:00"/>
    <d v="1899-12-30T16:58:00"/>
    <x v="1"/>
    <s v="PARTH AUTOMOBILES(12804)"/>
    <n v="12804"/>
    <s v="Reference"/>
    <s v="Existing Customer"/>
    <m/>
    <s v="Pulsar"/>
    <n v="150"/>
    <s v="TD UG"/>
    <s v="Pulsar 150 TD UG EBONY BLACK(MET)"/>
    <s v="00DH61X3"/>
    <s v="Invoiced"/>
    <s v="Yes"/>
    <m/>
    <m/>
    <m/>
    <m/>
    <m/>
    <s v="Yes"/>
    <s v="Yes"/>
    <s v="Yes"/>
    <d v="2025-04-10T17:01:00"/>
    <n v="1"/>
  </r>
  <r>
    <n v="15365418"/>
    <d v="2025-04-02T00:00:00"/>
    <d v="1899-12-30T18:33:00"/>
    <x v="4"/>
    <s v="A H AUTO WORLD(11517)"/>
    <n v="11517"/>
    <s v="Organic"/>
    <s v="Website"/>
    <s v="HOT"/>
    <s v="Dominar"/>
    <n v="250"/>
    <s v="Dual channel ABS (OBD-2)"/>
    <s v="Dominar 250 Dual channel ABS (OBD-2) SPARKLIING BLACK"/>
    <s v="00JF3646"/>
    <s v="Open"/>
    <s v="No"/>
    <s v="Showroom Visit Planned"/>
    <m/>
    <m/>
    <m/>
    <m/>
    <s v="No"/>
    <s v="No"/>
    <s v="No"/>
    <m/>
    <n v="0"/>
  </r>
  <r>
    <n v="15374805"/>
    <d v="2025-04-03T00:00:00"/>
    <d v="1899-12-30T12:12:00"/>
    <x v="5"/>
    <s v="Bharat Automobiles - Iginia"/>
    <s v="D12237"/>
    <m/>
    <m/>
    <s v="WARM"/>
    <s v="Platina"/>
    <n v="100"/>
    <s v="ES Drum"/>
    <s v="Platina 100 ES Drum EB BLK WITH BRASS GOLD DECAL"/>
    <s v="00PF33F5"/>
    <s v="Open"/>
    <s v="No"/>
    <s v="Call Later"/>
    <m/>
    <m/>
    <m/>
    <m/>
    <s v="No"/>
    <s v="No"/>
    <s v="No"/>
    <m/>
    <n v="0"/>
  </r>
  <r>
    <n v="15504479"/>
    <d v="2025-04-09T00:00:00"/>
    <d v="1899-12-30T16:16:00"/>
    <x v="6"/>
    <m/>
    <n v="14139"/>
    <s v="Instagram"/>
    <s v="Freedom_Feb"/>
    <s v="HOT"/>
    <s v="Freedom"/>
    <s v="125 NG04"/>
    <s v="Disc Led"/>
    <s v="Freedom 125 NG04 Disc Led Racing Red"/>
    <s v="00JH279C"/>
    <s v="Open"/>
    <s v="No"/>
    <m/>
    <m/>
    <m/>
    <m/>
    <m/>
    <s v="No"/>
    <s v="No"/>
    <s v="No"/>
    <m/>
    <n v="0"/>
  </r>
  <r>
    <n v="15575533"/>
    <d v="2025-04-11T00:00:00"/>
    <d v="1899-12-30T20:32:00"/>
    <x v="3"/>
    <s v="PIONEER MOTORS KANYAPURAM"/>
    <s v="A11482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405558"/>
    <d v="2025-04-04T00:00:00"/>
    <d v="1899-12-30T18:11:00"/>
    <x v="5"/>
    <s v="VINAYAK AUTO MOTORS PRIVATE LIMITED (13412)"/>
    <n v="13412"/>
    <m/>
    <m/>
    <s v="WARM"/>
    <s v="Pulsar"/>
    <s v="N160"/>
    <s v="Dual Channel ABS(Digital)"/>
    <s v="Pulsar N160 Dual Channel ABS(Digital) GLOSSY RACING RED"/>
    <s v="00JR3795"/>
    <s v="Closed"/>
    <s v="No"/>
    <s v="Plan Dropped"/>
    <m/>
    <m/>
    <m/>
    <m/>
    <s v="No"/>
    <s v="No"/>
    <s v="No"/>
    <m/>
    <n v="0"/>
  </r>
  <r>
    <n v="15449720"/>
    <d v="2025-04-07T00:00:00"/>
    <d v="1899-12-30T13:45:00"/>
    <x v="3"/>
    <s v="VISHNU AUTOMOBILES(13061)"/>
    <n v="1306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503513"/>
    <d v="2025-04-09T00:00:00"/>
    <d v="1899-12-30T15:34:00"/>
    <x v="6"/>
    <m/>
    <n v="13048"/>
    <s v="Instagram"/>
    <s v="Ns125abs"/>
    <s v="STANDARD"/>
    <s v="Pulsar"/>
    <s v="NS125"/>
    <s v="UG ABS"/>
    <s v="Pulsar NS125 UG ABS TD BURNT RED + SA"/>
    <s v="00JF57C4"/>
    <s v="Closed"/>
    <s v="No"/>
    <s v="Lost to Competition"/>
    <s v="Family/Friendâ€™s Recommendation"/>
    <m/>
    <s v="Hunter 350"/>
    <s v="RE"/>
    <s v="No"/>
    <s v="No"/>
    <s v="No"/>
    <m/>
    <n v="0"/>
  </r>
  <r>
    <n v="15498628"/>
    <d v="2025-04-09T00:00:00"/>
    <d v="1899-12-30T13:17:00"/>
    <x v="1"/>
    <s v="SRI VINAYAKA MOBIKES PVT LTD / HYDERABAD"/>
    <s v="C13592"/>
    <m/>
    <m/>
    <m/>
    <s v="Triumph"/>
    <s v="SCRAMBLER 400 X"/>
    <m/>
    <s v="Triumph SCRAMBLER 400 X "/>
    <s v="00TA02BG"/>
    <s v="Invoiced"/>
    <s v="Yes"/>
    <s v="Not Decided"/>
    <m/>
    <m/>
    <m/>
    <m/>
    <s v="Yes"/>
    <s v="No"/>
    <s v="No"/>
    <d v="2025-04-09T13:18:00"/>
    <n v="1"/>
  </r>
  <r>
    <n v="15411744"/>
    <d v="2025-04-05T00:00:00"/>
    <d v="1899-12-30T09:37:00"/>
    <x v="6"/>
    <s v="Ujjwal Govind Auto"/>
    <s v="B10863"/>
    <s v="Dealer Digital"/>
    <s v="Bike Wale"/>
    <s v="HOT"/>
    <s v="Pulsar"/>
    <n v="125"/>
    <s v="Carbon Fibre Single Seat UG"/>
    <s v="Pulsar 125 Carbon Fibre Single Seat UG EBONY BLK SILVER DKL"/>
    <s v="00DH574E"/>
    <s v="Open"/>
    <s v="Yes"/>
    <s v="Call Later"/>
    <m/>
    <m/>
    <m/>
    <m/>
    <s v="No"/>
    <s v="Yes"/>
    <s v="Yes"/>
    <m/>
    <n v="0"/>
  </r>
  <r>
    <n v="14661156"/>
    <d v="2025-04-10T00:00:00"/>
    <d v="1899-12-30T10:28:00"/>
    <x v="4"/>
    <s v="KHIVRAJ ELIXIR PVT LTD-HOSKOTE KTM"/>
    <s v="D14192"/>
    <s v="Organic"/>
    <s v="Website"/>
    <s v="WARM"/>
    <s v="KTM"/>
    <s v="DUKE 390"/>
    <s v="KTM"/>
    <s v="KTM 390 DUKE (Gen 3) - BLUE LIQUID METAL"/>
    <s v="00JP89H3"/>
    <s v="Open"/>
    <s v="No"/>
    <m/>
    <m/>
    <m/>
    <m/>
    <m/>
    <s v="No"/>
    <s v="No"/>
    <s v="No"/>
    <m/>
    <n v="0"/>
  </r>
  <r>
    <n v="15644248"/>
    <d v="2025-04-15T00:00:00"/>
    <d v="1899-12-30T12:10:00"/>
    <x v="3"/>
    <s v="NDM AUTOWHEELS LLP(12919)"/>
    <n v="12919"/>
    <s v="91wheels_Aggregators"/>
    <s v="CPS_Lead_Aggregators"/>
    <s v="WARM"/>
    <s v="Pulsar"/>
    <s v="NS125"/>
    <s v="Disc (Pre-OBD)"/>
    <s v="Pulsar NS125 Disc (Pre-OBD) GLOSS PEWTER GREY"/>
    <s v="00JF2832"/>
    <s v="Closed"/>
    <s v="No"/>
    <s v="Plan Dropped"/>
    <m/>
    <m/>
    <m/>
    <m/>
    <s v="No"/>
    <s v="No"/>
    <s v="No"/>
    <m/>
    <n v="0"/>
  </r>
  <r>
    <n v="15719836"/>
    <d v="2025-04-18T00:00:00"/>
    <d v="1899-12-30T15:17:00"/>
    <x v="1"/>
    <s v="AMIN AUTOMOBILES(10000)"/>
    <n v="10000"/>
    <m/>
    <m/>
    <s v="STANDARD"/>
    <s v="Pulsar"/>
    <n v="150"/>
    <s v="TD Split Seat"/>
    <s v="Pulsar 150 TD Split Seat SPARKLING METALLIC BLACK SILVER"/>
    <s v="00DH28E8"/>
    <s v="Invoiced"/>
    <s v="Yes"/>
    <m/>
    <m/>
    <m/>
    <m/>
    <m/>
    <s v="No"/>
    <s v="No"/>
    <s v="Yes"/>
    <d v="2025-04-18T15:18:00"/>
    <n v="1"/>
  </r>
  <r>
    <n v="15728471"/>
    <d v="2025-04-19T00:00:00"/>
    <d v="1899-12-30T00:13:00"/>
    <x v="0"/>
    <s v="BAGGA LINK SERVICE PVT LTD (13712)"/>
    <n v="13712"/>
    <s v="Hyperlocal_Lead_Gen"/>
    <s v="Facebook"/>
    <s v="HOT"/>
    <s v="Triumph"/>
    <s v="398.15 cc"/>
    <s v="Triumph"/>
    <s v="Triumph 398.15 cc Triumph "/>
    <s v="00TA61"/>
    <s v="Open"/>
    <s v="No"/>
    <m/>
    <m/>
    <m/>
    <m/>
    <m/>
    <s v="No"/>
    <s v="No"/>
    <s v="No"/>
    <m/>
    <n v="0"/>
  </r>
  <r>
    <n v="15711444"/>
    <d v="2025-04-18T00:00:00"/>
    <d v="1899-12-30T10:51:00"/>
    <x v="1"/>
    <s v="PAWANSUT INFRA DEVELOPERS PVT LTD(14202)"/>
    <n v="14202"/>
    <m/>
    <m/>
    <s v="WARM"/>
    <s v="Pulsar"/>
    <n v="125"/>
    <s v="Carbon Fibre Disc Single Seat (OBD-2)"/>
    <s v="Pulsar 125 Carbon Fibre Disc Single Seat (OBD-2) SPARKLING METALLIC BLACK RED"/>
    <s v="00DH41F2"/>
    <s v="Open"/>
    <s v="Yes"/>
    <s v="Call Later"/>
    <m/>
    <m/>
    <m/>
    <m/>
    <s v="Yes"/>
    <s v="No"/>
    <s v="No"/>
    <m/>
    <n v="0"/>
  </r>
  <r>
    <n v="15695856"/>
    <d v="2025-04-17T00:00:00"/>
    <d v="1899-12-30T14:09:00"/>
    <x v="3"/>
    <s v="BADSHAH BAJAJ MIRAJ"/>
    <s v="A11794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m/>
    <m/>
    <s v="No"/>
    <s v="No"/>
    <s v="No"/>
    <m/>
    <n v="0"/>
  </r>
  <r>
    <n v="15430507"/>
    <d v="2025-04-06T00:00:00"/>
    <d v="1899-12-30T03:27:00"/>
    <x v="3"/>
    <s v="OSL AUTO PVT. LTD. - KTM DHAPA"/>
    <s v="U12445"/>
    <s v="Bikedekho_Aggregators"/>
    <s v="CPS_Lead_Aggregators"/>
    <s v="WARM"/>
    <s v="KTM"/>
    <s v="DUKE 200 OLD"/>
    <s v="KTM"/>
    <s v="KTM DUKE 200 OLD KTM ELECTRONIC ORANGE"/>
    <s v="00JP421T"/>
    <s v="Closed"/>
    <s v="No"/>
    <s v="Plan Dropped"/>
    <m/>
    <m/>
    <m/>
    <m/>
    <s v="No"/>
    <s v="No"/>
    <s v="No"/>
    <m/>
    <n v="0"/>
  </r>
  <r>
    <n v="15593657"/>
    <d v="2025-04-12T00:00:00"/>
    <d v="1899-12-30T19:02:00"/>
    <x v="3"/>
    <s v="POPULAR MOTOR CORPORATION (MEENAKSHI)"/>
    <s v="D10479"/>
    <s v="91wheels_Aggregators"/>
    <s v="CPS_Lead_Aggregators"/>
    <s v="STANDARD"/>
    <s v="Freedom"/>
    <s v="125 NG04"/>
    <s v="Drum Led"/>
    <s v="Freedom 125 NG04 Drum Led GLOSSY CARIBBEAN BLUE"/>
    <s v="00JH302Z"/>
    <s v="Open"/>
    <s v="No"/>
    <m/>
    <m/>
    <m/>
    <m/>
    <m/>
    <s v="No"/>
    <s v="No"/>
    <s v="No"/>
    <m/>
    <n v="0"/>
  </r>
  <r>
    <n v="15481978"/>
    <d v="2025-04-08T00:00:00"/>
    <d v="1899-12-30T16:10:00"/>
    <x v="3"/>
    <s v="OM ADVANCE AUTOMOBILES PVT LTD(13264)"/>
    <n v="13264"/>
    <s v="91wheels_Aggregators"/>
    <s v="CPS_Lead_Aggregators"/>
    <s v="STANDARD"/>
    <s v="Freedom"/>
    <s v="125 NG04"/>
    <s v="Drum Led"/>
    <s v="Freedom 125 NG04 Drum Led GLOSSY CARIBBEAN BLUE"/>
    <s v="00JH302Z"/>
    <s v="Open"/>
    <s v="No"/>
    <s v="RNR - Schedule Follow-up"/>
    <m/>
    <m/>
    <m/>
    <m/>
    <s v="No"/>
    <s v="No"/>
    <s v="No"/>
    <m/>
    <n v="0"/>
  </r>
  <r>
    <n v="15584849"/>
    <d v="2025-04-12T00:00:00"/>
    <d v="1899-12-30T12:57:00"/>
    <x v="2"/>
    <s v="Sales &amp; Service Automotive Pvt. Ltd.(G10420)"/>
    <s v="G10420"/>
    <m/>
    <m/>
    <s v="HOT"/>
    <s v="CT"/>
    <s v="110X"/>
    <s v="ES (OBD-2)"/>
    <s v="CT 110X ES (OBD-2) Ebony Black with Silver Grey Decal"/>
    <s v="00DY086U"/>
    <s v="Invoiced"/>
    <s v="Yes"/>
    <s v="Not Decided"/>
    <m/>
    <m/>
    <m/>
    <m/>
    <s v="No"/>
    <s v="No"/>
    <s v="No"/>
    <d v="2025-04-12T12:58:00"/>
    <n v="1"/>
  </r>
  <r>
    <n v="15706032"/>
    <d v="2025-04-18T00:00:00"/>
    <d v="1899-12-30T10:13:00"/>
    <x v="3"/>
    <s v="RIYA AUTOTECH PRIVATE LIMITED (13537)"/>
    <n v="13537"/>
    <s v="Bikewale_Aggregators"/>
    <s v="CPS_Lead_Aggregators"/>
    <s v="STANDARD"/>
    <s v="Triumph"/>
    <s v="SPEED 400"/>
    <s v="Triumph"/>
    <s v="Triumph SPEED 400-Phantom Black"/>
    <s v="00TA04BA"/>
    <s v="Open"/>
    <s v="No"/>
    <s v="Not Decided"/>
    <m/>
    <m/>
    <m/>
    <m/>
    <s v="No"/>
    <s v="No"/>
    <s v="No"/>
    <m/>
    <n v="0"/>
  </r>
  <r>
    <n v="15565093"/>
    <d v="2025-04-11T00:00:00"/>
    <d v="1899-12-30T13:53:00"/>
    <x v="3"/>
    <s v="JSB AUTOCARS PRIVATE LIMITED(13565)"/>
    <n v="13565"/>
    <s v="91wheels_Aggregators"/>
    <s v="CPS_Lead_Aggregators"/>
    <s v="HOT"/>
    <s v="Dominar"/>
    <n v="400"/>
    <s v="Dual channel ABS (Pre-OBD)"/>
    <s v="Dominar 400 Dual channel ABS (Pre-OBD) CHARCOAL BLACK"/>
    <s v="00JF20A8"/>
    <s v="Open"/>
    <s v="No"/>
    <s v="Call Later"/>
    <m/>
    <m/>
    <m/>
    <m/>
    <s v="No"/>
    <s v="No"/>
    <s v="No"/>
    <m/>
    <n v="0"/>
  </r>
  <r>
    <n v="15673563"/>
    <d v="2025-04-16T00:00:00"/>
    <d v="1899-12-30T15:48:00"/>
    <x v="1"/>
    <s v="Retro - Himayatnagar"/>
    <s v="D13536"/>
    <m/>
    <m/>
    <s v="HOT"/>
    <s v="Triumph"/>
    <s v="Speed T4"/>
    <m/>
    <s v="Triumph  Speed T4  PEARL METALLIC WHITE"/>
    <s v="00TA1542"/>
    <s v="Booked"/>
    <s v="Yes"/>
    <m/>
    <m/>
    <m/>
    <m/>
    <m/>
    <s v="No"/>
    <s v="No"/>
    <s v="No"/>
    <d v="2025-04-18T10:49:00"/>
    <n v="0"/>
  </r>
  <r>
    <n v="15426596"/>
    <d v="2025-04-05T00:00:00"/>
    <d v="1899-12-30T19:27:00"/>
    <x v="3"/>
    <s v="PARIS AUTOMOBILES (ANANTNAG)"/>
    <s v="B10280"/>
    <s v="Bikewale_Aggregators"/>
    <s v="CPS_Lead_Aggregators"/>
    <s v="HOT"/>
    <s v="Pulsar"/>
    <s v="N125"/>
    <s v="Disc ISG"/>
    <s v="Pulsar N125 Disc ISG Ebony Black + Purple Fury"/>
    <s v="00JZ51DA"/>
    <s v="Open"/>
    <s v="No"/>
    <m/>
    <m/>
    <m/>
    <m/>
    <m/>
    <s v="No"/>
    <s v="No"/>
    <s v="No"/>
    <m/>
    <n v="0"/>
  </r>
  <r>
    <n v="15669773"/>
    <d v="2025-04-16T00:00:00"/>
    <d v="1899-12-30T13:46:00"/>
    <x v="1"/>
    <s v="GITA MOTORS (12891)"/>
    <n v="12891"/>
    <m/>
    <m/>
    <s v="WARM"/>
    <s v="Pulsar"/>
    <n v="125"/>
    <s v="Carbon Fibre Split Seat UG"/>
    <s v="Pulsar 125 Carbon Fibre Split Seat UG EBONY BLK BLUE DKL"/>
    <s v="00DH564C"/>
    <s v="Invoiced"/>
    <s v="Yes"/>
    <s v="Call Later"/>
    <m/>
    <m/>
    <m/>
    <m/>
    <s v="Yes"/>
    <s v="Yes"/>
    <s v="Yes"/>
    <d v="2025-04-16T13:52:00"/>
    <n v="1"/>
  </r>
  <r>
    <n v="15675557"/>
    <d v="2025-04-16T00:00:00"/>
    <d v="1899-12-30T16:50:00"/>
    <x v="6"/>
    <m/>
    <n v="12553"/>
    <s v="Instagram"/>
    <s v="P125DC_july"/>
    <s v="HOT"/>
    <s v="Pulsar"/>
    <n v="125"/>
    <s v="Neon Disc Single seat (OBD-2)"/>
    <s v="Pulsar 125 Neon Disc Single seat (OBD-2) EBONY BLK BLUE DKL"/>
    <s v="00DH504C"/>
    <s v="Closed"/>
    <s v="No"/>
    <s v="Incorrect Enquiry"/>
    <m/>
    <m/>
    <m/>
    <m/>
    <s v="No"/>
    <s v="No"/>
    <s v="No"/>
    <m/>
    <n v="0"/>
  </r>
  <r>
    <n v="15677858"/>
    <d v="2025-04-16T00:00:00"/>
    <d v="1899-12-30T17:18:00"/>
    <x v="2"/>
    <s v="S. K. AUTOMOBILES (13029)"/>
    <n v="13029"/>
    <s v="Call Center"/>
    <m/>
    <s v="HOT"/>
    <s v="Pulsar"/>
    <n v="150"/>
    <s v="SD UG"/>
    <s v="Pulsar 150 SD UG SAFFIRE BLUE WHITE"/>
    <s v="00DH60E9"/>
    <s v="Closed"/>
    <s v="No"/>
    <s v="Plan Dropped"/>
    <m/>
    <m/>
    <m/>
    <m/>
    <s v="No"/>
    <s v="No"/>
    <s v="No"/>
    <m/>
    <n v="0"/>
  </r>
  <r>
    <n v="15439556"/>
    <d v="2025-04-06T00:00:00"/>
    <d v="1899-12-30T16:34:00"/>
    <x v="1"/>
    <s v="OSL JOGIBATTALA"/>
    <s v="B12121"/>
    <s v="Finance Partner"/>
    <m/>
    <s v="WARM"/>
    <s v="Pulsar"/>
    <s v="NS160"/>
    <s v="Dual Channel ABS (UG)"/>
    <s v="Pulsar  NS160 Dual Channel ABS (UG) PEARL METALLIC WHITE &amp; SATIN BLACK"/>
    <s v="00JF438R"/>
    <s v="Invoiced"/>
    <s v="Yes"/>
    <s v="Planning to Book"/>
    <m/>
    <m/>
    <m/>
    <m/>
    <s v="Yes"/>
    <s v="Yes"/>
    <s v="Yes"/>
    <d v="2025-04-06T16:59:00"/>
    <n v="1"/>
  </r>
  <r>
    <n v="15550430"/>
    <d v="2025-04-10T00:00:00"/>
    <d v="1899-12-30T17:14:00"/>
    <x v="3"/>
    <s v="KHIVRAJ ELIXIR PVT LTD (H14195) YPR"/>
    <s v="H14195"/>
    <s v="91wheels_Aggregators"/>
    <s v="CPS_Lead_Aggregators"/>
    <s v="WARM"/>
    <s v="Pulsar"/>
    <s v="NS125"/>
    <s v="Disc (Pre-OBD)"/>
    <s v="Pulsar NS125 Disc (Pre-OBD) GLOSS PEWTER GREY"/>
    <s v="00JF2832"/>
    <s v="Closed"/>
    <s v="No"/>
    <m/>
    <m/>
    <m/>
    <m/>
    <m/>
    <s v="No"/>
    <s v="No"/>
    <s v="No"/>
    <m/>
    <n v="0"/>
  </r>
  <r>
    <n v="15408371"/>
    <d v="2025-04-05T00:00:00"/>
    <d v="1899-12-30T10:13:00"/>
    <x v="3"/>
    <s v="OSL AUTO PVT.LTD.(11132)"/>
    <n v="11132"/>
    <s v="Bikewale_Aggregators"/>
    <s v="CPS_Lead_Aggregators"/>
    <s v="WARM"/>
    <s v="Pulsar"/>
    <s v="RS200"/>
    <s v="Dual channel ABS"/>
    <s v="Pulsar RS200 Dual channel ABS METALLIC BLACK (+Pewter Grey)"/>
    <s v="00DT148E"/>
    <s v="Closed"/>
    <s v="No"/>
    <s v="Incorrect Enquiry"/>
    <m/>
    <m/>
    <m/>
    <m/>
    <s v="No"/>
    <s v="No"/>
    <s v="No"/>
    <m/>
    <n v="0"/>
  </r>
  <r>
    <n v="15486668"/>
    <d v="2025-04-08T00:00:00"/>
    <d v="1899-12-30T19:37:00"/>
    <x v="3"/>
    <s v="PUSHPAK AUTOMOBILE(13135)"/>
    <n v="13135"/>
    <s v="91wheels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s v="Showroom Visit Planned"/>
    <m/>
    <m/>
    <m/>
    <m/>
    <s v="No"/>
    <s v="No"/>
    <s v="No"/>
    <m/>
    <n v="0"/>
  </r>
  <r>
    <n v="15643160"/>
    <d v="2025-04-15T00:00:00"/>
    <d v="1899-12-30T11:31:00"/>
    <x v="1"/>
    <s v="JAISAKTHI BAJAJ(T.V KOIL)"/>
    <s v="A11862"/>
    <m/>
    <m/>
    <s v="WARM"/>
    <s v="Pulsar"/>
    <s v="NS200"/>
    <s v="Dual channel ABS (OBD-2)"/>
    <s v="Pulsar NS200 Dual channel ABS (OBD-2)"/>
    <s v="00JL22"/>
    <s v="Open"/>
    <s v="Yes"/>
    <s v="Call Later"/>
    <m/>
    <m/>
    <m/>
    <m/>
    <s v="Yes"/>
    <s v="Yes"/>
    <s v="Yes"/>
    <m/>
    <n v="0"/>
  </r>
  <r>
    <n v="15466143"/>
    <d v="2025-04-07T00:00:00"/>
    <d v="1899-12-30T22:02:00"/>
    <x v="3"/>
    <s v="SANTOSH MOTORS(10650)"/>
    <n v="10650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m/>
    <m/>
    <m/>
    <m/>
    <m/>
    <s v="No"/>
    <s v="No"/>
    <s v="No"/>
    <m/>
    <n v="0"/>
  </r>
  <r>
    <n v="15478010"/>
    <d v="2025-04-08T00:00:00"/>
    <d v="1899-12-30T14:08:00"/>
    <x v="3"/>
    <s v="THE HIND BAJAJ(10911)"/>
    <n v="10911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469440"/>
    <d v="2025-04-08T00:00:00"/>
    <d v="1899-12-30T09:55:00"/>
    <x v="3"/>
    <s v="ORANGE MOTORRAD(12778)"/>
    <n v="12778"/>
    <s v="Bikewale_Aggregators"/>
    <s v="CPS_Lead_Aggregators"/>
    <s v="WARM"/>
    <s v="Husqvarna"/>
    <s v="VITPILEN 250"/>
    <s v="HUSQVARNA"/>
    <s v="Husqvarna VITPILEN 250 HUSQVARNA CERAMIC WHITE MATT"/>
    <s v="00JU4091"/>
    <s v="Open"/>
    <s v="No"/>
    <m/>
    <m/>
    <m/>
    <m/>
    <m/>
    <s v="No"/>
    <s v="No"/>
    <s v="No"/>
    <m/>
    <n v="0"/>
  </r>
  <r>
    <n v="15402488"/>
    <d v="2025-04-04T00:00:00"/>
    <d v="1899-12-30T16:17:00"/>
    <x v="1"/>
    <s v="BIJJARGI BIKES- MUDHOL"/>
    <s v="S12761"/>
    <s v="Reference"/>
    <s v="Existing Customer"/>
    <m/>
    <s v="Pulsar"/>
    <s v="TD UG (OBD2B)"/>
    <n v="150"/>
    <s v="Pulsar TD UG (OBD2B) 150 EBONY BLK RED DKL"/>
    <s v="00DH634D"/>
    <s v="Invoiced"/>
    <s v="Yes"/>
    <m/>
    <m/>
    <m/>
    <m/>
    <m/>
    <s v="Yes"/>
    <s v="Yes"/>
    <s v="Yes"/>
    <d v="2025-04-04T16:21:00"/>
    <n v="1"/>
  </r>
  <r>
    <n v="15651966"/>
    <d v="2025-04-15T00:00:00"/>
    <d v="1899-12-30T16:32:00"/>
    <x v="2"/>
    <s v="Prayag Chand Khetsi Dass"/>
    <s v="A10264"/>
    <s v="General Enquiry"/>
    <m/>
    <s v="WARM"/>
    <s v="Pulsar"/>
    <s v="NS200"/>
    <s v="Dual channel ABS (OBD-2)"/>
    <s v="Pulsar NS200 Dual channel ABS (OBD-2) EBONY BLK SATIN"/>
    <s v="00JL22AL"/>
    <s v="Closed"/>
    <s v="No"/>
    <s v="Plan Dropped"/>
    <m/>
    <m/>
    <m/>
    <m/>
    <s v="No"/>
    <s v="No"/>
    <s v="No"/>
    <m/>
    <n v="0"/>
  </r>
  <r>
    <n v="15693566"/>
    <d v="2025-04-17T00:00:00"/>
    <d v="1899-12-30T13:18:00"/>
    <x v="3"/>
    <s v="G S PAL AUTO WHEELS PVT LTD(11534)"/>
    <n v="11534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Call Later"/>
    <m/>
    <m/>
    <m/>
    <m/>
    <s v="No"/>
    <s v="No"/>
    <s v="No"/>
    <m/>
    <n v="0"/>
  </r>
  <r>
    <n v="15610162"/>
    <d v="2025-04-13T00:00:00"/>
    <d v="1899-12-30T22:33:00"/>
    <x v="3"/>
    <s v="UPPAL AGENCIES(12093)"/>
    <n v="12093"/>
    <s v="Bikewale_Aggregators"/>
    <s v="CPS_Lead_Aggregators"/>
    <s v="STANDARD"/>
    <s v="Pulsar"/>
    <s v="RS200"/>
    <s v="Dual channel ABS"/>
    <s v="Pulsar RS200 Dual channel ABS METALLIC BLACK (+Pewter Grey)"/>
    <s v="00DT148E"/>
    <s v="Closed"/>
    <s v="No"/>
    <s v="Incorrect Enquiry"/>
    <m/>
    <m/>
    <m/>
    <m/>
    <s v="No"/>
    <s v="No"/>
    <s v="No"/>
    <m/>
    <n v="0"/>
  </r>
  <r>
    <n v="15652682"/>
    <d v="2025-04-15T00:00:00"/>
    <d v="1899-12-30T17:01:00"/>
    <x v="1"/>
    <s v="SMH MARKETING COMPANY(11336)"/>
    <n v="11336"/>
    <s v="Reference"/>
    <s v="Existing Customer"/>
    <m/>
    <s v="Pulsar"/>
    <n v="150"/>
    <s v="TD UG"/>
    <s v="Pulsar 150 TD UG EBONY BLACK(MET)"/>
    <s v="00DH61X3"/>
    <s v="Invoiced"/>
    <s v="Yes"/>
    <m/>
    <m/>
    <m/>
    <m/>
    <m/>
    <s v="Yes"/>
    <s v="Yes"/>
    <s v="No"/>
    <d v="2025-04-15T17:04:00"/>
    <n v="1"/>
  </r>
  <r>
    <n v="15540293"/>
    <d v="2025-04-10T00:00:00"/>
    <d v="1899-12-30T11:43:00"/>
    <x v="4"/>
    <s v="CHANNAMMA MOTORS-HAVERI"/>
    <s v="B10862"/>
    <s v="PulsarNS_Awareness_Launch"/>
    <s v="Display_Google"/>
    <s v="HOT"/>
    <s v="Pulsar"/>
    <s v="NS125"/>
    <s v="UG ABS"/>
    <s v="Pulsar NS125 UG ABS FIERY ORANGE"/>
    <s v="00JF5717"/>
    <s v="Open"/>
    <s v="No"/>
    <m/>
    <m/>
    <m/>
    <m/>
    <m/>
    <s v="No"/>
    <s v="No"/>
    <s v="No"/>
    <m/>
    <n v="0"/>
  </r>
  <r>
    <n v="15738023"/>
    <d v="2025-04-19T00:00:00"/>
    <d v="1899-12-30T14:29:00"/>
    <x v="1"/>
    <s v="Kalyani Bajaj YKB"/>
    <s v="A10670"/>
    <m/>
    <m/>
    <m/>
    <s v="Dominar"/>
    <n v="250"/>
    <s v="Dual channel ABS (OBD-2)"/>
    <s v="Dominar 250 Dual channel ABS (OBD-2) SPARKLIING BLACK"/>
    <s v="00JF3646"/>
    <s v="Booked"/>
    <s v="Yes"/>
    <s v="Not Decided"/>
    <m/>
    <m/>
    <m/>
    <m/>
    <s v="Yes"/>
    <s v="Yes"/>
    <s v="Yes"/>
    <d v="2025-04-19T17:42:00"/>
    <n v="0"/>
  </r>
  <r>
    <n v="15652589"/>
    <d v="2025-04-15T00:00:00"/>
    <d v="1899-12-30T16:57:00"/>
    <x v="5"/>
    <s v="KTM PURNEA (DIPAK AUTOMOBILE)"/>
    <s v="A13092"/>
    <m/>
    <m/>
    <s v="WARM"/>
    <s v="KTM"/>
    <s v="DUKE 250"/>
    <m/>
    <s v="KTM DUKE 250  "/>
    <s v="00JP88"/>
    <s v="Open"/>
    <s v="Yes"/>
    <s v="Call Later"/>
    <m/>
    <m/>
    <m/>
    <m/>
    <s v="Yes"/>
    <s v="No"/>
    <s v="No"/>
    <m/>
    <n v="0"/>
  </r>
  <r>
    <n v="15665680"/>
    <d v="2025-04-16T00:00:00"/>
    <d v="1899-12-30T12:11:00"/>
    <x v="5"/>
    <s v="JAILAXMI AGENCIESS(12691)"/>
    <n v="12691"/>
    <m/>
    <m/>
    <s v="WARM"/>
    <s v="KTM"/>
    <s v="DUKE 200 OLD"/>
    <m/>
    <s v="KTM DUKE 200 OLD  "/>
    <s v="00JP42"/>
    <s v="Open"/>
    <s v="Yes"/>
    <s v="Call Later"/>
    <m/>
    <m/>
    <m/>
    <m/>
    <s v="Yes"/>
    <s v="No"/>
    <s v="No"/>
    <m/>
    <n v="0"/>
  </r>
  <r>
    <n v="15462723"/>
    <d v="2025-04-07T00:00:00"/>
    <d v="1899-12-30T18:32:00"/>
    <x v="3"/>
    <s v="BALAMURUGA MOTORS(11843)"/>
    <n v="11843"/>
    <s v="Bikedekho_Aggregators"/>
    <s v="CPS_Lead_Aggregators"/>
    <m/>
    <s v="Pulsar"/>
    <s v="NS125"/>
    <s v="Disc (OBD-2)"/>
    <s v="Pulsar NS125 Disc (OBD-2) TD BURNT RED + SA"/>
    <s v="00JF35C4"/>
    <s v="Open"/>
    <s v="No"/>
    <s v="Showroom Visit Planned"/>
    <m/>
    <m/>
    <m/>
    <m/>
    <s v="No"/>
    <s v="No"/>
    <s v="No"/>
    <m/>
    <n v="0"/>
  </r>
  <r>
    <n v="15689977"/>
    <d v="2025-04-17T00:00:00"/>
    <d v="1899-12-30T11:03:00"/>
    <x v="3"/>
    <s v="Global Trade Park Private Limited (A13497) (BURARI)"/>
    <s v="A13497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m/>
    <m/>
    <m/>
    <m/>
    <m/>
    <s v="No"/>
    <s v="No"/>
    <s v="No"/>
    <m/>
    <n v="0"/>
  </r>
  <r>
    <n v="15720811"/>
    <d v="2025-04-18T00:00:00"/>
    <d v="1899-12-30T15:54:00"/>
    <x v="5"/>
    <s v="K V R VEHICLES - THALASSERY-KTM"/>
    <s v="ASC26977_N"/>
    <m/>
    <m/>
    <s v="HOT"/>
    <s v="KTM"/>
    <s v="DUKE 250"/>
    <m/>
    <s v="KTM DUKE 250  BLUE LIQUID METAL"/>
    <s v="00JP88H3"/>
    <s v="Open"/>
    <s v="Yes"/>
    <s v="Call Later"/>
    <m/>
    <m/>
    <m/>
    <m/>
    <s v="Yes"/>
    <s v="No"/>
    <s v="No"/>
    <m/>
    <n v="0"/>
  </r>
  <r>
    <n v="15348837"/>
    <d v="2025-04-02T00:00:00"/>
    <d v="1899-12-30T00:42:00"/>
    <x v="3"/>
    <s v="SHANKAR BAJAJ(10675)"/>
    <n v="10675"/>
    <s v="Bikewale_Aggregators"/>
    <s v="CPS_Lead_Aggregators"/>
    <s v="WARM"/>
    <s v="Pulsar"/>
    <s v="N150"/>
    <s v="SD Single Seat"/>
    <s v="Pulsar N150 SD Single Seat PEARL METALLIC WHITE"/>
    <s v="00JR3042"/>
    <s v="Closed"/>
    <s v="No"/>
    <s v="Plan Dropped"/>
    <m/>
    <m/>
    <m/>
    <m/>
    <s v="No"/>
    <s v="No"/>
    <s v="No"/>
    <m/>
    <n v="0"/>
  </r>
  <r>
    <n v="15391017"/>
    <d v="2025-04-04T00:00:00"/>
    <d v="1899-12-30T09:48:00"/>
    <x v="2"/>
    <s v="RK AUTOMART PRIVATE LIMITED(13397)"/>
    <n v="13397"/>
    <s v="Website"/>
    <m/>
    <s v="WARM"/>
    <s v="Pulsar"/>
    <s v="N160"/>
    <s v="Dual channel ABS (OBD-2)"/>
    <s v="Pulsar N160 Dual channel ABS (OBD-2) PEARL METALLIC WHITE"/>
    <s v="00JR1742"/>
    <s v="Open"/>
    <s v="No"/>
    <s v="Not Decided"/>
    <m/>
    <m/>
    <m/>
    <m/>
    <s v="No"/>
    <s v="No"/>
    <s v="No"/>
    <m/>
    <n v="0"/>
  </r>
  <r>
    <n v="15564053"/>
    <d v="2025-04-11T00:00:00"/>
    <d v="1899-12-30T13:14:00"/>
    <x v="0"/>
    <s v="SHIVA SCOOTER AGENCY (13672)"/>
    <n v="13672"/>
    <s v="Hyperlocal_Lead_Gen"/>
    <s v="Facebook"/>
    <s v="STANDARD"/>
    <s v="Triumph"/>
    <s v="Speed 400 UG"/>
    <s v="Triumph"/>
    <s v="SPEED 400 UG-PHANTOM BLACK"/>
    <s v="00TA40BA"/>
    <s v="Closed"/>
    <s v="No"/>
    <s v="Incorrect Enquiry"/>
    <m/>
    <m/>
    <m/>
    <m/>
    <s v="No"/>
    <s v="No"/>
    <s v="No"/>
    <m/>
    <n v="0"/>
  </r>
  <r>
    <n v="15733627"/>
    <d v="2025-04-19T00:00:00"/>
    <d v="1899-12-30T12:03:00"/>
    <x v="3"/>
    <s v="AUTOSCOPE LLP(13197)"/>
    <n v="13197"/>
    <s v="Bikewale_Aggregators"/>
    <s v="CPS_Lead_Aggregators"/>
    <s v="WARM"/>
    <s v="Avenger"/>
    <n v="160"/>
    <s v="Street"/>
    <s v="Avenger 160 Street SPICY RED"/>
    <s v="00PD349D"/>
    <s v="Open"/>
    <s v="No"/>
    <m/>
    <m/>
    <m/>
    <m/>
    <m/>
    <s v="No"/>
    <s v="No"/>
    <s v="No"/>
    <m/>
    <n v="0"/>
  </r>
  <r>
    <n v="15652144"/>
    <d v="2025-04-15T00:00:00"/>
    <d v="1899-12-30T16:48:00"/>
    <x v="3"/>
    <s v="SRM AUTOWHEELS LLP (13727)"/>
    <n v="13727"/>
    <s v="Bikedekho_Aggregators"/>
    <s v="CPS_Lead_Aggregators"/>
    <s v="STANDARD"/>
    <s v="Pulsar"/>
    <n v="125"/>
    <s v="Carbon Fibre Disc Single Seat (OBD-2)"/>
    <s v="Pulsar  125 Carbon Fibre Disc Single Seat (OBD-2) SPARKLING METALLIC BLACK RED"/>
    <s v="00DH41F2"/>
    <s v="Invoiced"/>
    <s v="Yes"/>
    <s v="Call Later"/>
    <m/>
    <m/>
    <m/>
    <m/>
    <s v="No"/>
    <s v="No"/>
    <s v="Yes"/>
    <d v="2025-04-18T10:56:00"/>
    <n v="1"/>
  </r>
  <r>
    <n v="15535284"/>
    <d v="2025-04-09T00:00:00"/>
    <d v="1899-12-30T23:52:00"/>
    <x v="0"/>
    <s v="R K AUTOMART PVT LTD KHARAGPUR"/>
    <s v="A13516"/>
    <s v="Hyperlocal_Lead_Gen"/>
    <s v="Facebook"/>
    <s v="HOT"/>
    <s v="KTM"/>
    <s v="249.07 cc"/>
    <s v="KTM"/>
    <s v="KTM 249.07 cc KTM "/>
    <s v="00JP88"/>
    <s v="Open"/>
    <s v="No"/>
    <s v="Not Decided"/>
    <m/>
    <m/>
    <m/>
    <m/>
    <s v="No"/>
    <s v="No"/>
    <s v="No"/>
    <m/>
    <n v="0"/>
  </r>
  <r>
    <n v="15650801"/>
    <d v="2025-04-15T00:00:00"/>
    <d v="1899-12-30T16:01:00"/>
    <x v="3"/>
    <s v="UNNATI MOTORS(11772)"/>
    <n v="11772"/>
    <s v="91wheels_Aggregators"/>
    <s v="CPS_Lead_Aggregators"/>
    <s v="HOT"/>
    <s v="Pulsar"/>
    <n v="150"/>
    <s v="TD Split Seat"/>
    <s v="Pulsar 150 TD Split Seat BLACK DECAL BLUE"/>
    <s v="00DH283B"/>
    <s v="Open"/>
    <s v="No"/>
    <s v="Call Later"/>
    <m/>
    <m/>
    <m/>
    <m/>
    <s v="No"/>
    <s v="No"/>
    <s v="No"/>
    <m/>
    <n v="0"/>
  </r>
  <r>
    <n v="15382894"/>
    <d v="2025-04-03T00:00:00"/>
    <d v="1899-12-30T17:01:00"/>
    <x v="3"/>
    <s v="SHASHANK AUTO MARKETING(10720)"/>
    <n v="1072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Incorrect Enquiry"/>
    <m/>
    <m/>
    <m/>
    <m/>
    <s v="No"/>
    <s v="No"/>
    <s v="No"/>
    <m/>
    <n v="0"/>
  </r>
  <r>
    <n v="15405652"/>
    <d v="2025-04-04T00:00:00"/>
    <d v="1899-12-30T18:15:00"/>
    <x v="2"/>
    <s v="GOYAL AUTO TRADERS(13073)"/>
    <n v="13073"/>
    <s v="Reference"/>
    <s v="Existing Customer"/>
    <s v="WARM"/>
    <s v="Platina"/>
    <s v="ES Drum (OBD2B)"/>
    <n v="110"/>
    <s v="Platina  ES Drum (OBD2B) 110 EBONY BLK SILVER DKL"/>
    <s v="00JK384E"/>
    <s v="Open"/>
    <s v="Yes"/>
    <s v="Showroom Visit Planned"/>
    <m/>
    <m/>
    <m/>
    <m/>
    <s v="No"/>
    <s v="No"/>
    <s v="Yes"/>
    <d v="2025-04-05T10:00:00"/>
    <n v="0"/>
  </r>
  <r>
    <n v="15450594"/>
    <d v="2025-04-07T00:00:00"/>
    <d v="1899-12-30T13:19:00"/>
    <x v="2"/>
    <s v="SHREE KRISHNA MOTORS(12821)"/>
    <n v="12821"/>
    <s v="General Enquiry"/>
    <m/>
    <s v="HOT"/>
    <s v="Platina"/>
    <n v="100"/>
    <s v="ES Drum"/>
    <s v="Platina 100 ES Drum EB BLK WITH METTALIC RED DECAL"/>
    <s v="00PF33F4"/>
    <s v="Open"/>
    <s v="Yes"/>
    <s v="Showroom Visit Planned"/>
    <m/>
    <m/>
    <m/>
    <m/>
    <s v="No"/>
    <s v="No"/>
    <s v="Yes"/>
    <m/>
    <n v="0"/>
  </r>
  <r>
    <n v="15583350"/>
    <d v="2025-04-12T00:00:00"/>
    <d v="1899-12-30T12:10:00"/>
    <x v="2"/>
    <s v="BHARAT AGENCIES(10042)"/>
    <n v="10042"/>
    <s v="Call Center"/>
    <m/>
    <s v="HOT"/>
    <s v="Pulsar"/>
    <n v="125"/>
    <s v="Neon Disc Single seat (Pre-OBD)"/>
    <s v="Pulsar 125 Neon Disc Single seat (Pre-OBD) EBONY BLK SOLAR RED"/>
    <s v="00DH32C2"/>
    <s v="Closed"/>
    <s v="No"/>
    <s v="Plan Dropped"/>
    <m/>
    <m/>
    <m/>
    <m/>
    <s v="No"/>
    <s v="No"/>
    <s v="No"/>
    <m/>
    <n v="0"/>
  </r>
  <r>
    <n v="15415440"/>
    <d v="2025-04-05T00:00:00"/>
    <d v="1899-12-30T12:07:00"/>
    <x v="5"/>
    <s v="VARUN MOTORS PRIVATE LIMITED-NANDIGAMA"/>
    <s v="B13248"/>
    <m/>
    <m/>
    <m/>
    <s v="Freedom"/>
    <s v="125 NG04"/>
    <s v="Disc Led"/>
    <s v="Freedom 125 NG04 Disc Led"/>
    <s v="00JH27"/>
    <s v="Open"/>
    <s v="Yes"/>
    <s v="Call Later"/>
    <m/>
    <m/>
    <m/>
    <m/>
    <s v="Yes"/>
    <s v="No"/>
    <s v="No"/>
    <m/>
    <n v="0"/>
  </r>
  <r>
    <n v="15604497"/>
    <d v="2025-04-13T00:00:00"/>
    <d v="1899-12-30T14:57:00"/>
    <x v="0"/>
    <s v="Shaman - Triumph Mumbai East"/>
    <s v="F13538"/>
    <s v="Hyperlocal_Lead_Gen"/>
    <s v="Facebook"/>
    <s v="WARM"/>
    <s v="Triumph"/>
    <s v="Speed T4"/>
    <s v="Triumph"/>
    <s v="Triumph Speed T4 Triumph "/>
    <s v="00TA15"/>
    <s v="Closed"/>
    <s v="No"/>
    <s v="Incorrect Enquiry"/>
    <m/>
    <m/>
    <m/>
    <m/>
    <s v="No"/>
    <s v="No"/>
    <s v="No"/>
    <m/>
    <n v="0"/>
  </r>
  <r>
    <n v="15683148"/>
    <d v="2025-04-16T00:00:00"/>
    <d v="1899-12-30T19:28:00"/>
    <x v="1"/>
    <s v="KHEMKA AUTOMOTIVES(13063)"/>
    <n v="13063"/>
    <s v="Reference"/>
    <s v="Existing Customer"/>
    <s v="STANDARD"/>
    <s v="Pulsar"/>
    <n v="125"/>
    <s v="Neon Disc Single seat (OBD-2)"/>
    <s v="Pulsar 125 Neon Disc Single seat (OBD-2) EBONY BLK SOLAR RED"/>
    <s v="00DH50C2"/>
    <s v="Invoiced"/>
    <s v="Yes"/>
    <m/>
    <m/>
    <m/>
    <m/>
    <m/>
    <s v="No"/>
    <s v="No"/>
    <s v="No"/>
    <d v="2025-04-16T19:28:00"/>
    <n v="1"/>
  </r>
  <r>
    <n v="15339471"/>
    <d v="2025-04-01T00:00:00"/>
    <d v="1899-12-30T14:15:00"/>
    <x v="3"/>
    <s v="SRI VINAYAK AUTO (12579)"/>
    <n v="12579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733727"/>
    <d v="2025-04-19T00:00:00"/>
    <d v="1899-12-30T11:53:00"/>
    <x v="1"/>
    <s v="UNITED AUTOMOBILES(10963)"/>
    <n v="10963"/>
    <s v="Reference"/>
    <s v="Existing Customer"/>
    <s v="STANDARD"/>
    <s v="Pulsar"/>
    <n v="125"/>
    <s v="Carbon Fibre Single Seat UG"/>
    <s v="Pulsar 125 Carbon Fibre Single Seat UG EBONY BLK RED DKL"/>
    <s v="00DH574D"/>
    <s v="Booked"/>
    <s v="Yes"/>
    <s v="Planning to Book"/>
    <m/>
    <m/>
    <m/>
    <m/>
    <s v="Yes"/>
    <s v="No"/>
    <s v="No"/>
    <d v="2025-04-19T11:55:00"/>
    <n v="0"/>
  </r>
  <r>
    <n v="15411500"/>
    <d v="2025-04-05T00:00:00"/>
    <d v="1899-12-30T09:23:00"/>
    <x v="3"/>
    <s v="NANDI MOTORS - ALLAGADDA"/>
    <s v="B10914"/>
    <s v="Bikedekho_Aggregators"/>
    <s v="CPS_Lead_Aggregators"/>
    <s v="HOT"/>
    <s v="Pulsar"/>
    <s v="NS125"/>
    <s v="Disc (OBD-2)"/>
    <s v="Pulsar NS125 Disc (OBD-2) TD BURNT RED + SA"/>
    <s v="00JF35C4"/>
    <s v="Open"/>
    <s v="No"/>
    <s v="Showroom Visit Planned"/>
    <m/>
    <m/>
    <m/>
    <m/>
    <s v="No"/>
    <s v="No"/>
    <s v="No"/>
    <m/>
    <n v="0"/>
  </r>
  <r>
    <n v="15483934"/>
    <d v="2025-04-08T00:00:00"/>
    <d v="1899-12-30T17:07:00"/>
    <x v="2"/>
    <s v="K V R VEHICLES - KANNUR"/>
    <n v="10569"/>
    <m/>
    <m/>
    <s v="STANDARD"/>
    <s v="Freedom"/>
    <s v="125 NG04"/>
    <s v="Disc Led"/>
    <s v="Freedom 125 NG04 Disc Led BLUE DECAL LIGHT BLUE"/>
    <s v="00JH273E"/>
    <s v="Open"/>
    <s v="Yes"/>
    <s v="Not Decided"/>
    <m/>
    <m/>
    <m/>
    <m/>
    <s v="Yes"/>
    <s v="No"/>
    <s v="No"/>
    <m/>
    <n v="0"/>
  </r>
  <r>
    <n v="15582032"/>
    <d v="2025-04-12T00:00:00"/>
    <d v="1899-12-30T11:23:00"/>
    <x v="1"/>
    <s v="AHERKAR AUTOMOBILES (AKKALKOAT ROAD)"/>
    <s v="D10902"/>
    <m/>
    <m/>
    <s v="STANDARD"/>
    <s v="Pulsar"/>
    <n v="125"/>
    <s v="Carbon Fibre Disc Split Seat (OBD-2)"/>
    <s v="Pulsar 125 Carbon Fibre Disc Split Seat (OBD-2) SPARKLING METALLIC BLACK RED"/>
    <s v="00DH43F2"/>
    <s v="Invoiced"/>
    <s v="Yes"/>
    <s v="Planning to Book"/>
    <m/>
    <m/>
    <m/>
    <m/>
    <s v="Yes"/>
    <s v="Yes"/>
    <s v="Yes"/>
    <d v="2025-04-12T11:26:00"/>
    <n v="1"/>
  </r>
  <r>
    <n v="15440938"/>
    <d v="2025-04-06T00:00:00"/>
    <d v="1899-12-30T18:22:00"/>
    <x v="4"/>
    <s v="NDM AUTOWHEELS LLP(12919)"/>
    <n v="12919"/>
    <s v="Finance"/>
    <s v="Website"/>
    <m/>
    <s v="Platina"/>
    <n v="100"/>
    <s v="ES Alloy"/>
    <s v="Platina 100 ES Alloy CARNIVAL RED"/>
    <s v="00PF37BE"/>
    <s v="Closed"/>
    <s v="No"/>
    <s v="Plan Dropped"/>
    <m/>
    <m/>
    <m/>
    <m/>
    <s v="No"/>
    <s v="No"/>
    <s v="No"/>
    <m/>
    <n v="0"/>
  </r>
  <r>
    <n v="15406231"/>
    <d v="2025-04-04T00:00:00"/>
    <d v="1899-12-30T18:53:00"/>
    <x v="4"/>
    <s v="OSL BAJAJ EM BYPASS SHOWROOM"/>
    <s v="D11132"/>
    <s v="Freedom_LeadGen_D2C"/>
    <s v="Display_FB"/>
    <m/>
    <s v="Freedom"/>
    <s v="125 NG04"/>
    <s v="Disc Led"/>
    <s v="Freedom 125 NG04 Disc Led COCKTAIL WINE RED"/>
    <s v="00JH272V"/>
    <s v="Open"/>
    <s v="No"/>
    <s v="Showroom Visit Planned"/>
    <m/>
    <m/>
    <m/>
    <m/>
    <s v="No"/>
    <s v="No"/>
    <s v="No"/>
    <m/>
    <n v="0"/>
  </r>
  <r>
    <n v="15574804"/>
    <d v="2025-04-11T00:00:00"/>
    <d v="1899-12-30T19:20:00"/>
    <x v="1"/>
    <s v="Aadhitheya Bikes(13143)"/>
    <n v="13143"/>
    <s v="Reference"/>
    <s v="Existing Customer"/>
    <s v="WARM"/>
    <s v="Pulsar"/>
    <n v="125"/>
    <s v="Carbon Fibre Single Seat UG"/>
    <s v="Pulsar 125 Carbon Fibre Single Seat UG EBONY BLK BLUE DKL"/>
    <s v="00DH574C"/>
    <s v="Invoiced"/>
    <s v="Yes"/>
    <s v="Call Later"/>
    <m/>
    <m/>
    <m/>
    <m/>
    <s v="Yes"/>
    <s v="No"/>
    <s v="Yes"/>
    <d v="2025-04-11T19:21:00"/>
    <n v="1"/>
  </r>
  <r>
    <n v="15359105"/>
    <d v="2025-04-02T00:00:00"/>
    <d v="1899-12-30T14:50:00"/>
    <x v="3"/>
    <s v="MADHUR MOTORS(13271)"/>
    <n v="13271"/>
    <s v="Bikedekho_Aggregators"/>
    <s v="CPS_Lead_Aggregators"/>
    <s v="STANDARD"/>
    <s v="Pulsar"/>
    <s v="NS125"/>
    <s v="Disc (OBD-2)"/>
    <s v="Pulsar NS125 Disc (OBD-2) TD BURNT RED + SA"/>
    <s v="00JF35C4"/>
    <s v="Open"/>
    <s v="No"/>
    <s v="Not Decided"/>
    <m/>
    <m/>
    <m/>
    <m/>
    <s v="No"/>
    <s v="No"/>
    <s v="No"/>
    <m/>
    <n v="0"/>
  </r>
  <r>
    <n v="15494141"/>
    <d v="2025-04-09T00:00:00"/>
    <d v="1899-12-30T11:14:00"/>
    <x v="6"/>
    <s v="ANSHUMAN TRADERS(10443)"/>
    <n v="10443"/>
    <s v="Dealer Digital"/>
    <s v="Bike Wale"/>
    <m/>
    <s v="Pulsar"/>
    <n v="125"/>
    <s v="Neon Disc Single seat (OBD-2)"/>
    <s v="Pulsar 125 Neon Disc Single seat (OBD-2) EBONY BLK SOLAR RED"/>
    <s v="00DH50C2"/>
    <s v="Invoiced"/>
    <s v="Yes"/>
    <m/>
    <m/>
    <m/>
    <m/>
    <m/>
    <s v="No"/>
    <s v="No"/>
    <s v="Yes"/>
    <d v="2025-04-09T11:16:00"/>
    <n v="1"/>
  </r>
  <r>
    <n v="15733020"/>
    <d v="2025-04-20T00:00:00"/>
    <d v="1899-12-30T14:11:00"/>
    <x v="3"/>
    <s v="S.R. Bajaj @ Kargaina"/>
    <n v="12871"/>
    <s v="91wheels_Aggregators"/>
    <s v="CPS_Lead_Aggregators"/>
    <s v="WARM"/>
    <s v="Pulsar"/>
    <s v="NS125"/>
    <s v="Disc (Pre-OBD)"/>
    <s v="Pulsar NS125 Disc (Pre-OBD) GLOSS PEWTER GREY"/>
    <s v="00JF2832"/>
    <s v="Open"/>
    <s v="No"/>
    <m/>
    <m/>
    <m/>
    <m/>
    <m/>
    <s v="No"/>
    <s v="No"/>
    <s v="No"/>
    <m/>
    <n v="0"/>
  </r>
  <r>
    <n v="15370901"/>
    <d v="2025-04-03T00:00:00"/>
    <d v="1899-12-30T10:01:00"/>
    <x v="3"/>
    <s v="Mohali Wheels Pvt Ltd- Naya Gaon (13211)"/>
    <s v="A13211"/>
    <s v="Bikedekho_Aggregators"/>
    <s v="CPS_Lead_Aggregators"/>
    <s v="STANDARD"/>
    <s v="Pulsar"/>
    <n v="150"/>
    <s v="SD Single Seat (OBD-2)"/>
    <s v="PULSAR 150 DTSI ABS - BRIGHT YELLOW"/>
    <s v="00DH426T"/>
    <s v="Open"/>
    <s v="No"/>
    <m/>
    <m/>
    <m/>
    <m/>
    <m/>
    <s v="No"/>
    <s v="No"/>
    <s v="No"/>
    <m/>
    <n v="0"/>
  </r>
  <r>
    <n v="15489702"/>
    <d v="2025-04-10T00:00:00"/>
    <d v="1899-12-30T11:56:00"/>
    <x v="3"/>
    <s v="SURYODAY MOTORS - 2WL - MIRA ROAD - SILVER PARK."/>
    <s v="12372BRNSPRK"/>
    <s v="Bikewale_Aggregators"/>
    <s v="CPS_Lead_Aggregators"/>
    <s v="WARM"/>
    <s v="KTM"/>
    <s v="DUKE 200 OLD"/>
    <s v="KTM"/>
    <s v="KTM DUKE 200 OLD KTM SILVER METALLIC MATT"/>
    <s v="00JP42A9"/>
    <s v="Closed"/>
    <s v="No"/>
    <s v="Plan Dropped"/>
    <m/>
    <m/>
    <m/>
    <m/>
    <s v="No"/>
    <s v="No"/>
    <s v="No"/>
    <m/>
    <n v="0"/>
  </r>
  <r>
    <n v="15702488"/>
    <d v="2025-04-17T00:00:00"/>
    <d v="1899-12-30T17:42:00"/>
    <x v="1"/>
    <s v="J P SALES CORPORATION"/>
    <n v="11941"/>
    <s v="Reference"/>
    <s v="Existing Customer"/>
    <s v="HOT"/>
    <s v="Pulsar"/>
    <s v="NS125"/>
    <s v="ABS"/>
    <s v="Pulsar NS125 ABS TD BURNT RED + SA"/>
    <s v="00JF56C4"/>
    <s v="Open"/>
    <s v="Yes"/>
    <s v="Planning to Book"/>
    <m/>
    <m/>
    <m/>
    <m/>
    <s v="Yes"/>
    <s v="Yes"/>
    <s v="Yes"/>
    <m/>
    <n v="0"/>
  </r>
  <r>
    <n v="15740235"/>
    <d v="2025-04-19T00:00:00"/>
    <d v="1899-12-30T16:12:00"/>
    <x v="4"/>
    <s v="HIGHWAY BAJAJ"/>
    <n v="11942"/>
    <s v="Influencer"/>
    <s v="pulsar2"/>
    <m/>
    <s v="Pulsar"/>
    <n v="400"/>
    <s v="NS"/>
    <s v="Pulsar 400 NS PEARL METALLIC WHITE"/>
    <s v="00JL2342"/>
    <s v="Closed"/>
    <s v="No"/>
    <s v="Plan Dropped"/>
    <m/>
    <m/>
    <m/>
    <m/>
    <s v="No"/>
    <s v="No"/>
    <s v="No"/>
    <m/>
    <n v="0"/>
  </r>
  <r>
    <n v="15406487"/>
    <d v="2025-04-04T00:00:00"/>
    <d v="1899-12-30T19:06:00"/>
    <x v="5"/>
    <s v="Sita Rama Motors-Gunupur"/>
    <s v="A12786"/>
    <m/>
    <m/>
    <m/>
    <s v="Pulsar"/>
    <n v="125"/>
    <s v="Carbon Fibre Single Seat UG"/>
    <s v="Pulsar 125 Carbon Fibre Single Seat UG EBONY BLK RED DKL"/>
    <s v="00DH574D"/>
    <s v="Invoiced"/>
    <s v="Yes"/>
    <m/>
    <m/>
    <m/>
    <m/>
    <m/>
    <s v="No"/>
    <s v="No"/>
    <s v="No"/>
    <d v="2025-04-04T19:06:00"/>
    <n v="1"/>
  </r>
  <r>
    <n v="15370082"/>
    <d v="2025-04-03T00:00:00"/>
    <d v="1899-12-30T08:18:00"/>
    <x v="3"/>
    <s v="HANUMANT TRADING COMPANY(13166)"/>
    <n v="13166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RNR - Close"/>
    <m/>
    <m/>
    <m/>
    <m/>
    <s v="No"/>
    <s v="No"/>
    <s v="No"/>
    <m/>
    <n v="0"/>
  </r>
  <r>
    <n v="15677586"/>
    <d v="2025-04-16T00:00:00"/>
    <d v="1899-12-30T17:09:00"/>
    <x v="1"/>
    <s v="JAIKRISHNAA AUTO PVT LTD.(10057)"/>
    <n v="10057"/>
    <s v="Reference"/>
    <s v="Existing Customer"/>
    <s v="HOT"/>
    <s v="Freedom"/>
    <s v="125 NG04"/>
    <s v="Disc Led"/>
    <s v="Freedom 125 NG04 Disc Led BLUE DECAL LIGHT BLUE"/>
    <s v="00JH273E"/>
    <s v="Open"/>
    <s v="Yes"/>
    <s v="Call Later"/>
    <m/>
    <m/>
    <m/>
    <m/>
    <s v="No"/>
    <s v="Yes"/>
    <s v="Yes"/>
    <m/>
    <n v="0"/>
  </r>
  <r>
    <n v="15378026"/>
    <d v="2025-04-03T00:00:00"/>
    <d v="1899-12-30T13:58:00"/>
    <x v="4"/>
    <s v="Mangalam  Bajaj"/>
    <s v="B12826"/>
    <s v="Finance"/>
    <s v="Website"/>
    <m/>
    <s v="Pulsar"/>
    <n v="400"/>
    <s v="NS"/>
    <s v="Pulsar 400 NS PEARL METALLIC WHITE"/>
    <s v="00JL2342"/>
    <s v="Closed"/>
    <s v="No"/>
    <s v="Incorrect Enquiry"/>
    <m/>
    <m/>
    <m/>
    <m/>
    <s v="No"/>
    <s v="No"/>
    <s v="No"/>
    <m/>
    <n v="0"/>
  </r>
  <r>
    <n v="15651491"/>
    <d v="2025-04-15T00:00:00"/>
    <d v="1899-12-30T16:28:00"/>
    <x v="3"/>
    <s v="SISIRABHA PROPERTIES PVT LTD(12686)"/>
    <n v="12686"/>
    <s v="Bikewale_Aggregators"/>
    <s v="CPS_Lead_Aggregators"/>
    <s v="WARM"/>
    <s v="Pulsar"/>
    <s v="RS200"/>
    <s v="Dual channel ABS"/>
    <s v="Pulsar RS200 Dual channel ABS METALLIC BLACK (+Pewter Grey)"/>
    <s v="00DT148E"/>
    <s v="Closed"/>
    <s v="No"/>
    <s v="Incorrect Enquiry"/>
    <m/>
    <m/>
    <m/>
    <m/>
    <s v="No"/>
    <s v="No"/>
    <s v="No"/>
    <m/>
    <n v="0"/>
  </r>
  <r>
    <n v="15734129"/>
    <d v="2025-04-19T00:00:00"/>
    <d v="1899-12-30T12:06:00"/>
    <x v="1"/>
    <s v="JSB Autocars Private Limited - Rajapuri"/>
    <s v="C13586"/>
    <s v="Reference"/>
    <s v="Existing Customer"/>
    <s v="WARM"/>
    <s v="Pulsar"/>
    <n v="125"/>
    <s v="Carbon Fibre Disc Split Seat (OBD-2)"/>
    <s v="Pulsar 125 Carbon Fibre Disc Split Seat (OBD-2) SPARKLING METALLIC BLACK RED"/>
    <s v="00DH43F2"/>
    <s v="Open"/>
    <s v="Yes"/>
    <s v="Call Later"/>
    <m/>
    <m/>
    <m/>
    <m/>
    <s v="Yes"/>
    <s v="Yes"/>
    <s v="Yes"/>
    <m/>
    <n v="0"/>
  </r>
  <r>
    <n v="15408837"/>
    <d v="2025-04-04T00:00:00"/>
    <d v="1899-12-30T22:55:00"/>
    <x v="3"/>
    <s v="AHERKAR BAJAJ"/>
    <s v="B10902"/>
    <s v="Bikewale_Aggregators"/>
    <s v="CPS_Lead_Aggregators"/>
    <s v="HOT"/>
    <s v="Pulsar"/>
    <s v="N125"/>
    <s v="Disc ISG"/>
    <s v="Pulsar N125 Disc ISG Ebony Black + Purple Fury"/>
    <s v="00JZ51DA"/>
    <s v="Closed"/>
    <s v="No"/>
    <s v="Plan Dropped"/>
    <m/>
    <m/>
    <m/>
    <m/>
    <s v="No"/>
    <s v="No"/>
    <s v="No"/>
    <m/>
    <n v="0"/>
  </r>
  <r>
    <n v="15353865"/>
    <d v="2025-04-02T00:00:00"/>
    <d v="1899-12-30T11:56:00"/>
    <x v="3"/>
    <s v="GANGOTRI AUTOMOTIVE(13070)"/>
    <n v="13070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646059"/>
    <d v="2025-04-15T00:00:00"/>
    <d v="1899-12-30T12:49:00"/>
    <x v="5"/>
    <s v="DADA MOTOR ENTERPRISES LLP(13185)"/>
    <n v="13185"/>
    <s v="Reference"/>
    <s v="Existing Customer"/>
    <s v="WARM"/>
    <s v="CT"/>
    <n v="100"/>
    <s v="ES (DU18)"/>
    <s v="CT 100 ES (DU18) MATTE WILD GREEN"/>
    <s v="00DU187R"/>
    <s v="Open"/>
    <s v="Yes"/>
    <s v="Call Later"/>
    <m/>
    <m/>
    <m/>
    <m/>
    <s v="No"/>
    <s v="Yes"/>
    <s v="Yes"/>
    <m/>
    <n v="0"/>
  </r>
  <r>
    <n v="15443792"/>
    <d v="2025-04-06T00:00:00"/>
    <d v="1899-12-30T22:36:00"/>
    <x v="3"/>
    <s v="AUTO BAZAR (13512)"/>
    <n v="1351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Not Decided"/>
    <m/>
    <m/>
    <m/>
    <m/>
    <s v="No"/>
    <s v="No"/>
    <s v="No"/>
    <m/>
    <n v="0"/>
  </r>
  <r>
    <n v="15387857"/>
    <d v="2025-04-03T00:00:00"/>
    <d v="1899-12-30T21:39:00"/>
    <x v="3"/>
    <s v="CAR CARE CENTRE(10774)"/>
    <n v="10774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m/>
    <m/>
    <s v="No"/>
    <s v="No"/>
    <s v="No"/>
    <m/>
    <n v="0"/>
  </r>
  <r>
    <n v="15604125"/>
    <d v="2025-04-13T00:00:00"/>
    <d v="1899-12-30T14:28:00"/>
    <x v="1"/>
    <s v="SUNIL SCOOTERS PVT.LTD"/>
    <n v="10309"/>
    <m/>
    <m/>
    <s v="HOT"/>
    <s v="Pulsar"/>
    <n v="125"/>
    <s v="Carbon Fibre Split Seat UG"/>
    <s v="Pulsar 125 Carbon Fibre Split Seat UG"/>
    <s v="00DH56"/>
    <s v="Open"/>
    <s v="Yes"/>
    <s v="Need More Details"/>
    <m/>
    <m/>
    <m/>
    <m/>
    <s v="Yes"/>
    <s v="Yes"/>
    <s v="Yes"/>
    <m/>
    <n v="0"/>
  </r>
  <r>
    <n v="15617423"/>
    <d v="2025-04-14T00:00:00"/>
    <d v="1899-12-30T10:45:00"/>
    <x v="6"/>
    <m/>
    <n v="12674"/>
    <s v="Facebook"/>
    <s v="P125DC_july"/>
    <s v="HOT"/>
    <s v="Pulsar"/>
    <n v="125"/>
    <s v="Carbon Fibre Split Seat UG"/>
    <s v="Pulsar 125 Carbon Fibre Split Seat UG EBONY BLK RED DKL"/>
    <s v="00DH564D"/>
    <s v="Open"/>
    <s v="No"/>
    <s v="Not Decided"/>
    <m/>
    <m/>
    <m/>
    <m/>
    <s v="No"/>
    <s v="No"/>
    <s v="No"/>
    <m/>
    <n v="0"/>
  </r>
  <r>
    <n v="15725444"/>
    <d v="2025-04-18T00:00:00"/>
    <d v="1899-12-30T18:58:00"/>
    <x v="3"/>
    <s v="SANDEEP MOTORS (P) LTD.(10761)"/>
    <n v="1076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m/>
    <m/>
    <s v="No"/>
    <s v="No"/>
    <s v="No"/>
    <m/>
    <n v="0"/>
  </r>
  <r>
    <n v="15469444"/>
    <d v="2025-04-08T00:00:00"/>
    <d v="1899-12-30T09:42:00"/>
    <x v="6"/>
    <s v="POPULAR MOTOR CORPORATION ELAMKULAM(A10480)"/>
    <s v="A10480"/>
    <m/>
    <m/>
    <s v="HOT"/>
    <s v="Freedom"/>
    <s v="125 NG04"/>
    <s v="Drum"/>
    <s v="Freedom 125 NG04 Drum GLOSS PEWTER GREY"/>
    <s v="00JH3132"/>
    <s v="Booked"/>
    <s v="Yes"/>
    <s v="Showroom Visit Planned"/>
    <m/>
    <m/>
    <m/>
    <m/>
    <s v="No"/>
    <s v="No"/>
    <s v="Yes"/>
    <d v="2025-04-08T09:48:00"/>
    <n v="0"/>
  </r>
  <r>
    <n v="15465891"/>
    <d v="2025-04-07T00:00:00"/>
    <d v="1899-12-30T21:28:00"/>
    <x v="3"/>
    <s v="Aluva KTM"/>
    <s v="C12355"/>
    <s v="Bikedekho_Aggregators"/>
    <s v="CPS_Lead_Aggregators"/>
    <s v="HOT"/>
    <s v="KTM"/>
    <s v="DUKE 125"/>
    <s v="KTM"/>
    <s v="KTM DUKE 125 KTM ELECTRONIC ORANGE"/>
    <s v="00JP981T"/>
    <s v="Open"/>
    <s v="No"/>
    <s v="Showroom Visit Planned"/>
    <m/>
    <m/>
    <m/>
    <m/>
    <s v="No"/>
    <s v="No"/>
    <s v="No"/>
    <m/>
    <n v="0"/>
  </r>
  <r>
    <n v="15634598"/>
    <d v="2025-04-14T00:00:00"/>
    <d v="1899-12-30T19:19:00"/>
    <x v="1"/>
    <s v="Aras Bajaj-Kollidam"/>
    <s v="E13342"/>
    <m/>
    <m/>
    <s v="HOT"/>
    <s v="Pulsar"/>
    <n v="150"/>
    <s v="SD Single Seat"/>
    <s v="Pulsar 150 SD Single Seat BLUE"/>
    <s v="00DH279H"/>
    <s v="Invoiced"/>
    <s v="Yes"/>
    <m/>
    <m/>
    <m/>
    <m/>
    <m/>
    <s v="Yes"/>
    <s v="No"/>
    <s v="Yes"/>
    <d v="2025-04-14T19:22:00"/>
    <n v="1"/>
  </r>
  <r>
    <n v="15723365"/>
    <d v="2025-04-18T00:00:00"/>
    <d v="1899-12-30T17:29:00"/>
    <x v="0"/>
    <s v="MAGADH AUTO AGENCY (14034)"/>
    <n v="14034"/>
    <s v="Hyperlocal_Lead_Gen"/>
    <s v="Facebook"/>
    <s v="HOT"/>
    <s v="Triumph"/>
    <s v="398.15 cc"/>
    <s v="Triumph"/>
    <s v="Triumph 398.15 cc Triumph "/>
    <s v="00TA61"/>
    <s v="Open"/>
    <s v="No"/>
    <s v="Call Later"/>
    <m/>
    <m/>
    <m/>
    <m/>
    <s v="No"/>
    <s v="No"/>
    <s v="No"/>
    <m/>
    <n v="0"/>
  </r>
  <r>
    <n v="15612429"/>
    <d v="2025-04-14T00:00:00"/>
    <d v="1899-12-30T07:33:00"/>
    <x v="3"/>
    <s v="AWADH MOTOCORP LLP(13139)"/>
    <n v="13139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m/>
    <m/>
    <m/>
    <m/>
    <m/>
    <s v="No"/>
    <s v="No"/>
    <s v="No"/>
    <m/>
    <n v="0"/>
  </r>
  <r>
    <n v="15541010"/>
    <d v="2025-04-10T00:00:00"/>
    <d v="1899-12-30T11:57:00"/>
    <x v="1"/>
    <s v="NDM AUTOWHEELS LLP(12919)"/>
    <n v="12919"/>
    <m/>
    <m/>
    <s v="STANDARD"/>
    <s v="Platina"/>
    <n v="110"/>
    <s v="ES Drum  (OBD-2)"/>
    <s v="Platina 110 ES Drum  (OBD-2) BLK GLOS PEW GRA"/>
    <s v="00JK3548"/>
    <s v="Open"/>
    <s v="Yes"/>
    <s v="Call Later"/>
    <m/>
    <m/>
    <m/>
    <m/>
    <s v="Yes"/>
    <s v="Yes"/>
    <s v="Yes"/>
    <m/>
    <n v="0"/>
  </r>
  <r>
    <n v="15568891"/>
    <d v="2025-04-11T00:00:00"/>
    <d v="1899-12-30T15:43:00"/>
    <x v="5"/>
    <s v="MOHANA SAI(11838)"/>
    <n v="11838"/>
    <m/>
    <m/>
    <s v="HOT"/>
    <s v="Pulsar"/>
    <n v="150"/>
    <s v="SD UG"/>
    <s v="Pulsar 150 SD UG"/>
    <s v="00DH60"/>
    <s v="Open"/>
    <s v="No"/>
    <m/>
    <m/>
    <m/>
    <m/>
    <m/>
    <s v="No"/>
    <s v="No"/>
    <s v="No"/>
    <m/>
    <n v="0"/>
  </r>
  <r>
    <n v="15439273"/>
    <d v="2025-04-06T00:00:00"/>
    <d v="1899-12-30T16:24:00"/>
    <x v="3"/>
    <s v="MSB Automotive Pvt Ltd( Pipili)"/>
    <s v="A13563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571556"/>
    <d v="2025-04-11T00:00:00"/>
    <d v="1899-12-30T17:09:00"/>
    <x v="1"/>
    <s v="Shivam Auto/Sidhpur Branch"/>
    <s v="A10503"/>
    <s v="Reference"/>
    <s v="Existing Customer"/>
    <s v="HOT"/>
    <s v="Pulsar"/>
    <n v="125"/>
    <s v="Carbon Fibre Split Seat UG"/>
    <s v="Pulsar 125 Carbon Fibre Split Seat UG EBONY BLK RED DKL"/>
    <s v="00DH564D"/>
    <s v="Invoiced"/>
    <s v="Yes"/>
    <m/>
    <m/>
    <m/>
    <m/>
    <m/>
    <s v="Yes"/>
    <s v="Yes"/>
    <s v="Yes"/>
    <d v="2025-04-11T17:13:00"/>
    <n v="1"/>
  </r>
  <r>
    <n v="15704443"/>
    <d v="2025-04-18T00:00:00"/>
    <d v="1899-12-30T11:27:00"/>
    <x v="3"/>
    <s v="MADHUSUDAN AUTO(11658)"/>
    <n v="11658"/>
    <s v="Bikewale_Aggregators"/>
    <s v="CPS_Lead_Aggregators"/>
    <s v="STANDARD"/>
    <s v="Pulsar"/>
    <s v="NS160"/>
    <s v="Twin Disc ABS"/>
    <s v="Pulsar NS160 Twin Disc ABS Glossy Pewter Grey + Satin Black"/>
    <s v="00JF258W"/>
    <s v="Open"/>
    <s v="No"/>
    <s v="Call Later"/>
    <m/>
    <m/>
    <m/>
    <m/>
    <s v="No"/>
    <s v="No"/>
    <s v="No"/>
    <m/>
    <n v="0"/>
  </r>
  <r>
    <n v="15448340"/>
    <d v="2025-04-07T00:00:00"/>
    <d v="1899-12-30T13:40:00"/>
    <x v="3"/>
    <s v="SAI BAJAJ AUTOZ (12580)"/>
    <n v="12580"/>
    <s v="Bikewale_Aggregators"/>
    <s v="CPS_Lead_Aggregators"/>
    <m/>
    <s v="Pulsar"/>
    <s v="N125"/>
    <s v="Disc ISG"/>
    <s v="Pulsar N125 Disc ISG Ebony Black + Purple Fury"/>
    <s v="00JZ51DA"/>
    <s v="Closed"/>
    <s v="No"/>
    <s v="Plan Dropped"/>
    <m/>
    <m/>
    <m/>
    <m/>
    <s v="No"/>
    <s v="No"/>
    <s v="No"/>
    <m/>
    <n v="0"/>
  </r>
  <r>
    <n v="15428293"/>
    <d v="2025-04-05T00:00:00"/>
    <d v="1899-12-30T21:56:00"/>
    <x v="0"/>
    <s v="VARUN MOTORS PRIVATE LIMITED -RC PURAM"/>
    <s v="BR-13261-01"/>
    <s v="Hyperlocal_Lead_Gen"/>
    <s v="Facebook"/>
    <s v="HOT"/>
    <s v="KTM"/>
    <s v="249.07 cc"/>
    <s v="KTM"/>
    <s v="KTM 249.07 cc KTM "/>
    <s v="00JP88"/>
    <s v="Open"/>
    <s v="No"/>
    <s v="Call Later"/>
    <m/>
    <m/>
    <m/>
    <m/>
    <s v="No"/>
    <s v="No"/>
    <s v="No"/>
    <m/>
    <n v="0"/>
  </r>
  <r>
    <n v="15427636"/>
    <d v="2025-04-07T00:00:00"/>
    <d v="1899-12-30T13:40:00"/>
    <x v="4"/>
    <s v="Auto Bazar - Arambag"/>
    <s v="A12675"/>
    <s v="Organic"/>
    <s v="Website"/>
    <s v="HOT"/>
    <s v="Pulsar"/>
    <s v="NS125"/>
    <s v="ABS"/>
    <s v="PULSAR NS 125 - BEACH BLUE"/>
    <s v="00JF5618"/>
    <s v="Open"/>
    <s v="No"/>
    <s v="Call Later"/>
    <m/>
    <m/>
    <m/>
    <m/>
    <s v="No"/>
    <s v="No"/>
    <s v="No"/>
    <m/>
    <n v="0"/>
  </r>
  <r>
    <n v="15371183"/>
    <d v="2025-04-03T00:00:00"/>
    <d v="1899-12-30T10:12:00"/>
    <x v="3"/>
    <s v="KRISHNAMANI MOTORS(12956)"/>
    <n v="12956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m/>
    <m/>
    <s v="No"/>
    <s v="No"/>
    <s v="No"/>
    <m/>
    <n v="0"/>
  </r>
  <r>
    <n v="15348300"/>
    <d v="2025-04-01T00:00:00"/>
    <d v="1899-12-30T23:18:00"/>
    <x v="3"/>
    <s v="Sudershan AutomobileIndore_Bhopal RoadNew bus stand Sehore (M.P) (466001)"/>
    <n v="10835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333581"/>
    <d v="2025-04-01T00:00:00"/>
    <d v="1899-12-30T11:17:00"/>
    <x v="6"/>
    <m/>
    <n v="10319"/>
    <s v="Instagram"/>
    <s v="P125_March_2"/>
    <m/>
    <s v="Pulsar"/>
    <n v="125"/>
    <s v="Carbon Fibre Disc Single Seat (OBD-2)"/>
    <s v="Pulsar 125 Carbon Fibre Disc Single Seat (OBD-2) SPARKLING METALLIC BLACK RED"/>
    <s v="00DH41F2"/>
    <s v="Closed"/>
    <s v="No"/>
    <s v="RNR"/>
    <m/>
    <m/>
    <m/>
    <m/>
    <s v="No"/>
    <s v="No"/>
    <s v="No"/>
    <m/>
    <n v="0"/>
  </r>
  <r>
    <n v="15601857"/>
    <d v="2025-04-13T00:00:00"/>
    <d v="1899-12-30T12:25:00"/>
    <x v="1"/>
    <s v="VDS SAYAR BAJAJ (RANIPET)"/>
    <s v="A11153"/>
    <m/>
    <m/>
    <s v="STANDARD"/>
    <s v="Pulsar"/>
    <n v="150"/>
    <s v="SD UG"/>
    <s v="Pulsar 150 SD UG"/>
    <s v="00DH60"/>
    <s v="Closed"/>
    <s v="Yes"/>
    <s v="Plan Dropped"/>
    <m/>
    <m/>
    <m/>
    <m/>
    <s v="No"/>
    <s v="No"/>
    <s v="No"/>
    <m/>
    <n v="0"/>
  </r>
  <r>
    <n v="15572631"/>
    <d v="2025-04-11T00:00:00"/>
    <d v="1899-12-30T17:49:00"/>
    <x v="6"/>
    <s v="VALIANT MOTORS(14124)"/>
    <n v="14124"/>
    <m/>
    <m/>
    <s v="WARM"/>
    <s v="Triumph"/>
    <s v="SCRAMBLER 400 X"/>
    <m/>
    <s v="Triumph SCRAMBLER 400 X "/>
    <s v="00TA02"/>
    <s v="Open"/>
    <s v="No"/>
    <s v="RNR"/>
    <m/>
    <m/>
    <m/>
    <m/>
    <s v="No"/>
    <s v="No"/>
    <s v="No"/>
    <m/>
    <n v="0"/>
  </r>
  <r>
    <n v="15545667"/>
    <d v="2025-04-10T00:00:00"/>
    <d v="1899-12-30T14:24:00"/>
    <x v="6"/>
    <s v="KTM-YELAHANKA"/>
    <s v="U12381"/>
    <m/>
    <m/>
    <s v="HOT"/>
    <s v="KTM"/>
    <s v="DUKE 250"/>
    <m/>
    <s v="KTM  DUKE 250  EBONY BLACK(MET)"/>
    <s v="00JP88"/>
    <s v="Invoiced"/>
    <s v="Yes"/>
    <s v="Not Decided"/>
    <m/>
    <m/>
    <m/>
    <m/>
    <s v="Yes"/>
    <s v="No"/>
    <s v="Yes"/>
    <d v="2025-04-10T14:33:00"/>
    <n v="1"/>
  </r>
  <r>
    <n v="15531213"/>
    <d v="2025-04-09T00:00:00"/>
    <d v="1899-12-30T18:28:00"/>
    <x v="1"/>
    <s v="YADAV BAJAJ(12767)"/>
    <n v="12767"/>
    <m/>
    <m/>
    <s v="STANDARD"/>
    <s v="Pulsar"/>
    <n v="125"/>
    <s v="Neon Disc Single seat (OBD-2)"/>
    <s v="Pulsar 125 Neon Disc Single seat (OBD-2) EBONY BLK SOLAR RED"/>
    <s v="00DH50C2"/>
    <s v="Invoiced"/>
    <s v="Yes"/>
    <s v="Call Later"/>
    <m/>
    <m/>
    <m/>
    <m/>
    <s v="Yes"/>
    <s v="Yes"/>
    <s v="No"/>
    <d v="2025-04-09T18:33:00"/>
    <n v="1"/>
  </r>
  <r>
    <n v="15585432"/>
    <d v="2025-04-12T00:00:00"/>
    <d v="1899-12-30T13:23:00"/>
    <x v="0"/>
    <s v="AKSHAY AUTOMOBILES(13002)"/>
    <n v="13002"/>
    <s v="Hyperlocal_Lead_Gen"/>
    <s v="Facebook"/>
    <s v="WARM"/>
    <s v="KTM"/>
    <s v="DUKE 390"/>
    <s v="KTM"/>
    <s v="KTM DUKE 390 KTM "/>
    <s v="00JP89"/>
    <s v="Closed"/>
    <s v="No"/>
    <s v="Plan Dropped"/>
    <m/>
    <m/>
    <m/>
    <m/>
    <s v="No"/>
    <s v="No"/>
    <s v="No"/>
    <m/>
    <n v="0"/>
  </r>
  <r>
    <n v="15489438"/>
    <d v="2025-04-08T00:00:00"/>
    <d v="1899-12-30T23:51:00"/>
    <x v="3"/>
    <s v="MSB Automotive Pvt Ltd( Puri)"/>
    <s v="B13563"/>
    <s v="Bikedekho_Aggregators"/>
    <s v="CPS_Lead_Aggregators"/>
    <s v="HOT"/>
    <s v="Pulsar"/>
    <s v="RS200"/>
    <s v="Dual channel ABS"/>
    <s v="Pulsar RS200 Dual channel ABS GLOSS PEWTER GREY"/>
    <s v="00DT1432"/>
    <s v="Open"/>
    <s v="No"/>
    <s v="Call Later"/>
    <m/>
    <m/>
    <m/>
    <m/>
    <s v="No"/>
    <s v="No"/>
    <s v="No"/>
    <m/>
    <n v="0"/>
  </r>
  <r>
    <n v="15476058"/>
    <d v="2025-04-08T00:00:00"/>
    <d v="1899-12-30T13:06:00"/>
    <x v="5"/>
    <s v="SURAJ MOTORS(13498)"/>
    <n v="13498"/>
    <m/>
    <m/>
    <s v="STANDARD"/>
    <s v="Pulsar"/>
    <n v="220"/>
    <s v="UG"/>
    <s v="Pulsar 220 UG"/>
    <s v="00DK12"/>
    <s v="Closed"/>
    <s v="No"/>
    <s v="Plan Dropped"/>
    <m/>
    <m/>
    <m/>
    <m/>
    <s v="No"/>
    <s v="No"/>
    <s v="No"/>
    <m/>
    <n v="0"/>
  </r>
  <r>
    <n v="15688221"/>
    <d v="2025-04-17T00:00:00"/>
    <d v="1899-12-30T09:11:00"/>
    <x v="0"/>
    <s v="SADHANA AUTO AGENCIES PVT LTD(12456)"/>
    <n v="12456"/>
    <s v="Hyperlocal_Lead_Gen"/>
    <s v="Facebook"/>
    <s v="STANDARD"/>
    <s v="KTM"/>
    <s v="249.07 cc"/>
    <s v="KTM"/>
    <s v="KTM 249.07 cc KTM "/>
    <s v="00JP88"/>
    <s v="Closed"/>
    <s v="No"/>
    <s v="Plan Dropped"/>
    <m/>
    <m/>
    <m/>
    <m/>
    <s v="No"/>
    <s v="No"/>
    <s v="No"/>
    <m/>
    <n v="0"/>
  </r>
  <r>
    <n v="15607576"/>
    <d v="2025-04-13T00:00:00"/>
    <d v="1899-12-30T18:25:00"/>
    <x v="1"/>
    <s v="OM AUTOVEHICLE PVT. LTD.(11809)"/>
    <n v="11809"/>
    <s v="Reference"/>
    <s v="Existing Customer"/>
    <m/>
    <s v="Pulsar"/>
    <n v="125"/>
    <s v="Neon Disc Single seat (OBD-2)"/>
    <s v="Pulsar 125 Neon Disc Single seat (OBD-2)"/>
    <s v="00DH50"/>
    <s v="Invoiced"/>
    <s v="Yes"/>
    <m/>
    <m/>
    <m/>
    <m/>
    <m/>
    <s v="No"/>
    <s v="No"/>
    <s v="Yes"/>
    <m/>
    <n v="1"/>
  </r>
  <r>
    <n v="15742466"/>
    <d v="2025-04-19T00:00:00"/>
    <d v="1899-12-30T17:35:00"/>
    <x v="1"/>
    <s v="EAGLE MOTORS-AVINASHI ROAD"/>
    <s v="S12809"/>
    <s v="Reference"/>
    <s v="Existing Customer"/>
    <s v="HOT"/>
    <s v="KTM"/>
    <s v="ADVENTURE 390"/>
    <m/>
    <s v="KTM ADVENTURE 390  CERAMIC WHITE"/>
    <s v="00JG4544"/>
    <s v="Invoiced"/>
    <s v="Yes"/>
    <s v="Planning to Book"/>
    <m/>
    <m/>
    <m/>
    <m/>
    <s v="Yes"/>
    <s v="No"/>
    <s v="No"/>
    <d v="2025-04-19T17:38:00"/>
    <n v="1"/>
  </r>
  <r>
    <n v="15354869"/>
    <d v="2025-04-02T00:00:00"/>
    <d v="1899-12-30T12:17:00"/>
    <x v="5"/>
    <s v="VOLKAN BAJAJ(13499)"/>
    <n v="13499"/>
    <m/>
    <m/>
    <s v="HOT"/>
    <s v="KTM"/>
    <s v="DUKE 200"/>
    <m/>
    <s v="KTM DUKE 200  BLACK"/>
    <s v="00JP1C7B"/>
    <s v="Closed"/>
    <s v="No"/>
    <s v="Plan Dropped"/>
    <m/>
    <m/>
    <m/>
    <m/>
    <s v="No"/>
    <s v="No"/>
    <s v="No"/>
    <m/>
    <n v="0"/>
  </r>
  <r>
    <n v="15665233"/>
    <d v="2025-04-16T00:00:00"/>
    <d v="1899-12-30T12:02:00"/>
    <x v="5"/>
    <s v="SAHIL MOTORS (12847)"/>
    <n v="12847"/>
    <m/>
    <m/>
    <m/>
    <s v="Platina"/>
    <n v="100"/>
    <s v="ES Alloy"/>
    <s v="Platina 100 ES Alloy EB BLK WITH METTALIC RED DECAL"/>
    <s v="00PF37F4"/>
    <s v="Invoiced"/>
    <s v="Yes"/>
    <m/>
    <m/>
    <m/>
    <m/>
    <m/>
    <s v="No"/>
    <s v="No"/>
    <s v="No"/>
    <d v="2025-04-16T12:03:00"/>
    <n v="1"/>
  </r>
  <r>
    <n v="15702212"/>
    <d v="2025-04-17T00:00:00"/>
    <d v="1899-12-30T17:33:00"/>
    <x v="2"/>
    <s v="POPULAR KTM VYTTILA"/>
    <s v="T12355"/>
    <m/>
    <m/>
    <s v="WARM"/>
    <s v="KTM"/>
    <s v="ADVENTURE 390 X"/>
    <m/>
    <s v="KTM ADVENTURE 390 X  ELECTRONIC ORANGE"/>
    <s v="00JG721T"/>
    <s v="Open"/>
    <s v="Yes"/>
    <m/>
    <m/>
    <m/>
    <m/>
    <m/>
    <s v="Yes"/>
    <s v="No"/>
    <s v="No"/>
    <m/>
    <n v="0"/>
  </r>
  <r>
    <n v="15391729"/>
    <d v="2025-04-04T00:00:00"/>
    <d v="1899-12-30T10:38:00"/>
    <x v="3"/>
    <s v="SUPREME AUTO DEALERS PVT. LTD.(10351)"/>
    <n v="10351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412942"/>
    <d v="2025-04-05T00:00:00"/>
    <d v="1899-12-30T10:46:00"/>
    <x v="1"/>
    <s v="GOYAL AUTO TRADERS(13074)"/>
    <n v="13074"/>
    <m/>
    <m/>
    <s v="STANDARD"/>
    <s v="Platina"/>
    <n v="100"/>
    <s v="ES Alloy"/>
    <s v="Platina  100 ES Alloy Ebony Black with Silver Grey Decal"/>
    <s v="00PF376U"/>
    <s v="Invoiced"/>
    <s v="Yes"/>
    <s v="Planning to Book"/>
    <m/>
    <m/>
    <m/>
    <m/>
    <s v="Yes"/>
    <s v="Yes"/>
    <s v="Yes"/>
    <d v="2025-04-05T12:41:00"/>
    <n v="1"/>
  </r>
  <r>
    <n v="15369922"/>
    <d v="2025-04-03T00:00:00"/>
    <d v="1899-12-30T07:47:00"/>
    <x v="3"/>
    <s v="NAGPUR ROAD CHANDANGANV"/>
    <s v="A10309"/>
    <s v="Bikedekho_Aggregators"/>
    <s v="CPS_Lead_Aggregators"/>
    <m/>
    <s v="Pulsar"/>
    <s v="NS125"/>
    <s v="Disc (OBD-2)"/>
    <s v="Pulsar NS125 Disc (OBD-2) TD BURNT RED + SA"/>
    <s v="00JF35C4"/>
    <s v="Closed"/>
    <s v="No"/>
    <s v="Incorrect Enquiry"/>
    <m/>
    <m/>
    <m/>
    <m/>
    <s v="No"/>
    <s v="No"/>
    <s v="No"/>
    <m/>
    <n v="0"/>
  </r>
  <r>
    <n v="15381923"/>
    <d v="2025-04-03T00:00:00"/>
    <d v="1899-12-30T16:18:00"/>
    <x v="5"/>
    <s v="ZAIN MOTORS- UPPALA"/>
    <s v="B10502"/>
    <m/>
    <m/>
    <s v="STANDARD"/>
    <s v="Pulsar"/>
    <n v="150"/>
    <s v="TD UG"/>
    <s v="Pulsar 150 TD UG SAFFIRE BLUE WHITE"/>
    <s v="00DH61E9"/>
    <s v="Open"/>
    <s v="Yes"/>
    <s v="Call Later"/>
    <m/>
    <m/>
    <m/>
    <m/>
    <s v="No"/>
    <s v="Yes"/>
    <s v="Yes"/>
    <m/>
    <n v="0"/>
  </r>
  <r>
    <n v="15463935"/>
    <d v="2025-04-09T00:00:00"/>
    <d v="1899-12-30T10:33:00"/>
    <x v="3"/>
    <s v="AUTO WHEELERS(10066)"/>
    <n v="10066"/>
    <s v="Bikewale_Aggregators"/>
    <s v="CPS_Lead_Aggregators"/>
    <m/>
    <s v="Pulsar"/>
    <s v="NS200"/>
    <s v="Twin Disc ABS (JL18)"/>
    <s v="Pulsar NS200 Twin Disc ABS (JL18) BRIGHT YELLOW &amp; MATTE PEWTER GREY"/>
    <s v="00JL188N"/>
    <s v="Closed"/>
    <s v="No"/>
    <s v="Incorrect Enquiry"/>
    <m/>
    <m/>
    <m/>
    <m/>
    <s v="No"/>
    <s v="No"/>
    <s v="No"/>
    <m/>
    <n v="0"/>
  </r>
  <r>
    <n v="15562249"/>
    <d v="2025-04-11T00:00:00"/>
    <d v="1899-12-30T12:15:00"/>
    <x v="7"/>
    <s v="KHIVRAJ ELIXIR PVT LTD (F14195) KR PURAM"/>
    <s v="F14195"/>
    <m/>
    <m/>
    <m/>
    <s v="Freedom"/>
    <s v="125 NG04"/>
    <s v="Drum Led"/>
    <s v="Freedom 125 NG04 Drum Led Racing Red"/>
    <s v="00JH309C"/>
    <s v="Invoiced"/>
    <s v="Yes"/>
    <m/>
    <m/>
    <m/>
    <m/>
    <m/>
    <s v="No"/>
    <s v="No"/>
    <s v="No"/>
    <d v="2025-04-11T12:19:00"/>
    <n v="1"/>
  </r>
  <r>
    <n v="15570602"/>
    <d v="2025-04-11T00:00:00"/>
    <d v="1899-12-30T16:53:00"/>
    <x v="3"/>
    <s v="JP Sales Corporation (E11941)"/>
    <s v="E11941"/>
    <s v="Bikewale_Aggregators"/>
    <s v="CPS_Lead_Aggregators"/>
    <m/>
    <s v="Pulsar"/>
    <s v="RS200"/>
    <s v="Dual channel ABS"/>
    <s v="Pulsar RS200 Dual channel ABS METALLIC BLACK (+Pewter Grey)"/>
    <s v="00DT148E"/>
    <s v="Closed"/>
    <s v="No"/>
    <s v="Incorrect Enquiry"/>
    <m/>
    <m/>
    <m/>
    <m/>
    <s v="No"/>
    <s v="No"/>
    <s v="No"/>
    <m/>
    <n v="0"/>
  </r>
  <r>
    <n v="15644715"/>
    <d v="2025-04-15T00:00:00"/>
    <d v="1899-12-30T12:10:00"/>
    <x v="5"/>
    <s v="D.N.V. AGENCY(10115)"/>
    <n v="10115"/>
    <m/>
    <m/>
    <s v="WARM"/>
    <s v="Pulsar"/>
    <s v="N160 Twin Channel (SSP)"/>
    <s v="Dual channel ABS (OBD-2)"/>
    <s v="Pulsar N160 Twin Channel (SSP) Dual channel ABS (OBD-2) Brooklyn Black"/>
    <s v="00JR299V"/>
    <s v="Open"/>
    <s v="Yes"/>
    <s v="Call Later"/>
    <m/>
    <m/>
    <m/>
    <m/>
    <s v="No"/>
    <s v="Yes"/>
    <s v="Yes"/>
    <m/>
    <n v="0"/>
  </r>
  <r>
    <n v="15379851"/>
    <d v="2025-04-03T00:00:00"/>
    <d v="1899-12-30T15:15:00"/>
    <x v="3"/>
    <s v="SHRINIWAS MOTORS(10389)"/>
    <n v="10389"/>
    <s v="Bikewale_Aggregators"/>
    <s v="CPS_Lead_Aggregators"/>
    <s v="HOT"/>
    <s v="Pulsar"/>
    <s v="N125"/>
    <s v="Disc ISG"/>
    <s v="Pulsar N125 Disc ISG Ebony Black + Purple Fury"/>
    <s v="00JZ51DA"/>
    <s v="Open"/>
    <s v="No"/>
    <s v="RNR"/>
    <m/>
    <m/>
    <m/>
    <m/>
    <s v="No"/>
    <s v="No"/>
    <s v="No"/>
    <m/>
    <n v="0"/>
  </r>
  <r>
    <n v="15547467"/>
    <d v="2025-04-10T00:00:00"/>
    <d v="1899-12-30T15:30:00"/>
    <x v="1"/>
    <s v="Keerthi Mysore"/>
    <s v="B13533"/>
    <m/>
    <m/>
    <s v="HOT"/>
    <s v="Triumph"/>
    <s v="Speed 400 UG"/>
    <m/>
    <s v="Triumph  Speed 400 UG  GLOSSY RACING RED"/>
    <s v="00TA4095"/>
    <s v="Invoiced"/>
    <s v="Yes"/>
    <s v="Call Later"/>
    <m/>
    <m/>
    <m/>
    <m/>
    <s v="Yes"/>
    <s v="No"/>
    <s v="No"/>
    <d v="2025-04-10T19:14:00"/>
    <n v="1"/>
  </r>
  <r>
    <n v="15441007"/>
    <d v="2025-04-06T00:00:00"/>
    <d v="1899-12-30T18:23:00"/>
    <x v="1"/>
    <s v="B U Bhandari_Chinchwad"/>
    <s v="D13530"/>
    <m/>
    <m/>
    <s v="WARM"/>
    <s v="Triumph"/>
    <s v="Speed 400 UG"/>
    <m/>
    <s v="Triumph Speed 400 UG "/>
    <s v="00TA40"/>
    <s v="Open"/>
    <s v="Yes"/>
    <s v="Call Later"/>
    <m/>
    <m/>
    <m/>
    <m/>
    <s v="No"/>
    <s v="No"/>
    <s v="No"/>
    <m/>
    <n v="0"/>
  </r>
  <r>
    <n v="15340970"/>
    <d v="2025-04-01T00:00:00"/>
    <d v="1899-12-30T15:22:00"/>
    <x v="3"/>
    <s v="BHAWANI AUTOMOBILES Saraiprali"/>
    <s v="A11009"/>
    <s v="Bikewale_Aggregators"/>
    <s v="CPS_Lead_Aggregators"/>
    <s v="STANDARD"/>
    <s v="Pulsar"/>
    <s v="N150"/>
    <s v="SD Single Seat"/>
    <s v="Pulsar N150 SD Single Seat PEARL METALLIC WHITE"/>
    <s v="00JR3042"/>
    <s v="Open"/>
    <s v="No"/>
    <m/>
    <m/>
    <m/>
    <m/>
    <m/>
    <s v="No"/>
    <s v="No"/>
    <s v="No"/>
    <m/>
    <n v="0"/>
  </r>
  <r>
    <n v="15616234"/>
    <d v="2025-04-14T00:00:00"/>
    <d v="1899-12-30T10:43:00"/>
    <x v="6"/>
    <m/>
    <n v="13174"/>
    <s v="Facebook"/>
    <s v="P125DC_july"/>
    <s v="STANDARD"/>
    <s v="Pulsar"/>
    <n v="125"/>
    <s v="Carbon Fibre Split Seat UG"/>
    <s v="Pulsar 125 Carbon Fibre Split Seat UG EBONY BLK RED DKL"/>
    <s v="00DH564D"/>
    <s v="Open"/>
    <s v="No"/>
    <m/>
    <m/>
    <m/>
    <m/>
    <m/>
    <s v="No"/>
    <s v="No"/>
    <s v="No"/>
    <m/>
    <n v="0"/>
  </r>
  <r>
    <n v="15572507"/>
    <d v="2025-04-11T00:00:00"/>
    <d v="1899-12-30T17:44:00"/>
    <x v="5"/>
    <s v="Aadhitheya Bikes(12985)"/>
    <n v="12985"/>
    <m/>
    <m/>
    <s v="STANDARD"/>
    <s v="KTM"/>
    <s v="DUKE 200"/>
    <m/>
    <s v="KTM DUKE 200  "/>
    <s v="00JP1C"/>
    <s v="Open"/>
    <s v="Yes"/>
    <s v="Not Decided"/>
    <m/>
    <m/>
    <m/>
    <m/>
    <s v="Yes"/>
    <s v="No"/>
    <s v="No"/>
    <m/>
    <n v="0"/>
  </r>
  <r>
    <n v="15701905"/>
    <d v="2025-04-17T00:00:00"/>
    <d v="1899-12-30T17:27:00"/>
    <x v="5"/>
    <s v="RAUNAQ BAJAJ-BARIATU"/>
    <s v="A12696"/>
    <m/>
    <m/>
    <s v="STANDARD"/>
    <s v="Pulsar"/>
    <s v="NS160"/>
    <s v="Dual channel ABS (OBD-2)"/>
    <s v="Pulsar NS160 Dual channel ABS (OBD-2)"/>
    <s v="00JF41"/>
    <s v="Open"/>
    <s v="No"/>
    <m/>
    <m/>
    <m/>
    <m/>
    <m/>
    <s v="No"/>
    <s v="No"/>
    <s v="No"/>
    <m/>
    <n v="0"/>
  </r>
  <r>
    <n v="15682470"/>
    <d v="2025-04-16T00:00:00"/>
    <d v="1899-12-30T19:16:00"/>
    <x v="3"/>
    <s v="GRAND MOTORS(11208)"/>
    <n v="11208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Yes"/>
    <s v="Call Later"/>
    <m/>
    <m/>
    <m/>
    <m/>
    <s v="No"/>
    <s v="Yes"/>
    <s v="Yes"/>
    <m/>
    <n v="0"/>
  </r>
  <r>
    <n v="15662823"/>
    <d v="2025-04-16T00:00:00"/>
    <d v="1899-12-30T11:15:00"/>
    <x v="4"/>
    <s v="KINGSMOTORS2WSHOLINGANALLUR (A13693)"/>
    <s v="A13693"/>
    <s v="Finance"/>
    <s v="Website"/>
    <m/>
    <s v="Freedom"/>
    <s v="125 NG04"/>
    <s v="Disc Led"/>
    <s v="Freedom 125 NG04 Disc Led GLOSS PEWTER GREY"/>
    <s v="00JH2732"/>
    <s v="Open"/>
    <s v="No"/>
    <s v="Call Later"/>
    <m/>
    <m/>
    <m/>
    <m/>
    <s v="No"/>
    <s v="No"/>
    <s v="No"/>
    <m/>
    <n v="0"/>
  </r>
  <r>
    <n v="15401204"/>
    <d v="2025-04-04T00:00:00"/>
    <d v="1899-12-30T15:33:00"/>
    <x v="1"/>
    <s v="SAYAR MOTORS GRAND"/>
    <s v="D10311"/>
    <m/>
    <m/>
    <s v="STANDARD"/>
    <s v="Pulsar"/>
    <n v="150"/>
    <s v="TD Split Seat (OBD-2)"/>
    <s v="Pulsar 150 TD Split Seat (OBD-2)"/>
    <s v="00DH44"/>
    <s v="Open"/>
    <s v="Yes"/>
    <s v="Call Later"/>
    <m/>
    <m/>
    <m/>
    <m/>
    <s v="Yes"/>
    <s v="No"/>
    <s v="Yes"/>
    <m/>
    <n v="0"/>
  </r>
  <r>
    <n v="15433280"/>
    <d v="2025-04-06T00:00:00"/>
    <d v="1899-12-30T11:14:00"/>
    <x v="3"/>
    <s v="Rithvikaa Motors"/>
    <s v="A10279"/>
    <s v="Bikedekho_Aggregators"/>
    <s v="CPS_Lead_Aggregators"/>
    <s v="WARM"/>
    <s v="Freedom"/>
    <s v="125 NG04"/>
    <s v="Disc Led"/>
    <s v="Freedom 125 NG04 Disc Led COCKTAIL WINE RED"/>
    <s v="00JH272V"/>
    <s v="Closed"/>
    <s v="No"/>
    <s v="Plan Dropped"/>
    <m/>
    <m/>
    <m/>
    <m/>
    <s v="No"/>
    <s v="No"/>
    <s v="No"/>
    <m/>
    <n v="0"/>
  </r>
  <r>
    <n v="15403722"/>
    <d v="2025-04-04T00:00:00"/>
    <d v="1899-12-30T16:57:00"/>
    <x v="1"/>
    <s v="Keerthi Residency Road"/>
    <n v="13533"/>
    <m/>
    <m/>
    <s v="STANDARD"/>
    <s v="Triumph"/>
    <s v="SCRAMBLER 400 X"/>
    <m/>
    <s v="Triumph  SCRAMBLER 400 X  CARNIVAL RED"/>
    <s v="00TA02BE"/>
    <s v="Invoiced"/>
    <s v="Yes"/>
    <s v="Call Later"/>
    <m/>
    <m/>
    <m/>
    <m/>
    <s v="Yes"/>
    <s v="No"/>
    <s v="No"/>
    <d v="2025-04-04T18:11:00"/>
    <n v="1"/>
  </r>
  <r>
    <n v="15432655"/>
    <d v="2025-04-06T00:00:00"/>
    <d v="1899-12-30T10:26:00"/>
    <x v="2"/>
    <s v="GOPAL TRADERS(12725)"/>
    <n v="12725"/>
    <s v="Call Center"/>
    <m/>
    <s v="WARM"/>
    <s v="Pulsar"/>
    <s v="N160"/>
    <s v="Dual channel ABS (OBD-2)"/>
    <s v="Pulsar N160 Dual channel ABS (OBD-2) POLAR SKY BLUE"/>
    <s v="00JR17BN"/>
    <s v="Closed"/>
    <s v="No"/>
    <s v="Plan Dropped"/>
    <m/>
    <m/>
    <m/>
    <m/>
    <s v="No"/>
    <s v="No"/>
    <s v="No"/>
    <m/>
    <n v="0"/>
  </r>
  <r>
    <n v="15428770"/>
    <d v="2025-04-05T00:00:00"/>
    <d v="1899-12-30T22:48:00"/>
    <x v="3"/>
    <s v="MM MOTORS"/>
    <n v="13170"/>
    <s v="Bikewale_Aggregators"/>
    <s v="CPS_Lead_Aggregators"/>
    <s v="WARM"/>
    <s v="KTM"/>
    <s v="DUKE 200 OLD"/>
    <s v="KTM"/>
    <s v="KTM DUKE 200 OLD KTM SILVER METALLIC MATT"/>
    <s v="00JP42A9"/>
    <s v="Open"/>
    <s v="No"/>
    <m/>
    <m/>
    <m/>
    <m/>
    <m/>
    <s v="No"/>
    <s v="No"/>
    <s v="No"/>
    <m/>
    <n v="0"/>
  </r>
  <r>
    <n v="15599371"/>
    <d v="2025-04-13T00:00:00"/>
    <d v="1899-12-30T10:15:00"/>
    <x v="3"/>
    <s v="SHREE TIRUPATI DISTRIBUTORS PVT LTD(0000011011)"/>
    <n v="1101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671421"/>
    <d v="2025-04-16T00:00:00"/>
    <d v="1899-12-30T14:54:00"/>
    <x v="3"/>
    <s v="J M ENTERPRISES PRIVATE LIMITED(11468)"/>
    <n v="11468"/>
    <s v="Bikewale_Aggregators"/>
    <s v="CPS_Lead_Aggregators"/>
    <s v="WARM"/>
    <s v="Pulsar"/>
    <s v="N160"/>
    <s v="Dual channel ABS"/>
    <s v="Pulsar N160 Dual channel ABS Brooklyn Black"/>
    <s v="00JR159V"/>
    <s v="Open"/>
    <s v="No"/>
    <m/>
    <m/>
    <m/>
    <m/>
    <m/>
    <s v="No"/>
    <s v="No"/>
    <s v="No"/>
    <m/>
    <n v="0"/>
  </r>
  <r>
    <n v="15370973"/>
    <d v="2025-04-03T00:00:00"/>
    <d v="1899-12-30T10:04:00"/>
    <x v="3"/>
    <s v="Sales &amp; Service Automotive Pvt. Ltd.(12369)"/>
    <n v="12369"/>
    <s v="Bikewale_Aggregators"/>
    <s v="CPS_Lead_Aggregators"/>
    <m/>
    <s v="KTM"/>
    <s v="Duke 250 (Gen 2)"/>
    <s v="KTM"/>
    <s v="KTM Duke 250 (Gen 2) KTM DARK GALVANO MATT"/>
    <s v="00JP9681"/>
    <s v="Closed"/>
    <s v="No"/>
    <s v="Incorrect Enquiry"/>
    <m/>
    <m/>
    <m/>
    <m/>
    <s v="No"/>
    <s v="No"/>
    <s v="No"/>
    <m/>
    <n v="0"/>
  </r>
  <r>
    <n v="15398241"/>
    <d v="2025-04-04T00:00:00"/>
    <d v="1899-12-30T13:45:00"/>
    <x v="1"/>
    <s v="OSL AUTO PRIVATE LIMITED(13593)"/>
    <n v="13593"/>
    <m/>
    <m/>
    <s v="HOT"/>
    <s v="Triumph"/>
    <s v="Speed T4"/>
    <m/>
    <s v="Triumph Speed T4 "/>
    <s v="00TA15"/>
    <s v="Open"/>
    <s v="Yes"/>
    <m/>
    <m/>
    <m/>
    <m/>
    <m/>
    <s v="Yes"/>
    <s v="No"/>
    <s v="No"/>
    <m/>
    <n v="0"/>
  </r>
  <r>
    <n v="15666375"/>
    <d v="2025-04-17T00:00:00"/>
    <d v="1899-12-30T12:46:00"/>
    <x v="3"/>
    <s v="AWADH MOTOCORP LLP(13139)"/>
    <n v="13139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m/>
    <m/>
    <m/>
    <m/>
    <m/>
    <s v="No"/>
    <s v="No"/>
    <s v="No"/>
    <m/>
    <n v="0"/>
  </r>
  <r>
    <n v="15607709"/>
    <d v="2025-04-13T00:00:00"/>
    <d v="1899-12-30T18:41:00"/>
    <x v="3"/>
    <s v="VDS SAYAR BAJAJ ( SAINATHAPURAM )"/>
    <s v="B11153"/>
    <s v="Bikedekho_Aggregators"/>
    <s v="CPS_Lead_Aggregators"/>
    <s v="HOT"/>
    <s v="Pulsar"/>
    <s v="P150"/>
    <s v="TD Split Seat (OBD-2)"/>
    <s v="Pulsar  P150 TD Split Seat (OBD-2) EBONY BLACK(MET)"/>
    <s v="00JR11X3"/>
    <s v="Open"/>
    <s v="Yes"/>
    <s v="Call Later"/>
    <m/>
    <m/>
    <m/>
    <m/>
    <s v="No"/>
    <s v="No"/>
    <s v="Yes"/>
    <m/>
    <n v="0"/>
  </r>
  <r>
    <n v="15430524"/>
    <d v="2025-04-06T00:00:00"/>
    <d v="1899-12-30T09:57:00"/>
    <x v="3"/>
    <s v="RETRO MOTORCYCLES LLP(13536)"/>
    <n v="13536"/>
    <s v="Bikewale_Aggregators"/>
    <s v="CPS_Lead_Aggregators"/>
    <s v="STANDARD"/>
    <s v="Triumph"/>
    <s v="SPEED 400"/>
    <s v="Triumph"/>
    <s v="Triumph SPEED 400-Phantom Black"/>
    <s v="00TA04BA"/>
    <s v="Open"/>
    <s v="No"/>
    <s v="Showroom Visit Planned"/>
    <m/>
    <m/>
    <m/>
    <m/>
    <s v="No"/>
    <s v="No"/>
    <s v="No"/>
    <m/>
    <n v="0"/>
  </r>
  <r>
    <n v="15429996"/>
    <d v="2025-04-06T00:00:00"/>
    <d v="1899-12-30T01:00:00"/>
    <x v="4"/>
    <s v="PARIDA AUTOMOBILES(11640)"/>
    <n v="11640"/>
    <s v="PulsarRange_LeadGen_D2C"/>
    <s v="Display_FB"/>
    <s v="HOT"/>
    <s v="Pulsar"/>
    <s v="N160"/>
    <s v="Dual Channel ABS(Digital)"/>
    <s v="Pulsar  N160 Dual Channel ABS(Digital) Brooklyn Black"/>
    <s v="00JR379V"/>
    <s v="Invoiced"/>
    <s v="Yes"/>
    <s v="Call Later"/>
    <m/>
    <m/>
    <m/>
    <m/>
    <s v="Yes"/>
    <s v="Yes"/>
    <s v="Yes"/>
    <d v="2025-04-18T12:22:00"/>
    <n v="1"/>
  </r>
  <r>
    <n v="15422877"/>
    <d v="2025-04-05T00:00:00"/>
    <d v="1899-12-30T16:25:00"/>
    <x v="1"/>
    <s v="JPS AUTO (13105)"/>
    <n v="13105"/>
    <s v="Reference"/>
    <s v="Existing Customer"/>
    <m/>
    <s v="Pulsar"/>
    <n v="125"/>
    <s v="Carbon Fibre Disc Single Seat"/>
    <s v="Pulsar 125 Carbon Fibre Disc Single Seat SAFFIRE BLUE WHITE"/>
    <s v="00DH47E9"/>
    <s v="Invoiced"/>
    <s v="Yes"/>
    <m/>
    <m/>
    <m/>
    <m/>
    <m/>
    <s v="Yes"/>
    <s v="No"/>
    <s v="No"/>
    <d v="2025-04-05T16:26:00"/>
    <n v="1"/>
  </r>
  <r>
    <n v="15709489"/>
    <d v="2025-04-18T00:00:00"/>
    <d v="1899-12-30T09:11:00"/>
    <x v="0"/>
    <s v="ATHEN AUTOMOBILES(12166)"/>
    <n v="12166"/>
    <s v="Hyperlocal_Lead_Gen"/>
    <s v="Facebook"/>
    <m/>
    <s v="KTM"/>
    <s v="249.07 cc"/>
    <s v="KTM"/>
    <s v="KTM 249.07 cc KTM "/>
    <s v="00JP88"/>
    <s v="Closed"/>
    <s v="No"/>
    <s v="Plan Dropped"/>
    <m/>
    <m/>
    <m/>
    <m/>
    <s v="No"/>
    <s v="No"/>
    <s v="No"/>
    <m/>
    <n v="0"/>
  </r>
  <r>
    <n v="15725570"/>
    <d v="2025-04-18T00:00:00"/>
    <d v="1899-12-30T19:06:00"/>
    <x v="3"/>
    <s v="VARUN MOTORS PRIVATE LIMITED(13248)"/>
    <n v="13248"/>
    <s v="Bikedekho_Aggregators"/>
    <s v="CPS_Lead_Aggregators"/>
    <s v="HOT"/>
    <s v="Pulsar"/>
    <s v="P150"/>
    <s v="TD Split Seat (OBD-2)"/>
    <s v="Pulsar  P150 TD Split Seat (OBD-2) EBONY BLACK(MET)"/>
    <s v="00JR11X3"/>
    <s v="Closed"/>
    <s v="Yes"/>
    <s v="Plan Dropped"/>
    <m/>
    <m/>
    <m/>
    <m/>
    <s v="No"/>
    <s v="Yes"/>
    <s v="Yes"/>
    <m/>
    <n v="0"/>
  </r>
  <r>
    <n v="15495816"/>
    <d v="2025-04-09T00:00:00"/>
    <d v="1899-12-30T12:10:00"/>
    <x v="3"/>
    <s v="OSL AUTO PVT. LTD. - VIP"/>
    <n v="12445"/>
    <s v="Bikedekho_Aggregators"/>
    <s v="CPS_Lead_Aggregators"/>
    <s v="WARM"/>
    <s v="KTM"/>
    <s v="Duke 250 (Gen 2)"/>
    <s v="KTM"/>
    <s v="KTM Duke 250 (Gen 2) KTM DARK GALVANO MATT"/>
    <s v="00JP9681"/>
    <s v="Open"/>
    <s v="No"/>
    <s v="Call Later"/>
    <m/>
    <m/>
    <m/>
    <m/>
    <s v="No"/>
    <s v="No"/>
    <s v="No"/>
    <m/>
    <n v="0"/>
  </r>
  <r>
    <n v="15746374"/>
    <d v="2025-04-19T00:00:00"/>
    <d v="1899-12-30T23:13:00"/>
    <x v="3"/>
    <s v="ADITYA AUTO (12925)"/>
    <n v="12925"/>
    <s v="Bikedekho_Aggregators"/>
    <s v="CPS_Lead_Aggregators"/>
    <s v="HOT"/>
    <s v="Pulsar"/>
    <s v="N125"/>
    <s v="Disc"/>
    <s v="Pulsar N125 Disc PEARL METALLIC WHITE"/>
    <s v="00JZ5342"/>
    <s v="Open"/>
    <s v="No"/>
    <s v="Call Later"/>
    <m/>
    <m/>
    <m/>
    <m/>
    <s v="No"/>
    <s v="No"/>
    <s v="No"/>
    <m/>
    <n v="0"/>
  </r>
  <r>
    <n v="15727215"/>
    <d v="2025-04-18T00:00:00"/>
    <d v="1899-12-30T21:28:00"/>
    <x v="3"/>
    <s v="SALES &amp; SERVICE AUTOMOTIVE PVT. LTD(10420)"/>
    <n v="10420"/>
    <s v="Bikedekho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459535"/>
    <d v="2025-04-07T00:00:00"/>
    <d v="1899-12-30T16:44:00"/>
    <x v="1"/>
    <s v="BHARATH  BAJAJ(11514)"/>
    <n v="11514"/>
    <s v="Reference"/>
    <s v="Existing Customer"/>
    <s v="HOT"/>
    <s v="Pulsar"/>
    <n v="150"/>
    <s v="SD (C&amp;G)"/>
    <s v="Pulsar 150 SD (C&amp;G) EBONY BLK BLUE DKL"/>
    <s v="00DH644C"/>
    <s v="Invoiced"/>
    <s v="Yes"/>
    <m/>
    <m/>
    <m/>
    <m/>
    <m/>
    <s v="Yes"/>
    <s v="No"/>
    <s v="No"/>
    <d v="2025-04-07T16:45:00"/>
    <n v="1"/>
  </r>
  <r>
    <n v="15693158"/>
    <d v="2025-04-17T00:00:00"/>
    <d v="1899-12-30T12:44:00"/>
    <x v="2"/>
    <s v="JAISWAL MOTORS(11415)"/>
    <n v="11415"/>
    <m/>
    <m/>
    <m/>
    <s v="Pulsar"/>
    <n v="125"/>
    <s v="Carbon Fibre Disc Split Seat (OBD-2)"/>
    <s v="Pulsar 125 Carbon Fibre Disc Split Seat (OBD-2) SPARKLING METALLIC BLACK BLUE"/>
    <s v="00DH43F1"/>
    <s v="Invoiced"/>
    <s v="Yes"/>
    <m/>
    <m/>
    <m/>
    <m/>
    <m/>
    <s v="No"/>
    <s v="No"/>
    <s v="No"/>
    <d v="2025-04-17T12:45:00"/>
    <n v="1"/>
  </r>
  <r>
    <n v="15621994"/>
    <d v="2025-04-14T00:00:00"/>
    <d v="1899-12-30T12:04:00"/>
    <x v="6"/>
    <s v="JAIKRISHNAA AUTO PVT LTD.(10057)"/>
    <n v="10057"/>
    <m/>
    <m/>
    <s v="WARM"/>
    <s v="Pulsar"/>
    <n v="125"/>
    <s v="Carbon Fibre Disc Split Seat"/>
    <s v="Pulsar 125 Carbon Fibre Disc Split Seat SPARKLING METALLIC BLACK RED"/>
    <s v="00DH48F2"/>
    <s v="Open"/>
    <s v="Yes"/>
    <s v="Call Later"/>
    <m/>
    <m/>
    <m/>
    <m/>
    <s v="No"/>
    <s v="Yes"/>
    <s v="Yes"/>
    <m/>
    <n v="0"/>
  </r>
  <r>
    <n v="15336150"/>
    <d v="2025-04-01T00:00:00"/>
    <d v="1899-12-30T12:19:00"/>
    <x v="3"/>
    <s v="VAISHALI AUTO ENTERPRISES PVT LTD_x0009_ - Paswan Chowk"/>
    <s v="B11881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339548"/>
    <d v="2025-04-01T00:00:00"/>
    <d v="1899-12-30T14:14:00"/>
    <x v="3"/>
    <s v="ARASU BAJAJ(11487)"/>
    <n v="11487"/>
    <s v="Bikedekho_Aggregators"/>
    <s v="CPS_Lead_Aggregators"/>
    <s v="STANDARD"/>
    <s v="Pulsar"/>
    <s v="P150"/>
    <s v="TD Split Seat (OBD-2)"/>
    <s v="Pulsar  P150 TD Split Seat (OBD-2) EBONY BLACK(MET)"/>
    <s v="00JR11X3"/>
    <s v="Closed"/>
    <s v="Yes"/>
    <s v="Plan Dropped"/>
    <m/>
    <m/>
    <m/>
    <m/>
    <s v="No"/>
    <s v="Yes"/>
    <s v="Yes"/>
    <m/>
    <n v="0"/>
  </r>
  <r>
    <n v="15745443"/>
    <d v="2025-04-19T00:00:00"/>
    <d v="1899-12-30T21:12:00"/>
    <x v="0"/>
    <s v="KTM-AMBATTUR"/>
    <s v="F12414"/>
    <s v="Hyperlocal_Lead_Gen"/>
    <s v="Facebook"/>
    <s v="WARM"/>
    <s v="KTM"/>
    <s v="249.07 cc"/>
    <s v="KTM"/>
    <s v="KTM 249.07 cc KTM "/>
    <s v="00JP88"/>
    <s v="Open"/>
    <s v="No"/>
    <m/>
    <m/>
    <m/>
    <m/>
    <m/>
    <s v="No"/>
    <s v="No"/>
    <s v="No"/>
    <m/>
    <n v="0"/>
  </r>
  <r>
    <n v="15413110"/>
    <d v="2025-04-05T00:00:00"/>
    <d v="1899-12-30T11:07:00"/>
    <x v="3"/>
    <s v="TARINI AUTOMOBILES (12864)"/>
    <n v="12864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472842"/>
    <d v="2025-04-08T00:00:00"/>
    <d v="1899-12-30T12:06:00"/>
    <x v="3"/>
    <s v="MOTI TRADE LINK"/>
    <n v="12742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m/>
    <m/>
    <s v="No"/>
    <s v="No"/>
    <s v="No"/>
    <m/>
    <n v="0"/>
  </r>
  <r>
    <n v="15604094"/>
    <d v="2025-04-13T00:00:00"/>
    <d v="1899-12-30T14:26:00"/>
    <x v="1"/>
    <s v="KTM - SATNA"/>
    <s v="BRN12383"/>
    <m/>
    <m/>
    <s v="HOT"/>
    <s v="KTM"/>
    <s v="DUKE 200"/>
    <m/>
    <s v="KTM DUKE 200  SILVER METALLIC MATT"/>
    <s v="00JP1CA9"/>
    <s v="Open"/>
    <s v="Yes"/>
    <s v="Call Later"/>
    <m/>
    <m/>
    <m/>
    <m/>
    <s v="Yes"/>
    <s v="No"/>
    <s v="No"/>
    <m/>
    <n v="0"/>
  </r>
  <r>
    <n v="15671628"/>
    <d v="2025-04-16T00:00:00"/>
    <d v="1899-12-30T14:57:00"/>
    <x v="3"/>
    <s v="ASHOK TRADERS(12881)"/>
    <n v="12881"/>
    <s v="Bikedekho_Aggregators"/>
    <s v="CPS_Lead_Aggregators"/>
    <m/>
    <s v="Pulsar"/>
    <s v="N250"/>
    <s v="Dual channel ABS"/>
    <s v="Pulsar N250 Dual channel ABS Brooklyn Black"/>
    <s v="00JR139V"/>
    <s v="Closed"/>
    <s v="No"/>
    <s v="Incorrect Enquiry"/>
    <m/>
    <m/>
    <m/>
    <m/>
    <s v="No"/>
    <s v="No"/>
    <s v="No"/>
    <m/>
    <n v="0"/>
  </r>
  <r>
    <n v="15502960"/>
    <d v="2025-04-09T00:00:00"/>
    <d v="1899-12-30T16:16:00"/>
    <x v="6"/>
    <m/>
    <n v="13063"/>
    <s v="Instagram"/>
    <s v="Pulsar_NS125_Feb"/>
    <s v="STANDARD"/>
    <s v="Pulsar"/>
    <s v="NS125"/>
    <s v="UG"/>
    <s v="Pulsar NS125 UG FIERY ORANGE"/>
    <s v="00JF4417"/>
    <s v="Closed"/>
    <s v="No"/>
    <s v="Incorrect Enquiry"/>
    <m/>
    <m/>
    <m/>
    <m/>
    <s v="No"/>
    <s v="No"/>
    <s v="No"/>
    <m/>
    <n v="0"/>
  </r>
  <r>
    <n v="15474071"/>
    <d v="2025-04-08T00:00:00"/>
    <d v="1899-12-30T12:25:00"/>
    <x v="1"/>
    <s v="Rithvikaa Motors"/>
    <s v="A10279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m/>
    <m/>
    <m/>
    <m/>
    <m/>
    <s v="Yes"/>
    <s v="No"/>
    <s v="No"/>
    <d v="2025-04-08T12:26:00"/>
    <n v="1"/>
  </r>
  <r>
    <n v="15424966"/>
    <d v="2025-04-05T00:00:00"/>
    <d v="1899-12-30T17:48:00"/>
    <x v="1"/>
    <s v="Akash Bajaj(12386)"/>
    <n v="12386"/>
    <m/>
    <m/>
    <s v="WARM"/>
    <s v="KTM"/>
    <s v="DUKE 250"/>
    <m/>
    <s v="KTM DUKE 250  "/>
    <s v="00JP88"/>
    <s v="Closed"/>
    <s v="Yes"/>
    <s v="Incorrect Enquiry"/>
    <m/>
    <m/>
    <m/>
    <m/>
    <s v="Yes"/>
    <s v="No"/>
    <s v="No"/>
    <m/>
    <n v="0"/>
  </r>
  <r>
    <n v="15554673"/>
    <d v="2025-04-10T00:00:00"/>
    <d v="1899-12-30T21:21:00"/>
    <x v="3"/>
    <m/>
    <n v="13408"/>
    <s v="Bikewale_Aggregators"/>
    <s v="CPS_Lead_Aggregators"/>
    <s v="STANDARD"/>
    <s v="Pulsar"/>
    <s v="N160"/>
    <s v="Dual channel ABS"/>
    <s v="Pulsar N160 Dual channel ABS Brooklyn Black"/>
    <s v="00JR159V"/>
    <s v="Closed"/>
    <s v="No"/>
    <m/>
    <m/>
    <m/>
    <m/>
    <m/>
    <s v="No"/>
    <s v="No"/>
    <s v="No"/>
    <m/>
    <n v="0"/>
  </r>
  <r>
    <n v="15651147"/>
    <d v="2025-04-15T00:00:00"/>
    <d v="1899-12-30T16:08:00"/>
    <x v="3"/>
    <s v="SINGH AUTO LINK PVT.LTD.(10314)"/>
    <n v="10314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356448"/>
    <d v="2025-04-02T00:00:00"/>
    <d v="1899-12-30T13:11:00"/>
    <x v="3"/>
    <s v="A2Z AUTOMOTIVE(13214)"/>
    <n v="13214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Showroom Visit Planned"/>
    <m/>
    <m/>
    <m/>
    <m/>
    <s v="No"/>
    <s v="No"/>
    <s v="No"/>
    <m/>
    <n v="0"/>
  </r>
  <r>
    <n v="15349422"/>
    <d v="2025-04-02T00:00:00"/>
    <d v="1899-12-30T09:57:00"/>
    <x v="3"/>
    <s v="INDIAN AUTOMAX PRIVATE LIMITED (14160)"/>
    <n v="14160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539637"/>
    <d v="2025-04-10T00:00:00"/>
    <d v="1899-12-30T11:35:00"/>
    <x v="3"/>
    <s v="AMR AUTOS(13146)"/>
    <n v="13146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499700"/>
    <d v="2025-04-09T00:00:00"/>
    <d v="1899-12-30T14:05:00"/>
    <x v="3"/>
    <s v="MOSARAM BHAGWANDAS ENTERPRISES PVT LTD (12911)"/>
    <n v="12911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358941"/>
    <d v="2025-04-02T00:00:00"/>
    <d v="1899-12-30T14:26:00"/>
    <x v="5"/>
    <s v="PRAKASH AUTOMOBILES(12724)"/>
    <n v="12724"/>
    <m/>
    <m/>
    <s v="STANDARD"/>
    <s v="Pulsar"/>
    <n v="125"/>
    <s v="Carbon Fibre Single Seat UG"/>
    <s v="Pulsar 125 Carbon Fibre Single Seat UG"/>
    <s v="00DH57"/>
    <s v="Open"/>
    <s v="No"/>
    <s v="Not Decided"/>
    <m/>
    <m/>
    <m/>
    <m/>
    <s v="No"/>
    <s v="No"/>
    <s v="No"/>
    <m/>
    <n v="0"/>
  </r>
  <r>
    <n v="15346017"/>
    <d v="2025-04-01T00:00:00"/>
    <d v="1899-12-30T19:37:00"/>
    <x v="3"/>
    <s v="AMPL ATTAPUR"/>
    <s v="A11287"/>
    <s v="Bikewale_Aggregators"/>
    <s v="CPS_Lead_Aggregators"/>
    <s v="HOT"/>
    <s v="Pulsar"/>
    <s v="N150"/>
    <s v="SD Single Seat"/>
    <s v="Pulsar N150 SD Single Seat PEARL METALLIC WHITE"/>
    <s v="00JR3042"/>
    <s v="Closed"/>
    <s v="No"/>
    <s v="Plan Dropped"/>
    <m/>
    <m/>
    <m/>
    <m/>
    <s v="No"/>
    <s v="No"/>
    <s v="No"/>
    <m/>
    <n v="0"/>
  </r>
  <r>
    <n v="15389767"/>
    <d v="2025-04-04T00:00:00"/>
    <d v="1899-12-30T04:40:00"/>
    <x v="3"/>
    <s v="STAG TRADING PVT LTD(12082)"/>
    <n v="12082"/>
    <s v="Bikewale_Aggregators"/>
    <s v="CPS_Lead_Aggregators"/>
    <s v="WARM"/>
    <s v="KTM"/>
    <s v="Duke 250 (Gen 2)"/>
    <s v="KTM"/>
    <s v="KTM Duke 250 (Gen 2) KTM DARK GALVANO MATT"/>
    <s v="00JP9681"/>
    <s v="Closed"/>
    <s v="No"/>
    <s v="Plan Dropped"/>
    <m/>
    <m/>
    <m/>
    <m/>
    <s v="No"/>
    <s v="No"/>
    <s v="No"/>
    <m/>
    <n v="0"/>
  </r>
  <r>
    <n v="15396562"/>
    <d v="2025-04-04T00:00:00"/>
    <d v="1899-12-30T12:56:00"/>
    <x v="3"/>
    <s v="NAMDHARI BAJAJ PRIVATE LIMITED"/>
    <n v="11963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458791"/>
    <d v="2025-04-07T00:00:00"/>
    <d v="1899-12-30T16:24:00"/>
    <x v="0"/>
    <s v="VARUN MOTORS PRIVATE LIMITED(13260)"/>
    <n v="13260"/>
    <s v="Hyperlocal_Lead_Gen"/>
    <s v="Facebook"/>
    <s v="WARM"/>
    <s v="KTM"/>
    <s v="DUKE 200"/>
    <m/>
    <s v="KTM  DUKE 200  ELECTRONIC ORANGE"/>
    <s v="00JP1C1T"/>
    <s v="Open"/>
    <s v="Yes"/>
    <s v="Showroom Visit Planned"/>
    <m/>
    <m/>
    <m/>
    <m/>
    <s v="Yes"/>
    <s v="No"/>
    <s v="No"/>
    <m/>
    <n v="0"/>
  </r>
  <r>
    <n v="15528048"/>
    <d v="2025-04-09T00:00:00"/>
    <d v="1899-12-30T16:37:00"/>
    <x v="4"/>
    <s v="NARAYAN MOTORS (11432)"/>
    <n v="11432"/>
    <s v="Freedom_LeadGen_D2C"/>
    <s v="Display_FB"/>
    <m/>
    <s v="Freedom"/>
    <s v="125 NG04"/>
    <s v="Disc Led"/>
    <s v="Freedom 125 NG04 Disc Led COCKTAIL WINE RED"/>
    <s v="00JH272V"/>
    <s v="Closed"/>
    <s v="No"/>
    <s v="Incorrect Enquiry"/>
    <m/>
    <m/>
    <m/>
    <m/>
    <s v="No"/>
    <s v="No"/>
    <s v="No"/>
    <m/>
    <n v="0"/>
  </r>
  <r>
    <n v="15541896"/>
    <d v="2025-04-10T00:00:00"/>
    <d v="1899-12-30T12:22:00"/>
    <x v="5"/>
    <s v="K V R VEHICLES - THALASSERY"/>
    <s v="A10569"/>
    <m/>
    <m/>
    <s v="WARM"/>
    <s v="Pulsar"/>
    <n v="150"/>
    <s v="Neon Single Disc ABS(DH35)"/>
    <s v="Pulsar 150 Neon Single Disc ABS(DH35)"/>
    <s v="00DH35"/>
    <s v="Open"/>
    <s v="No"/>
    <s v="Call Later"/>
    <m/>
    <m/>
    <m/>
    <m/>
    <s v="No"/>
    <s v="No"/>
    <s v="No"/>
    <m/>
    <n v="0"/>
  </r>
  <r>
    <n v="15429955"/>
    <d v="2025-04-06T00:00:00"/>
    <d v="1899-12-30T00:58:00"/>
    <x v="3"/>
    <s v="NAGPUR ROAD CHANDANGANV"/>
    <s v="A10309"/>
    <s v="Bikewale_Aggregators"/>
    <s v="CPS_Lead_Aggregators"/>
    <s v="HOT"/>
    <s v="Pulsar"/>
    <n v="150"/>
    <s v="SD Single Seat"/>
    <s v="Pulsar 150 SD Single Seat EBONY BLK RED DKL"/>
    <s v="00DH274D"/>
    <s v="Closed"/>
    <s v="No"/>
    <s v="Incorrect Enquiry"/>
    <m/>
    <m/>
    <m/>
    <m/>
    <s v="No"/>
    <s v="No"/>
    <s v="No"/>
    <m/>
    <n v="0"/>
  </r>
  <r>
    <n v="15616481"/>
    <d v="2025-04-14T00:00:00"/>
    <d v="1899-12-30T10:44:00"/>
    <x v="6"/>
    <m/>
    <n v="14138"/>
    <s v="Instagram"/>
    <s v="P125DC_july"/>
    <s v="HOT"/>
    <s v="Pulsar"/>
    <n v="125"/>
    <s v="Carbon Fibre Split Seat UG"/>
    <s v="Pulsar 125 Carbon Fibre Split Seat UG EBONY BLK RED DKL"/>
    <s v="00DH564D"/>
    <s v="Open"/>
    <s v="No"/>
    <s v="Showroom Visit Planned"/>
    <m/>
    <m/>
    <m/>
    <m/>
    <s v="No"/>
    <s v="No"/>
    <s v="No"/>
    <m/>
    <n v="0"/>
  </r>
  <r>
    <n v="15539172"/>
    <d v="2025-04-10T00:00:00"/>
    <d v="1899-12-30T11:17:00"/>
    <x v="3"/>
    <s v="T.T.K MOTORS"/>
    <n v="12453"/>
    <s v="Bikewale_Aggregators"/>
    <s v="CPS_Lead_Aggregators"/>
    <m/>
    <s v="Pulsar"/>
    <s v="NS160"/>
    <s v="Twin Disc ABS"/>
    <s v="Pulsar NS160 Twin Disc ABS Glossy Pewter Grey + Satin Black"/>
    <s v="00JF258W"/>
    <s v="Closed"/>
    <s v="No"/>
    <s v="Plan Dropped"/>
    <m/>
    <m/>
    <m/>
    <m/>
    <s v="No"/>
    <s v="No"/>
    <s v="No"/>
    <m/>
    <n v="0"/>
  </r>
  <r>
    <n v="15568129"/>
    <d v="2025-04-11T00:00:00"/>
    <d v="1899-12-30T15:29:00"/>
    <x v="3"/>
    <s v="SHIVA BAJAJ A10501-AURAIYA"/>
    <s v="A10501"/>
    <s v="Bikewale_Aggregators"/>
    <s v="CPS_Lead_Aggregators"/>
    <s v="WARM"/>
    <s v="Pulsar"/>
    <n v="400"/>
    <s v="NS"/>
    <s v="Pulsar 400 NS PEARL METALLIC WHITE"/>
    <s v="00JL2342"/>
    <s v="Open"/>
    <s v="No"/>
    <m/>
    <m/>
    <m/>
    <m/>
    <m/>
    <s v="No"/>
    <s v="No"/>
    <s v="No"/>
    <m/>
    <n v="0"/>
  </r>
  <r>
    <n v="15388183"/>
    <d v="2025-04-04T00:00:00"/>
    <d v="1899-12-30T10:26:00"/>
    <x v="3"/>
    <s v="J.M.ENTERPRISES(10162)"/>
    <n v="10162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551346"/>
    <d v="2025-04-10T00:00:00"/>
    <d v="1899-12-30T17:43:00"/>
    <x v="1"/>
    <s v="PRAKASH AUTO SALES(10281)"/>
    <n v="10281"/>
    <s v="Newspaper"/>
    <m/>
    <m/>
    <s v="Pulsar"/>
    <n v="125"/>
    <s v="Carbon Fibre Single Seat UG"/>
    <s v="Pulsar 125 Carbon Fibre Single Seat UG EBONY BLK SILVER DKL"/>
    <s v="00DH574E"/>
    <s v="Invoiced"/>
    <s v="Yes"/>
    <m/>
    <m/>
    <m/>
    <m/>
    <m/>
    <s v="No"/>
    <s v="No"/>
    <s v="No"/>
    <d v="2025-04-10T17:44:00"/>
    <n v="1"/>
  </r>
  <r>
    <n v="15410194"/>
    <d v="2025-04-05T00:00:00"/>
    <d v="1899-12-30T17:18:00"/>
    <x v="4"/>
    <s v="A2Z WHEEL RACE PRIVATE LIMITED(13224)"/>
    <n v="13224"/>
    <s v="Chatbot"/>
    <s v="WebToWA"/>
    <s v="HOT"/>
    <s v="KTM"/>
    <s v="248.8cc"/>
    <s v="KTM"/>
    <s v="KTM 248.8cc KTM"/>
    <s v="00JG71AS"/>
    <s v="Open"/>
    <s v="No"/>
    <s v="Call Later"/>
    <m/>
    <m/>
    <m/>
    <m/>
    <s v="No"/>
    <s v="No"/>
    <s v="No"/>
    <m/>
    <n v="0"/>
  </r>
  <r>
    <n v="15728780"/>
    <d v="2025-04-19T00:00:00"/>
    <d v="1899-12-30T01:36:00"/>
    <x v="3"/>
    <s v="UJWAL ENTERPRISES (INDIA) PVT.LTD(10396)"/>
    <n v="10396"/>
    <s v="Bikewale_Aggregators"/>
    <s v="CPS_Lead_Aggregators"/>
    <s v="WARM"/>
    <s v="Pulsar"/>
    <s v="N160"/>
    <s v="Dual channel ABS"/>
    <s v="Pulsar N160 Dual channel ABS Brooklyn Black"/>
    <s v="00JR159V"/>
    <s v="Closed"/>
    <s v="No"/>
    <s v="Incorrect Enquiry"/>
    <m/>
    <m/>
    <m/>
    <m/>
    <s v="No"/>
    <s v="No"/>
    <s v="No"/>
    <m/>
    <n v="0"/>
  </r>
  <r>
    <n v="15427828"/>
    <d v="2025-04-05T00:00:00"/>
    <d v="1899-12-30T21:12:00"/>
    <x v="3"/>
    <s v="CHATURBHUJ MOTORS(10456)"/>
    <n v="10456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s v="Plan Dropped"/>
    <m/>
    <m/>
    <m/>
    <m/>
    <s v="No"/>
    <s v="No"/>
    <s v="No"/>
    <m/>
    <n v="0"/>
  </r>
  <r>
    <n v="15651796"/>
    <d v="2025-04-15T00:00:00"/>
    <d v="1899-12-30T16:26:00"/>
    <x v="5"/>
    <s v="AUTO BAZAR (13512)"/>
    <n v="13512"/>
    <s v="Dealer Activity"/>
    <s v="Stand Activation"/>
    <s v="WARM"/>
    <s v="Pulsar"/>
    <n v="125"/>
    <s v="Carbon Fibre Disc Single Seat"/>
    <s v="Pulsar 125 Carbon Fibre Disc Single Seat SAFFIRE BLUE WHITE"/>
    <s v="00DH47E9"/>
    <s v="Open"/>
    <s v="Yes"/>
    <s v="Not Decided"/>
    <m/>
    <m/>
    <m/>
    <m/>
    <s v="No"/>
    <s v="Yes"/>
    <s v="Yes"/>
    <m/>
    <n v="0"/>
  </r>
  <r>
    <n v="15737877"/>
    <d v="2025-04-19T00:00:00"/>
    <d v="1899-12-30T14:23:00"/>
    <x v="5"/>
    <s v="CHAMPAK AUTOMOBILES- SAPATGRAM"/>
    <s v="C11021"/>
    <m/>
    <m/>
    <m/>
    <s v="Pulsar"/>
    <s v="NS200"/>
    <s v="Dual Channel ABS (UG)"/>
    <s v="Pulsar NS200 Dual Channel ABS (UG) EBONY BLK SATIN"/>
    <s v="00JL24AL"/>
    <s v="Open"/>
    <s v="No"/>
    <s v="Not Decided"/>
    <m/>
    <m/>
    <m/>
    <m/>
    <s v="No"/>
    <s v="No"/>
    <s v="No"/>
    <m/>
    <n v="0"/>
  </r>
  <r>
    <n v="15440558"/>
    <d v="2025-04-06T00:00:00"/>
    <d v="1899-12-30T17:52:00"/>
    <x v="4"/>
    <s v="J M Automobiles"/>
    <s v="B13396"/>
    <s v="Organic"/>
    <s v="Website"/>
    <m/>
    <s v="Pulsar"/>
    <n v="400"/>
    <s v="NS"/>
    <s v="Pulsar 400 NS PEARL METALLIC WHITE"/>
    <s v="00JL2342"/>
    <s v="Open"/>
    <s v="No"/>
    <s v="RNR - Schedule Follow-up"/>
    <m/>
    <m/>
    <m/>
    <m/>
    <s v="No"/>
    <s v="No"/>
    <s v="No"/>
    <m/>
    <n v="0"/>
  </r>
  <r>
    <n v="15357225"/>
    <d v="2025-04-02T00:00:00"/>
    <d v="1899-12-30T13:36:00"/>
    <x v="3"/>
    <s v="SHUVALAXMI MOTORS(12646)"/>
    <n v="12646"/>
    <s v="Bikedekho_Aggregators"/>
    <s v="CPS_Lead_Aggregators"/>
    <s v="WARM"/>
    <s v="KTM"/>
    <s v="Duke 390 (Gen 2)"/>
    <s v="KTM"/>
    <s v="KTM Duke 390 (Gen 2) KTM LIQUID METAL MATT"/>
    <s v="00JP408S"/>
    <s v="Closed"/>
    <s v="No"/>
    <s v="Incorrect Enquiry"/>
    <m/>
    <m/>
    <m/>
    <m/>
    <s v="No"/>
    <s v="No"/>
    <s v="No"/>
    <m/>
    <n v="0"/>
  </r>
  <r>
    <n v="15354179"/>
    <d v="2025-04-02T00:00:00"/>
    <d v="1899-12-30T12:06:00"/>
    <x v="3"/>
    <s v="SAI GAYATRI AUTOMOTIVE PVT LTD(10490)"/>
    <n v="10490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m/>
    <m/>
    <s v="No"/>
    <s v="No"/>
    <s v="No"/>
    <m/>
    <n v="0"/>
  </r>
  <r>
    <n v="15711637"/>
    <d v="2025-04-18T00:00:00"/>
    <d v="1899-12-30T11:10:00"/>
    <x v="3"/>
    <s v="DHONKARIA BAJAJ(13240)"/>
    <n v="13240"/>
    <s v="91wheels_Aggregators"/>
    <s v="CPS_Lead_Aggregators"/>
    <m/>
    <s v="Pulsar"/>
    <s v="NS125"/>
    <s v="Disc (Pre-OBD)"/>
    <s v="Pulsar NS125 Disc (Pre-OBD) GLOSS PEWTER GREY"/>
    <s v="00JF2832"/>
    <s v="Closed"/>
    <s v="No"/>
    <s v="Plan Dropped"/>
    <m/>
    <m/>
    <m/>
    <m/>
    <s v="No"/>
    <s v="No"/>
    <s v="No"/>
    <m/>
    <n v="0"/>
  </r>
  <r>
    <n v="15452678"/>
    <d v="2025-04-07T00:00:00"/>
    <d v="1899-12-30T13:35:00"/>
    <x v="1"/>
    <s v="SRE SAKTHI CARE(10937)"/>
    <n v="10937"/>
    <m/>
    <m/>
    <s v="STANDARD"/>
    <s v="Pulsar"/>
    <n v="150"/>
    <s v="TD UG"/>
    <s v="Pulsar 150 TD UG EBONY BLK SILVER DKL"/>
    <s v="00DH614E"/>
    <s v="Open"/>
    <s v="Yes"/>
    <s v="Need More Details"/>
    <m/>
    <m/>
    <m/>
    <m/>
    <s v="Yes"/>
    <s v="Yes"/>
    <s v="Yes"/>
    <m/>
    <n v="0"/>
  </r>
  <r>
    <n v="15695749"/>
    <d v="2025-04-17T00:00:00"/>
    <d v="1899-12-30T13:50:00"/>
    <x v="1"/>
    <s v="G K BAJAJ- BHUJ"/>
    <n v="11086"/>
    <s v="dealerQR"/>
    <s v="Website"/>
    <s v="STANDARD"/>
    <s v="Pulsar"/>
    <n v="125"/>
    <s v="Neon Disc Single seat"/>
    <s v="Pulsar 125 Neon Disc Single seat SPARKLING METALLIC BLACK RED"/>
    <s v="00DH40F2"/>
    <s v="Open"/>
    <s v="Yes"/>
    <s v="Planning to Book"/>
    <m/>
    <m/>
    <m/>
    <m/>
    <s v="No"/>
    <s v="No"/>
    <s v="No"/>
    <m/>
    <n v="0"/>
  </r>
  <r>
    <n v="15629648"/>
    <d v="2025-04-14T00:00:00"/>
    <d v="1899-12-30T16:05:00"/>
    <x v="5"/>
    <s v="RAM BHAWAN RAM AUTOMOBILES KESARIYA (A13392)"/>
    <s v="A13392"/>
    <m/>
    <m/>
    <s v="STANDARD"/>
    <s v="Pulsar"/>
    <s v="N150"/>
    <s v="SD Single Seat"/>
    <s v="Pulsar N150 SD Single Seat EBONY BLACK(MET)"/>
    <s v="00JR30X3"/>
    <s v="Closed"/>
    <s v="No"/>
    <s v="Plan Dropped"/>
    <m/>
    <m/>
    <m/>
    <m/>
    <s v="No"/>
    <s v="No"/>
    <s v="No"/>
    <m/>
    <n v="0"/>
  </r>
  <r>
    <n v="15594178"/>
    <d v="2025-04-13T00:00:00"/>
    <d v="1899-12-30T09:52:00"/>
    <x v="3"/>
    <s v="KTM Mekhri Circle"/>
    <s v="T12354"/>
    <s v="Bikedekho_Aggregators"/>
    <s v="CPS_Lead_Aggregators"/>
    <s v="STANDARD"/>
    <s v="Husqvarna"/>
    <s v="Vit 250"/>
    <s v="HUSQVARNA VITPILEN 250 GEN 2"/>
    <s v="HUSQVARNA VITPILEN 250 - OPTIONAL COLOUR"/>
    <s v="00JU88ZZ"/>
    <s v="Open"/>
    <s v="No"/>
    <s v="Showroom Visit Planned"/>
    <m/>
    <m/>
    <m/>
    <m/>
    <s v="No"/>
    <s v="No"/>
    <s v="No"/>
    <m/>
    <n v="0"/>
  </r>
  <r>
    <n v="15501691"/>
    <d v="2025-04-09T00:00:00"/>
    <d v="1899-12-30T16:11:00"/>
    <x v="6"/>
    <m/>
    <n v="12874"/>
    <s v="Instagram"/>
    <s v="Ns125 Feb"/>
    <s v="WARM"/>
    <s v="Pulsar"/>
    <s v="NS125"/>
    <s v="UG"/>
    <s v="Pulsar NS125 UG FIERY ORANGE"/>
    <s v="00JF4417"/>
    <s v="Open"/>
    <s v="No"/>
    <m/>
    <m/>
    <m/>
    <m/>
    <m/>
    <s v="No"/>
    <s v="No"/>
    <s v="No"/>
    <m/>
    <n v="0"/>
  </r>
  <r>
    <n v="15680602"/>
    <d v="2025-04-16T00:00:00"/>
    <d v="1899-12-30T18:00:00"/>
    <x v="1"/>
    <s v="ANAND AUTOMOBILES(10705)"/>
    <n v="10705"/>
    <m/>
    <m/>
    <m/>
    <s v="Pulsar"/>
    <n v="125"/>
    <s v="Carbon Fibre Single Seat UG"/>
    <s v="Pulsar 125 Carbon Fibre Single Seat UG EBONY BLK SILVER DKL"/>
    <s v="00DH574E"/>
    <s v="Invoiced"/>
    <s v="Yes"/>
    <m/>
    <m/>
    <m/>
    <m/>
    <m/>
    <s v="Yes"/>
    <s v="No"/>
    <s v="No"/>
    <d v="2025-04-16T18:01:00"/>
    <n v="1"/>
  </r>
  <r>
    <n v="15352042"/>
    <d v="2025-04-02T00:00:00"/>
    <d v="1899-12-30T10:54:00"/>
    <x v="4"/>
    <s v="Mohali Wheels Pvt Ltd- Naya Gaon (13211)"/>
    <s v="A13211"/>
    <s v="Organic"/>
    <s v="Website"/>
    <s v="WARM"/>
    <s v="Pulsar"/>
    <n v="150"/>
    <s v="SD UG"/>
    <s v="Pulsar 150 SD UG EBONY BLACK(MET)"/>
    <s v="00DH60X3"/>
    <s v="Open"/>
    <s v="No"/>
    <m/>
    <m/>
    <m/>
    <m/>
    <m/>
    <s v="No"/>
    <s v="No"/>
    <s v="No"/>
    <m/>
    <n v="0"/>
  </r>
  <r>
    <n v="15554059"/>
    <d v="2025-04-10T00:00:00"/>
    <d v="1899-12-30T20:26:00"/>
    <x v="0"/>
    <s v="Das Auto Agency(12406)"/>
    <n v="12406"/>
    <s v="Hyperlocal_Lead_Gen"/>
    <s v="Facebook"/>
    <s v="HOT"/>
    <s v="KTM"/>
    <s v="DUKE 390"/>
    <s v="KTM"/>
    <s v="KTM DUKE 390 KTM "/>
    <s v="00JP89"/>
    <s v="Closed"/>
    <s v="No"/>
    <s v="Plan Dropped"/>
    <m/>
    <m/>
    <m/>
    <m/>
    <s v="No"/>
    <s v="No"/>
    <s v="No"/>
    <m/>
    <n v="0"/>
  </r>
  <r>
    <n v="15609756"/>
    <d v="2025-04-13T00:00:00"/>
    <d v="1899-12-30T21:56:00"/>
    <x v="3"/>
    <s v="JAISWAL MOTORS(11415)"/>
    <n v="11415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412521"/>
    <d v="2025-04-05T00:00:00"/>
    <d v="1899-12-30T10:39:00"/>
    <x v="4"/>
    <s v="KTM Nizampura(12441)"/>
    <s v="BR_3_12441"/>
    <s v="OnRoadPrice"/>
    <s v="Website"/>
    <s v="WARM"/>
    <s v="KTM"/>
    <s v="Duke 250 (Gen 2)"/>
    <s v="KTM"/>
    <s v="KTM 250 Duke (Gen2)-EBONY BLACK(MET)"/>
    <s v="00JP96X3"/>
    <s v="Closed"/>
    <s v="No"/>
    <s v="Plan Dropped"/>
    <m/>
    <m/>
    <m/>
    <m/>
    <s v="No"/>
    <s v="No"/>
    <s v="No"/>
    <m/>
    <n v="0"/>
  </r>
  <r>
    <n v="15421098"/>
    <d v="2025-04-05T00:00:00"/>
    <d v="1899-12-30T15:17:00"/>
    <x v="5"/>
    <s v="MAVRA MOTORS PVT LTD"/>
    <n v="13418"/>
    <m/>
    <m/>
    <s v="HOT"/>
    <s v="CT"/>
    <s v="110X"/>
    <s v="ES"/>
    <s v="CT 110X ES EBONY BLK RED DKL"/>
    <s v="00DY044D"/>
    <s v="Open"/>
    <s v="No"/>
    <m/>
    <m/>
    <m/>
    <m/>
    <m/>
    <s v="No"/>
    <s v="No"/>
    <s v="No"/>
    <m/>
    <n v="0"/>
  </r>
  <r>
    <n v="15572283"/>
    <d v="2025-04-11T00:00:00"/>
    <d v="1899-12-30T17:36:00"/>
    <x v="2"/>
    <s v="ANSH BAJAJ(10829)"/>
    <n v="10829"/>
    <m/>
    <m/>
    <s v="WARM"/>
    <s v="Pulsar"/>
    <n v="125"/>
    <s v="Carbon Fibre Single Seat UG"/>
    <s v="Pulsar 125 Carbon Fibre Single Seat UG EBONY BLK RED DKL"/>
    <s v="00DH574D"/>
    <s v="Invoiced"/>
    <s v="Yes"/>
    <s v="Not Decided"/>
    <m/>
    <m/>
    <m/>
    <m/>
    <s v="No"/>
    <s v="Yes"/>
    <s v="Yes"/>
    <d v="2025-04-17T12:58:00"/>
    <n v="1"/>
  </r>
  <r>
    <n v="15379144"/>
    <d v="2025-04-03T00:00:00"/>
    <d v="1899-12-30T14:43:00"/>
    <x v="3"/>
    <s v="SHREE TIRUPATI DISTRIBUTORS PVT LTD(0000011011)"/>
    <n v="1101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691487"/>
    <d v="2025-04-17T00:00:00"/>
    <d v="1899-12-30T12:03:00"/>
    <x v="4"/>
    <s v="MG Scooters"/>
    <s v="A10223"/>
    <s v="Freedom_LeadGen_D2C"/>
    <s v="Display_FB"/>
    <m/>
    <s v="Freedom"/>
    <s v="125 NG04"/>
    <s v="Disc Led"/>
    <s v="Freedom 125 NG04 Disc Led COCKTAIL WINE RED"/>
    <s v="00JH272V"/>
    <s v="Open"/>
    <s v="No"/>
    <s v="Call Later"/>
    <m/>
    <m/>
    <m/>
    <m/>
    <s v="No"/>
    <s v="No"/>
    <s v="No"/>
    <m/>
    <n v="0"/>
  </r>
  <r>
    <n v="15639981"/>
    <d v="2025-04-15T00:00:00"/>
    <d v="1899-12-30T11:33:00"/>
    <x v="3"/>
    <s v="Devendra Auto Delhi Road Branch"/>
    <s v="B10832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m/>
    <m/>
    <m/>
    <m/>
    <m/>
    <s v="No"/>
    <s v="No"/>
    <s v="No"/>
    <m/>
    <n v="0"/>
  </r>
  <r>
    <n v="15637402"/>
    <d v="2025-04-14T00:00:00"/>
    <d v="1899-12-30T22:36:00"/>
    <x v="4"/>
    <s v="BAGGA LINK SERVICE PVT LTD.(10047)"/>
    <n v="10047"/>
    <s v="Finance"/>
    <s v="Website"/>
    <s v="HOT"/>
    <s v="Pulsar"/>
    <s v="NS125"/>
    <s v="Disc (OBD-2)"/>
    <s v="Pulsar NS125 Disc (OBD-2) TD BURNT RED + SA"/>
    <s v="00JF35C4"/>
    <s v="Open"/>
    <s v="No"/>
    <s v="Call Later"/>
    <m/>
    <m/>
    <m/>
    <m/>
    <s v="No"/>
    <s v="No"/>
    <s v="No"/>
    <m/>
    <n v="0"/>
  </r>
  <r>
    <n v="15543304"/>
    <d v="2025-04-10T00:00:00"/>
    <d v="1899-12-30T13:03:00"/>
    <x v="2"/>
    <s v="ANSH BAJAJJHAJJAR"/>
    <s v="A10829"/>
    <s v="Call Center"/>
    <m/>
    <s v="WARM"/>
    <s v="Platina"/>
    <n v="110"/>
    <s v="ES Disc  (JK17)"/>
    <s v="Platina 110 ES Disc  (JK17) EBONY BLK BLUE DKL"/>
    <s v="00JK174C"/>
    <s v="Closed"/>
    <s v="No"/>
    <s v="Plan Dropped"/>
    <m/>
    <m/>
    <m/>
    <m/>
    <s v="No"/>
    <s v="No"/>
    <s v="No"/>
    <m/>
    <n v="0"/>
  </r>
  <r>
    <n v="15695778"/>
    <d v="2025-04-17T00:00:00"/>
    <d v="1899-12-30T13:50:00"/>
    <x v="1"/>
    <s v="SUSEE VEHICLE DEALERS PVT LTD-Thisayanvilai"/>
    <s v="C10721"/>
    <m/>
    <m/>
    <s v="WARM"/>
    <s v="Platina"/>
    <n v="100"/>
    <s v="ES"/>
    <s v="Platina 100 ES EBONY BLK BLUE DKL"/>
    <s v="00PF204C"/>
    <s v="Booked"/>
    <s v="Yes"/>
    <m/>
    <m/>
    <m/>
    <m/>
    <m/>
    <s v="No"/>
    <s v="No"/>
    <s v="No"/>
    <d v="2025-04-17T13:51:00"/>
    <n v="0"/>
  </r>
  <r>
    <n v="15456157"/>
    <d v="2025-04-07T00:00:00"/>
    <d v="1899-12-30T14:49:00"/>
    <x v="1"/>
    <s v="R.K.Motors - KMR Branch"/>
    <s v="A11177"/>
    <m/>
    <m/>
    <s v="STANDARD"/>
    <s v="Pulsar"/>
    <s v="N160"/>
    <s v="Dual Channel ABS(Digital)"/>
    <s v="Pulsar N160 Dual Channel ABS(Digital) POLAR SKY BLUE"/>
    <s v="00JR37BN"/>
    <s v="Open"/>
    <s v="Yes"/>
    <s v="Call Later"/>
    <m/>
    <m/>
    <m/>
    <m/>
    <s v="Yes"/>
    <s v="Yes"/>
    <s v="Yes"/>
    <m/>
    <n v="0"/>
  </r>
  <r>
    <n v="15526172"/>
    <d v="2025-04-09T00:00:00"/>
    <d v="1899-12-30T15:34:00"/>
    <x v="3"/>
    <s v="OSL Garia"/>
    <s v="A12121"/>
    <s v="Bikedekho_Aggregators"/>
    <s v="CPS_Lead_Aggregators"/>
    <s v="STANDARD"/>
    <s v="Pulsar"/>
    <s v="NS125"/>
    <s v="Disc (OBD-2)"/>
    <s v="Pulsar NS125 Disc (OBD-2) TD BURNT RED + SA"/>
    <s v="00JF35C4"/>
    <s v="Closed"/>
    <s v="No"/>
    <s v="Incorrect Enquiry"/>
    <m/>
    <m/>
    <m/>
    <m/>
    <s v="No"/>
    <s v="No"/>
    <s v="No"/>
    <m/>
    <n v="0"/>
  </r>
  <r>
    <n v="15529256"/>
    <d v="2025-04-09T00:00:00"/>
    <d v="1899-12-30T17:12:00"/>
    <x v="1"/>
    <s v="BAGGA LINK SERVICE PVT LTD (13712)"/>
    <n v="13712"/>
    <m/>
    <m/>
    <s v="WARM"/>
    <s v="Triumph"/>
    <s v="Speed 400 UG"/>
    <m/>
    <s v="Triumph Speed 400 UG "/>
    <s v="00TA40BA"/>
    <s v="Closed"/>
    <s v="Yes"/>
    <s v="RNR - Close"/>
    <m/>
    <m/>
    <m/>
    <m/>
    <s v="Yes"/>
    <s v="No"/>
    <s v="Yes"/>
    <m/>
    <n v="0"/>
  </r>
  <r>
    <n v="15418924"/>
    <d v="2025-04-05T00:00:00"/>
    <d v="1899-12-30T14:02:00"/>
    <x v="3"/>
    <s v="MAGADH AUTO AGENCY (13511)"/>
    <n v="13511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RNR - Close"/>
    <m/>
    <m/>
    <m/>
    <m/>
    <s v="No"/>
    <s v="No"/>
    <s v="No"/>
    <m/>
    <n v="0"/>
  </r>
  <r>
    <n v="15691692"/>
    <d v="2025-04-17T00:00:00"/>
    <d v="1899-12-30T12:15:00"/>
    <x v="3"/>
    <s v="KRISHVED AUTOMOBILES PVT LTD (12915)"/>
    <n v="12915"/>
    <s v="Bikedekho_Aggregators"/>
    <s v="CPS_Lead_Aggregators"/>
    <m/>
    <s v="Pulsar"/>
    <n v="220"/>
    <s v="Single channel ABS (OBD-2)"/>
    <s v="Pulsar 220 Single channel ABS (OBD-2) SPARKLING METALLIC BLACK BLUE"/>
    <s v="00DK11F1"/>
    <s v="Closed"/>
    <s v="No"/>
    <s v="Lost to Competition"/>
    <s v="Finance offer"/>
    <m/>
    <s v="R15"/>
    <s v="Yamaha"/>
    <s v="No"/>
    <s v="No"/>
    <s v="No"/>
    <m/>
    <n v="0"/>
  </r>
  <r>
    <n v="15684379"/>
    <d v="2025-04-16T00:00:00"/>
    <d v="1899-12-30T20:51:00"/>
    <x v="3"/>
    <s v="MSB Automotive Pvt Ltd (Charichhak)"/>
    <s v="D13563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m/>
    <m/>
    <s v="No"/>
    <s v="No"/>
    <s v="No"/>
    <m/>
    <n v="0"/>
  </r>
  <r>
    <n v="15597059"/>
    <d v="2025-04-22T00:00:00"/>
    <d v="1899-12-30T15:00:00"/>
    <x v="3"/>
    <s v="Sadhana Auto Agency Pvt.Ltd. A10062"/>
    <s v="A10062"/>
    <s v="Bikedekho_Aggregators"/>
    <s v="CPS_Lead_Aggregators"/>
    <s v="STANDARD"/>
    <s v="Pulsar"/>
    <n v="220"/>
    <s v="Single channel ABS (OBD-2)"/>
    <s v="Pulsar 220 Single channel ABS (OBD-2) SPARKLING METALLIC BLACK BLUE"/>
    <s v="00DK11F1"/>
    <s v="Open"/>
    <s v="No"/>
    <m/>
    <m/>
    <m/>
    <m/>
    <m/>
    <s v="No"/>
    <s v="No"/>
    <s v="No"/>
    <m/>
    <n v="0"/>
  </r>
  <r>
    <n v="13442092"/>
    <d v="2025-04-22T00:00:00"/>
    <d v="1899-12-30T09:21:00"/>
    <x v="4"/>
    <s v="AUTOGENIKA ECR Triumph"/>
    <s v="D13528"/>
    <s v="Chatbot"/>
    <s v="WebToWA"/>
    <m/>
    <m/>
    <m/>
    <m/>
    <m/>
    <s v="00TA0242"/>
    <s v="Open"/>
    <s v="No"/>
    <m/>
    <m/>
    <m/>
    <m/>
    <m/>
    <s v="No"/>
    <s v="No"/>
    <s v="No"/>
    <m/>
    <n v="0"/>
  </r>
  <r>
    <n v="15573736"/>
    <d v="2025-04-11T00:00:00"/>
    <d v="1899-12-30T18:32:00"/>
    <x v="1"/>
    <s v="G K BAJAJ- BHUJ"/>
    <n v="11086"/>
    <m/>
    <m/>
    <s v="STANDARD"/>
    <s v="Pulsar"/>
    <n v="125"/>
    <s v="Carbon Fibre Single Seat UG"/>
    <s v="Pulsar 125 Carbon Fibre Single Seat UG EBONY BLK SILVER DKL"/>
    <s v="00DH574E"/>
    <s v="Invoiced"/>
    <s v="Yes"/>
    <s v="Call Later"/>
    <m/>
    <m/>
    <m/>
    <m/>
    <s v="No"/>
    <s v="No"/>
    <s v="No"/>
    <d v="2025-04-11T18:32:00"/>
    <n v="1"/>
  </r>
  <r>
    <n v="15404535"/>
    <d v="2025-04-04T00:00:00"/>
    <d v="1899-12-30T17:34:00"/>
    <x v="0"/>
    <s v="METAL MOTORS (13668)"/>
    <n v="13668"/>
    <s v="Hyperlocal_Lead_Gen"/>
    <s v="Facebook"/>
    <s v="STANDARD"/>
    <s v="Triumph"/>
    <s v="Speed T4"/>
    <s v="Triumph"/>
    <s v="Triumph Speed T4 Triumph "/>
    <s v="00TA15"/>
    <s v="Open"/>
    <s v="No"/>
    <s v="Not Decided"/>
    <m/>
    <m/>
    <m/>
    <m/>
    <s v="No"/>
    <s v="No"/>
    <s v="No"/>
    <m/>
    <n v="0"/>
  </r>
  <r>
    <n v="15438406"/>
    <d v="2025-04-06T00:00:00"/>
    <d v="1899-12-30T15:26:00"/>
    <x v="1"/>
    <s v="Shiva Automobiles (Auto Divn) - Atrauli"/>
    <s v="B10344"/>
    <m/>
    <m/>
    <s v="WARM"/>
    <s v="Pulsar"/>
    <n v="125"/>
    <s v="Carbon Fibre Disc Single Seat"/>
    <s v="Pulsar 125 Carbon Fibre Disc Single Seat SPARKLING METALLIC BLACK RED"/>
    <s v="00DH47F2"/>
    <s v="Invoiced"/>
    <s v="Yes"/>
    <s v="Planning to Book"/>
    <m/>
    <m/>
    <m/>
    <m/>
    <s v="Yes"/>
    <s v="No"/>
    <s v="Yes"/>
    <d v="2025-04-06T15:28:00"/>
    <n v="1"/>
  </r>
  <r>
    <n v="15391276"/>
    <d v="2025-04-04T00:00:00"/>
    <d v="1899-12-30T10:13:00"/>
    <x v="4"/>
    <s v="ADITYA AUTO(11332)"/>
    <n v="11332"/>
    <s v="Freedom_LeadGen_D2C"/>
    <s v="Search_Google"/>
    <m/>
    <s v="Freedom"/>
    <s v="125 NG04"/>
    <s v="Disc Led"/>
    <s v="Freedom 125 NG04 Disc Led COCKTAIL WINE RED"/>
    <s v="00JH272V"/>
    <s v="Open"/>
    <s v="No"/>
    <s v="Call Later"/>
    <m/>
    <m/>
    <m/>
    <m/>
    <s v="No"/>
    <s v="No"/>
    <s v="No"/>
    <m/>
    <n v="0"/>
  </r>
  <r>
    <n v="15443163"/>
    <d v="2025-04-06T00:00:00"/>
    <d v="1899-12-30T21:34:00"/>
    <x v="4"/>
    <s v="C G CORPORATION (13004)"/>
    <n v="13004"/>
    <s v="Freedom_LeadGen_D2C"/>
    <s v="Display_FB"/>
    <m/>
    <s v="Freedom"/>
    <s v="125 NG04"/>
    <s v="Disc Led"/>
    <s v="Freedom 125 NG04 Disc Led GLOSS PEWTER GREY"/>
    <s v="00JH2732"/>
    <s v="Closed"/>
    <s v="No"/>
    <s v="RNR - Close"/>
    <m/>
    <m/>
    <m/>
    <m/>
    <s v="No"/>
    <s v="No"/>
    <s v="No"/>
    <m/>
    <n v="0"/>
  </r>
  <r>
    <n v="15598290"/>
    <d v="2025-04-16T00:00:00"/>
    <d v="1899-12-30T16:07:00"/>
    <x v="3"/>
    <s v="MAHARSHI SANTSEVI MOTORS PRIVATE(11578)"/>
    <n v="11578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s v="Incorrect Enquiry"/>
    <m/>
    <m/>
    <m/>
    <m/>
    <s v="No"/>
    <s v="No"/>
    <s v="No"/>
    <m/>
    <n v="0"/>
  </r>
  <r>
    <n v="15590166"/>
    <d v="2025-04-12T00:00:00"/>
    <d v="1899-12-30T16:22:00"/>
    <x v="1"/>
    <s v="MALAPPURAM TRIUMPH"/>
    <s v="C13658"/>
    <m/>
    <m/>
    <m/>
    <s v="Triumph"/>
    <s v="Speed 400 UG"/>
    <m/>
    <s v="Triumph Speed 400 UG "/>
    <s v="00TA40BA"/>
    <s v="Invoiced"/>
    <s v="Yes"/>
    <m/>
    <m/>
    <m/>
    <m/>
    <m/>
    <s v="No"/>
    <s v="No"/>
    <s v="No"/>
    <d v="2025-04-12T16:23:00"/>
    <n v="1"/>
  </r>
  <r>
    <n v="15472293"/>
    <d v="2025-04-08T00:00:00"/>
    <d v="1899-12-30T11:37:00"/>
    <x v="5"/>
    <s v="POPULAR MOTOR CORPORATION (12896)"/>
    <n v="12896"/>
    <s v="Bajaj Activity"/>
    <s v="Service Camp"/>
    <s v="STANDARD"/>
    <s v="Pulsar"/>
    <s v="CF Single Seat (OBD2B)"/>
    <n v="125"/>
    <s v="Pulsar CF Single Seat (OBD2B) 125 EBONY BLK BLUE DKL"/>
    <s v="00DH624C"/>
    <s v="Open"/>
    <s v="Yes"/>
    <s v="Showroom Visit Planned"/>
    <m/>
    <m/>
    <m/>
    <m/>
    <s v="Yes"/>
    <s v="No"/>
    <s v="No"/>
    <m/>
    <n v="0"/>
  </r>
  <r>
    <n v="15729859"/>
    <d v="2025-04-19T00:00:00"/>
    <d v="1899-12-30T08:54:00"/>
    <x v="3"/>
    <s v="RK Automart KGP"/>
    <s v="A13398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s v="Showroom Visit Planned"/>
    <m/>
    <m/>
    <m/>
    <m/>
    <s v="No"/>
    <s v="No"/>
    <s v="No"/>
    <m/>
    <n v="0"/>
  </r>
  <r>
    <n v="15533186"/>
    <d v="2025-04-09T00:00:00"/>
    <d v="1899-12-30T20:00:00"/>
    <x v="0"/>
    <s v="Amin Auto Agencies(13037)"/>
    <n v="13037"/>
    <s v="Hyperlocal_Lead_Gen"/>
    <s v="Facebook"/>
    <s v="HOT"/>
    <s v="KTM"/>
    <s v="DUKE 390"/>
    <s v="KTM"/>
    <s v="KTM DUKE 390 KTM "/>
    <s v="00JP89"/>
    <s v="Closed"/>
    <s v="No"/>
    <s v="Incorrect Enquiry"/>
    <m/>
    <m/>
    <m/>
    <m/>
    <s v="No"/>
    <s v="No"/>
    <s v="No"/>
    <m/>
    <n v="0"/>
  </r>
  <r>
    <n v="15411556"/>
    <d v="2025-04-05T00:00:00"/>
    <d v="1899-12-30T09:20:00"/>
    <x v="5"/>
    <s v="VARUN MOTORS PRIVATE LIMITED-TIRUVURU"/>
    <s v="G13248"/>
    <m/>
    <m/>
    <s v="HOT"/>
    <s v="Pulsar"/>
    <n v="150"/>
    <s v="SD Single Seat (OBD-2)"/>
    <s v="Pulsar 150 SD Single Seat (OBD-2) SPARKLING METALLIC BLACK RED"/>
    <s v="00DH42F2"/>
    <s v="Open"/>
    <s v="Yes"/>
    <s v="Call Later"/>
    <m/>
    <m/>
    <m/>
    <m/>
    <s v="No"/>
    <s v="Yes"/>
    <s v="Yes"/>
    <m/>
    <n v="0"/>
  </r>
  <r>
    <n v="15690008"/>
    <d v="2025-04-17T00:00:00"/>
    <d v="1899-12-30T11:05:00"/>
    <x v="3"/>
    <s v="City Motors (d11522)"/>
    <n v="11522"/>
    <s v="Bikedekho_Aggregators"/>
    <s v="CPS_Lead_Aggregators"/>
    <s v="HOT"/>
    <s v="Pulsar"/>
    <s v="N125"/>
    <s v="Disc"/>
    <s v="Pulsar N125 Disc PEARL METALLIC WHITE"/>
    <s v="00JZ5342"/>
    <s v="Closed"/>
    <s v="No"/>
    <s v="Plan Dropped"/>
    <m/>
    <m/>
    <m/>
    <m/>
    <s v="No"/>
    <s v="No"/>
    <s v="No"/>
    <m/>
    <n v="0"/>
  </r>
  <r>
    <n v="15658458"/>
    <d v="2025-04-15T00:00:00"/>
    <d v="1899-12-30T23:38:00"/>
    <x v="3"/>
    <s v="KAMADGIRI AUTOMOBILES(12805)"/>
    <n v="12805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RNR"/>
    <m/>
    <m/>
    <m/>
    <m/>
    <s v="No"/>
    <s v="No"/>
    <s v="No"/>
    <m/>
    <n v="0"/>
  </r>
  <r>
    <n v="15700318"/>
    <d v="2025-04-17T00:00:00"/>
    <d v="1899-12-30T16:33:00"/>
    <x v="1"/>
    <s v="LAXMI MOTORS(12730)"/>
    <n v="12730"/>
    <m/>
    <m/>
    <s v="HOT"/>
    <s v="Pulsar"/>
    <s v="N160"/>
    <s v="TD"/>
    <s v="Pulsar N160 TD EBONY BLACK(MET)"/>
    <s v="00JR50X3"/>
    <s v="Closed"/>
    <s v="Yes"/>
    <m/>
    <m/>
    <m/>
    <m/>
    <m/>
    <s v="Yes"/>
    <s v="Yes"/>
    <s v="Yes"/>
    <d v="2025-04-17T16:36:00"/>
    <n v="0"/>
  </r>
  <r>
    <n v="15573045"/>
    <d v="2025-04-11T00:00:00"/>
    <d v="1899-12-30T18:03:00"/>
    <x v="2"/>
    <s v="SRI VINAYAKA MOBIKES PRIVATE LIMITED KKP (13592)"/>
    <n v="13592"/>
    <m/>
    <m/>
    <s v="WARM"/>
    <s v="Triumph"/>
    <s v="Speed T4"/>
    <m/>
    <s v="Triumph Speed T4 "/>
    <s v="00TA15"/>
    <s v="Open"/>
    <s v="No"/>
    <s v="Call Later"/>
    <m/>
    <m/>
    <m/>
    <m/>
    <s v="No"/>
    <s v="No"/>
    <s v="No"/>
    <m/>
    <n v="0"/>
  </r>
  <r>
    <n v="15372139"/>
    <d v="2025-04-03T00:00:00"/>
    <d v="1899-12-30T10:57:00"/>
    <x v="3"/>
    <s v="SHIVAM BAJAJ(11499)"/>
    <n v="11499"/>
    <s v="Bikedekho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m/>
    <m/>
    <s v="No"/>
    <s v="No"/>
    <s v="No"/>
    <m/>
    <n v="0"/>
  </r>
  <r>
    <n v="15363800"/>
    <d v="2025-04-02T00:00:00"/>
    <d v="1899-12-30T17:17:00"/>
    <x v="1"/>
    <s v="Perumanallur Road"/>
    <s v="B13143"/>
    <m/>
    <m/>
    <s v="STANDARD"/>
    <s v="Pulsar"/>
    <s v="NS160"/>
    <s v="Dual Channel ABS (UG)"/>
    <s v="Pulsar NS160 Dual Channel ABS (UG) EBONY BLK SATIN"/>
    <s v="00JF43AL"/>
    <s v="Open"/>
    <s v="Yes"/>
    <s v="RNR"/>
    <m/>
    <m/>
    <m/>
    <m/>
    <s v="Yes"/>
    <s v="Yes"/>
    <s v="Yes"/>
    <m/>
    <n v="0"/>
  </r>
  <r>
    <n v="15469551"/>
    <d v="2025-04-08T00:00:00"/>
    <d v="1899-12-30T10:17:00"/>
    <x v="4"/>
    <s v="LAKHIMPUR TYRES(12526)"/>
    <n v="12526"/>
    <s v="OnRoadPrice"/>
    <s v="Search_google"/>
    <m/>
    <m/>
    <m/>
    <m/>
    <s v="200 Duke - BLACK"/>
    <s v="00JP0N7B"/>
    <s v="Closed"/>
    <s v="No"/>
    <s v="Incorrect Enquiry"/>
    <m/>
    <m/>
    <m/>
    <m/>
    <s v="No"/>
    <s v="No"/>
    <s v="No"/>
    <m/>
    <n v="0"/>
  </r>
  <r>
    <n v="15481611"/>
    <d v="2025-04-08T00:00:00"/>
    <d v="1899-12-30T15:44:00"/>
    <x v="5"/>
    <s v="K V R VEHICLES - KANNUR"/>
    <n v="10569"/>
    <m/>
    <m/>
    <s v="STANDARD"/>
    <s v="CT"/>
    <s v="110X"/>
    <s v="ES (OBD-2)"/>
    <s v="CT 110X ES (OBD-2) EBONY BLK RED DKL"/>
    <s v="00DY084D"/>
    <s v="Open"/>
    <s v="No"/>
    <s v="Call Later"/>
    <m/>
    <m/>
    <m/>
    <m/>
    <s v="No"/>
    <s v="No"/>
    <s v="No"/>
    <m/>
    <n v="0"/>
  </r>
  <r>
    <n v="15353424"/>
    <d v="2025-04-02T00:00:00"/>
    <d v="1899-12-30T11:42:00"/>
    <x v="3"/>
    <s v="SHIVA AUTOMOBILES (Auto. Div.)"/>
    <n v="10344"/>
    <s v="Bikedekho_Aggregators"/>
    <s v="CPS_Lead_Aggregators"/>
    <m/>
    <s v="Pulsar"/>
    <s v="N160"/>
    <s v="Dual channel ABS"/>
    <s v="Pulsar  N160 Dual channel ABS Brooklyn Black"/>
    <s v="00JR159V"/>
    <s v="Closed"/>
    <s v="Yes"/>
    <s v="Plan Dropped"/>
    <m/>
    <m/>
    <m/>
    <m/>
    <s v="No"/>
    <s v="No"/>
    <s v="Yes"/>
    <m/>
    <n v="0"/>
  </r>
  <r>
    <n v="15561743"/>
    <d v="2025-04-11T00:00:00"/>
    <d v="1899-12-30T11:58:00"/>
    <x v="5"/>
    <s v="S.K. Automobiles - Dimaruguri"/>
    <s v="A12782"/>
    <s v="Dealer Activity"/>
    <s v="Exchange Camp"/>
    <s v="STANDARD"/>
    <s v="Pulsar"/>
    <s v="NS125"/>
    <s v="ABS"/>
    <s v="Pulsar NS125 ABS FIERY ORANGE"/>
    <s v="00JF5617"/>
    <s v="Closed"/>
    <s v="Yes"/>
    <s v="Plan Dropped"/>
    <m/>
    <m/>
    <m/>
    <m/>
    <s v="Yes"/>
    <s v="No"/>
    <s v="No"/>
    <m/>
    <n v="0"/>
  </r>
  <r>
    <n v="15500511"/>
    <d v="2025-04-09T00:00:00"/>
    <d v="1899-12-30T14:23:00"/>
    <x v="2"/>
    <s v="SITARA MOTORS PVT.LTD."/>
    <n v="10328"/>
    <s v="Call Center"/>
    <m/>
    <s v="STANDARD"/>
    <s v="Pulsar"/>
    <n v="220"/>
    <s v="Dagger Edge ABS (DK09)"/>
    <s v="Pulsar 220 Dagger Edge ABS (DK09) Volcanic Red"/>
    <s v="00DK09A7"/>
    <s v="Open"/>
    <s v="No"/>
    <s v="RNR"/>
    <m/>
    <m/>
    <m/>
    <m/>
    <s v="No"/>
    <s v="No"/>
    <s v="No"/>
    <m/>
    <n v="0"/>
  </r>
  <r>
    <n v="15363986"/>
    <d v="2025-04-02T00:00:00"/>
    <d v="1899-12-30T17:24:00"/>
    <x v="5"/>
    <s v="BRAHMACHARI AUTO(11508)"/>
    <n v="11508"/>
    <m/>
    <m/>
    <s v="STANDARD"/>
    <s v="Pulsar"/>
    <s v="RS200"/>
    <s v="UG"/>
    <s v="Pulsar RS200 UG GLOSSY RACING RED"/>
    <s v="00DT2295"/>
    <s v="Open"/>
    <s v="Yes"/>
    <s v="Call Later"/>
    <m/>
    <m/>
    <m/>
    <m/>
    <s v="No"/>
    <s v="No"/>
    <s v="Yes"/>
    <m/>
    <n v="0"/>
  </r>
  <r>
    <n v="15331541"/>
    <d v="2025-04-01T00:00:00"/>
    <d v="1899-12-30T02:30:00"/>
    <x v="8"/>
    <s v="VINAYAK AUTO MOTORS PRIVATE LIMITED (13412)"/>
    <n v="13412"/>
    <s v="Workshop"/>
    <s v="Workshop"/>
    <s v="WARM"/>
    <s v="Pulsar"/>
    <n v="150"/>
    <s v="TD Split Seat"/>
    <s v="Pulsar 150 TD Split Seat"/>
    <s v="00DH28"/>
    <s v="Closed"/>
    <s v="No"/>
    <s v="Plan Dropped"/>
    <m/>
    <m/>
    <m/>
    <m/>
    <s v="No"/>
    <s v="No"/>
    <s v="No"/>
    <m/>
    <n v="0"/>
  </r>
  <r>
    <n v="15686841"/>
    <d v="2025-04-17T00:00:00"/>
    <d v="1899-12-30T01:53:00"/>
    <x v="3"/>
    <s v="CLASSIC AUTO CENTRE(10076)"/>
    <n v="10076"/>
    <s v="Bikewale_Aggregators"/>
    <s v="CPS_Lead_Aggregators"/>
    <s v="WARM"/>
    <s v="Pulsar"/>
    <s v="N125"/>
    <s v="Disc ISG"/>
    <s v="Pulsar N125 Disc ISG Ebony Black + Purple Fury"/>
    <s v="00JZ51DA"/>
    <s v="Open"/>
    <s v="No"/>
    <s v="Not Decided"/>
    <m/>
    <m/>
    <m/>
    <m/>
    <s v="No"/>
    <s v="No"/>
    <s v="No"/>
    <m/>
    <n v="0"/>
  </r>
  <r>
    <n v="15470597"/>
    <d v="2025-04-08T00:00:00"/>
    <d v="1899-12-30T10:42:00"/>
    <x v="5"/>
    <s v="Shashi Automobiles (12674)"/>
    <n v="12674"/>
    <m/>
    <m/>
    <s v="HOT"/>
    <s v="Pulsar"/>
    <n v="125"/>
    <s v="Carbon Fibre Single Seat UG"/>
    <s v="Pulsar 125 Carbon Fibre Single Seat UG EBONY BLK BLUE DKL"/>
    <s v="00DH574C"/>
    <s v="Open"/>
    <s v="Yes"/>
    <m/>
    <m/>
    <m/>
    <m/>
    <m/>
    <s v="No"/>
    <s v="No"/>
    <s v="Yes"/>
    <m/>
    <n v="0"/>
  </r>
  <r>
    <n v="15697518"/>
    <d v="2025-04-17T00:00:00"/>
    <d v="1899-12-30T14:55:00"/>
    <x v="5"/>
    <s v="VARUN MOTORS PRIVATE LIMITED-MACHILIPATNAM"/>
    <s v="A13249"/>
    <m/>
    <m/>
    <s v="STANDARD"/>
    <s v="Pulsar"/>
    <n v="400"/>
    <s v="NS"/>
    <s v="Pulsar 400 NS GLOSSY RACING RED"/>
    <s v="00JL2395"/>
    <s v="Open"/>
    <s v="No"/>
    <m/>
    <m/>
    <m/>
    <m/>
    <m/>
    <s v="No"/>
    <s v="No"/>
    <s v="No"/>
    <m/>
    <n v="0"/>
  </r>
  <r>
    <n v="15697773"/>
    <d v="2025-04-17T00:00:00"/>
    <d v="1899-12-30T15:03:00"/>
    <x v="1"/>
    <s v="SHASHANK AUTO MARKETING(10720)"/>
    <n v="10720"/>
    <m/>
    <m/>
    <s v="HOT"/>
    <s v="Pulsar"/>
    <s v="NS125"/>
    <s v="UG ABS"/>
    <s v="Pulsar NS125 UG ABS GLOSS PEWTER GREY"/>
    <s v="00JF5732"/>
    <s v="Invoiced"/>
    <s v="Yes"/>
    <m/>
    <m/>
    <m/>
    <m/>
    <m/>
    <s v="Yes"/>
    <s v="No"/>
    <s v="Yes"/>
    <d v="2025-04-17T15:05:00"/>
    <n v="1"/>
  </r>
  <r>
    <n v="15395914"/>
    <d v="2025-04-04T00:00:00"/>
    <d v="1899-12-30T12:29:00"/>
    <x v="1"/>
    <s v="Tarini Bajaj"/>
    <s v="A12864"/>
    <s v="Television"/>
    <m/>
    <m/>
    <s v="Pulsar"/>
    <n v="220"/>
    <s v="UG"/>
    <s v="Pulsar 220 UG EBONY BLK BLUE DKL"/>
    <s v="00DK124C"/>
    <s v="Invoiced"/>
    <s v="Yes"/>
    <m/>
    <m/>
    <m/>
    <m/>
    <m/>
    <s v="Yes"/>
    <s v="No"/>
    <s v="Yes"/>
    <d v="2025-04-04T12:31:00"/>
    <n v="1"/>
  </r>
  <r>
    <n v="15381608"/>
    <d v="2025-04-03T00:00:00"/>
    <d v="1899-12-30T16:20:00"/>
    <x v="3"/>
    <s v="KAMAL AUTO INDUSTRIES COACH WORKS PVT LTD(13482)"/>
    <n v="13482"/>
    <s v="91wheels_Aggregators"/>
    <s v="CPS_Lead_Aggregators"/>
    <s v="WARM"/>
    <s v="Pulsar"/>
    <n v="220"/>
    <s v="Dagger Edge ABS (DK09)"/>
    <s v="Pulsar 220 Dagger Edge ABS (DK09) EBONY BLK BLUE DKL"/>
    <s v="00DK094C"/>
    <s v="Closed"/>
    <s v="No"/>
    <s v="Plan Dropped"/>
    <m/>
    <m/>
    <m/>
    <m/>
    <s v="No"/>
    <s v="No"/>
    <s v="No"/>
    <m/>
    <n v="0"/>
  </r>
  <r>
    <n v="15433960"/>
    <d v="2025-04-06T00:00:00"/>
    <d v="1899-12-30T11:49:00"/>
    <x v="0"/>
    <s v="SILIGURI AUTO WORKS PVT LTD / BERHAMPORE"/>
    <s v="A13667"/>
    <s v="Hyperlocal_Lead_Gen"/>
    <s v="Facebook"/>
    <s v="WARM"/>
    <s v="Triumph"/>
    <s v="Speed T4"/>
    <s v="Triumph"/>
    <s v="Triumph Speed T4 Triumph "/>
    <s v="00TA15"/>
    <s v="Open"/>
    <s v="No"/>
    <s v="Showroom Visit Planned"/>
    <m/>
    <m/>
    <m/>
    <m/>
    <s v="No"/>
    <s v="No"/>
    <s v="No"/>
    <m/>
    <n v="0"/>
  </r>
  <r>
    <n v="15687597"/>
    <d v="2025-04-17T00:00:00"/>
    <d v="1899-12-30T07:54:00"/>
    <x v="0"/>
    <s v="Siliguri Auto Works Pvt.Ltd.(12359)"/>
    <n v="12359"/>
    <s v="Hyperlocal_Lead_Gen"/>
    <s v="Facebook"/>
    <m/>
    <s v="KTM"/>
    <s v="DUKE 390"/>
    <s v="KTM"/>
    <s v="KTM DUKE 390 KTM "/>
    <s v="00JP89"/>
    <s v="Closed"/>
    <s v="No"/>
    <s v="Plan Dropped"/>
    <m/>
    <m/>
    <m/>
    <m/>
    <s v="No"/>
    <s v="No"/>
    <s v="No"/>
    <m/>
    <n v="0"/>
  </r>
  <r>
    <n v="15347686"/>
    <d v="2025-04-02T00:00:00"/>
    <d v="1899-12-30T10:37:00"/>
    <x v="3"/>
    <s v="Siliguri Bajaj  @ Bardhman Road"/>
    <s v="A10335"/>
    <s v="Bikewale_Aggregators"/>
    <s v="CPS_Lead_Aggregators"/>
    <s v="WARM"/>
    <s v="Pulsar"/>
    <n v="125"/>
    <s v="Neon Disc Single seat (OBD-2)"/>
    <s v="PULSAR 125 - EBONY BLK SOLAR RED"/>
    <s v="00DH50C2"/>
    <s v="Closed"/>
    <s v="No"/>
    <s v="Incorrect Enquiry"/>
    <m/>
    <m/>
    <m/>
    <m/>
    <s v="No"/>
    <s v="No"/>
    <s v="No"/>
    <m/>
    <n v="0"/>
  </r>
  <r>
    <n v="15371210"/>
    <d v="2025-04-03T00:00:00"/>
    <d v="1899-12-30T10:06:00"/>
    <x v="5"/>
    <s v="VARUN MOTORS PRIVATE LIMITED - NARSIPATNAM"/>
    <s v="A13247"/>
    <m/>
    <m/>
    <m/>
    <s v="Pulsar"/>
    <s v="N160"/>
    <s v="TD"/>
    <s v="Pulsar N160 TD"/>
    <s v="00JR50"/>
    <s v="Closed"/>
    <s v="Yes"/>
    <s v="Plan Dropped"/>
    <m/>
    <m/>
    <m/>
    <m/>
    <s v="Yes"/>
    <s v="No"/>
    <s v="No"/>
    <m/>
    <n v="0"/>
  </r>
  <r>
    <n v="15658161"/>
    <d v="2025-04-15T00:00:00"/>
    <d v="1899-12-30T23:04:00"/>
    <x v="0"/>
    <s v="OSL AUTO PVT. LTD. - KTM DHAPA"/>
    <s v="U12445"/>
    <s v="Hyperlocal_Lead_Gen"/>
    <s v="Facebook"/>
    <s v="WARM"/>
    <s v="KTM"/>
    <s v="DUKE 200"/>
    <s v="KTM"/>
    <s v="KTM DUKE 200 KTM "/>
    <s v="00JP1C"/>
    <s v="Open"/>
    <s v="No"/>
    <s v="Call Later"/>
    <m/>
    <m/>
    <m/>
    <m/>
    <s v="No"/>
    <s v="No"/>
    <s v="No"/>
    <m/>
    <n v="0"/>
  </r>
  <r>
    <n v="15611122"/>
    <d v="2025-04-14T00:00:00"/>
    <d v="1899-12-30T00:19:00"/>
    <x v="0"/>
    <s v="SOVAN BAJAJ(12765)"/>
    <n v="12765"/>
    <s v="Hyperlocal_Lead_Gen"/>
    <s v="Facebook"/>
    <s v="WARM"/>
    <s v="KTM"/>
    <s v="DUKE 200"/>
    <s v="KTM"/>
    <s v="KTM DUKE 200 KTM "/>
    <s v="00JP1C"/>
    <s v="Closed"/>
    <s v="No"/>
    <s v="Plan Dropped"/>
    <m/>
    <m/>
    <m/>
    <m/>
    <s v="No"/>
    <s v="No"/>
    <s v="No"/>
    <m/>
    <n v="0"/>
  </r>
  <r>
    <n v="15545008"/>
    <d v="2025-04-10T00:00:00"/>
    <d v="1899-12-30T14:00:00"/>
    <x v="5"/>
    <s v="POPULAR KTM VYTTILA"/>
    <s v="T12355"/>
    <m/>
    <m/>
    <m/>
    <s v="KTM"/>
    <s v="DUKE 250"/>
    <m/>
    <s v="KTM DUKE 250  BlueÂ Black"/>
    <s v="00JP8809"/>
    <s v="Open"/>
    <s v="Yes"/>
    <s v="Call Later"/>
    <m/>
    <m/>
    <m/>
    <m/>
    <s v="Yes"/>
    <s v="No"/>
    <s v="No"/>
    <m/>
    <n v="0"/>
  </r>
  <r>
    <n v="15603539"/>
    <d v="2025-04-13T00:00:00"/>
    <d v="1899-12-30T14:08:00"/>
    <x v="3"/>
    <s v="P L AUTOMOBILES PRIVATE LIMITED(12645)"/>
    <n v="12645"/>
    <s v="Bikewale_Aggregators"/>
    <s v="CPS_Lead_Aggregators"/>
    <s v="HOT"/>
    <s v="Pulsar"/>
    <s v="RS200"/>
    <s v="Dual channel ABS"/>
    <s v="Pulsar RS200 Dual channel ABS METALLIC BLACK (+Pewter Grey)"/>
    <s v="00DT148E"/>
    <s v="Open"/>
    <s v="No"/>
    <s v="Showroom Visit Planned"/>
    <m/>
    <m/>
    <m/>
    <m/>
    <s v="No"/>
    <s v="No"/>
    <s v="No"/>
    <m/>
    <n v="0"/>
  </r>
  <r>
    <n v="15426402"/>
    <d v="2025-04-05T00:00:00"/>
    <d v="1899-12-30T19:08:00"/>
    <x v="3"/>
    <s v="BHACHAWAT TRADE VISION PVT LTDNEEMUCH"/>
    <n v="10854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m/>
    <m/>
    <s v="No"/>
    <s v="No"/>
    <s v="No"/>
    <m/>
    <n v="0"/>
  </r>
  <r>
    <n v="15658086"/>
    <d v="2025-04-15T00:00:00"/>
    <d v="1899-12-30T22:56:00"/>
    <x v="0"/>
    <s v="Sai Services Pvt. Ltd.(12390)"/>
    <n v="12390"/>
    <s v="Hyperlocal_Lead_Gen"/>
    <s v="Facebook"/>
    <s v="WARM"/>
    <s v="KTM"/>
    <m/>
    <s v="KTM"/>
    <s v="KTM null KTM "/>
    <s v="00JP1D"/>
    <s v="Closed"/>
    <s v="No"/>
    <s v="Incorrect Enquiry"/>
    <m/>
    <m/>
    <m/>
    <m/>
    <s v="No"/>
    <s v="No"/>
    <s v="No"/>
    <m/>
    <n v="0"/>
  </r>
  <r>
    <n v="15371706"/>
    <d v="2025-04-03T00:00:00"/>
    <d v="1899-12-30T10:39:00"/>
    <x v="3"/>
    <s v="NEW STYLE FABRICATORS PVT. LTD.(10225)"/>
    <n v="10225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m/>
    <m/>
    <s v="No"/>
    <s v="No"/>
    <s v="No"/>
    <m/>
    <n v="0"/>
  </r>
  <r>
    <n v="15465160"/>
    <d v="2025-04-07T00:00:00"/>
    <d v="1899-12-30T19:58:00"/>
    <x v="2"/>
    <s v="OSL Bajaj - Mahestala (D11505)"/>
    <s v="A11505"/>
    <m/>
    <m/>
    <s v="WARM"/>
    <s v="Pulsar"/>
    <s v="N160"/>
    <s v="Dual Channel ABS(Digital)"/>
    <s v="Pulsar N160 Dual Channel ABS(Digital) Brooklyn Black"/>
    <s v="00JR379V"/>
    <s v="Open"/>
    <s v="No"/>
    <s v="Call Later"/>
    <m/>
    <m/>
    <m/>
    <m/>
    <s v="No"/>
    <s v="No"/>
    <s v="No"/>
    <m/>
    <n v="0"/>
  </r>
  <r>
    <n v="15456617"/>
    <d v="2025-04-07T00:00:00"/>
    <d v="1899-12-30T15:06:00"/>
    <x v="1"/>
    <s v="UPADHYAY MOTORS (12897)"/>
    <n v="12897"/>
    <s v="Reference"/>
    <s v="Existing Customer"/>
    <s v="WARM"/>
    <s v="Pulsar"/>
    <n v="125"/>
    <s v="Neon Disc Single seat (OBD-2)"/>
    <s v="Pulsar 125 Neon Disc Single seat (OBD-2) EBONY BLK BLUE DKL"/>
    <s v="00DH504C"/>
    <s v="Invoiced"/>
    <s v="Yes"/>
    <s v="Planning to Book"/>
    <m/>
    <m/>
    <m/>
    <m/>
    <s v="No"/>
    <s v="No"/>
    <s v="No"/>
    <d v="2025-04-07T15:06:00"/>
    <n v="1"/>
  </r>
  <r>
    <n v="15552134"/>
    <d v="2025-04-10T00:00:00"/>
    <d v="1899-12-30T18:28:00"/>
    <x v="3"/>
    <s v="PATNI AUTOMOBILES (13753)"/>
    <n v="13753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Plan Dropped"/>
    <m/>
    <m/>
    <m/>
    <m/>
    <s v="No"/>
    <s v="No"/>
    <s v="No"/>
    <m/>
    <n v="0"/>
  </r>
  <r>
    <n v="15663890"/>
    <d v="2025-04-16T00:00:00"/>
    <d v="1899-12-30T11:44:00"/>
    <x v="3"/>
    <s v="BANERJEE AUTO CORPORATION PRIVATE LIMITED(13067)"/>
    <n v="13067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s v="Call Later"/>
    <m/>
    <m/>
    <m/>
    <m/>
    <s v="No"/>
    <s v="No"/>
    <s v="No"/>
    <m/>
    <n v="0"/>
  </r>
  <r>
    <n v="15347991"/>
    <d v="2025-04-01T00:00:00"/>
    <d v="1899-12-30T22:52:00"/>
    <x v="3"/>
    <s v="SHAIL KAMAL TRACTORS(12977)"/>
    <n v="12977"/>
    <s v="Bikewale_Aggregators"/>
    <s v="CPS_Lead_Aggregators"/>
    <s v="HOT"/>
    <s v="KTM"/>
    <s v="Duke 250 (Gen 2)"/>
    <s v="KTM"/>
    <s v="KTM Duke 250 (Gen 2) KTM DARK GALVANO MATT"/>
    <s v="00JP9681"/>
    <s v="Closed"/>
    <s v="No"/>
    <s v="Plan Dropped"/>
    <m/>
    <m/>
    <m/>
    <m/>
    <s v="No"/>
    <s v="No"/>
    <s v="No"/>
    <m/>
    <n v="0"/>
  </r>
  <r>
    <n v="15342934"/>
    <d v="2025-04-01T00:00:00"/>
    <d v="1899-12-30T16:35:00"/>
    <x v="1"/>
    <s v="MOHALI WHEELS  PRIVATE LIMITED (13211)"/>
    <n v="13211"/>
    <m/>
    <m/>
    <m/>
    <s v="Platina"/>
    <n v="110"/>
    <s v="ES Drum"/>
    <s v="Platina  110 ES Drum BLK GLOS PEW GRA"/>
    <s v="00JK2448"/>
    <s v="Invoiced"/>
    <s v="Yes"/>
    <s v="Planning to Book"/>
    <m/>
    <m/>
    <m/>
    <m/>
    <s v="No"/>
    <s v="Yes"/>
    <s v="Yes"/>
    <d v="2025-04-01T16:42:00"/>
    <n v="1"/>
  </r>
  <r>
    <n v="15643180"/>
    <d v="2025-04-15T00:00:00"/>
    <d v="1899-12-30T11:44:00"/>
    <x v="3"/>
    <s v="SRI RAM BAJAJ(11633)"/>
    <n v="11633"/>
    <s v="Bikewale_Aggregators"/>
    <s v="CPS_Lead_Aggregators"/>
    <s v="WARM"/>
    <s v="Pulsar"/>
    <s v="NS160"/>
    <s v="Twin Disc ABS"/>
    <s v="Pulsar NS160 Twin Disc ABS Glossy Pewter Grey + Satin Black"/>
    <s v="00JF258W"/>
    <s v="Open"/>
    <s v="No"/>
    <m/>
    <m/>
    <m/>
    <m/>
    <m/>
    <s v="No"/>
    <s v="No"/>
    <s v="No"/>
    <m/>
    <n v="0"/>
  </r>
  <r>
    <n v="15528609"/>
    <d v="2025-04-09T00:00:00"/>
    <d v="1899-12-30T16:55:00"/>
    <x v="4"/>
    <s v="SWADESHI AUTO PVT.LTD.(10349)"/>
    <n v="10349"/>
    <s v="Freedom_LeadGen_D2C"/>
    <s v="Display_FB"/>
    <s v="STANDARD"/>
    <s v="Freedom"/>
    <s v="125 NG04"/>
    <s v="Disc Led"/>
    <s v="Freedom 125 NG04 Disc Led COCKTAIL WINE RED"/>
    <s v="00JH272V"/>
    <s v="Open"/>
    <s v="No"/>
    <s v="Showroom Visit Planned"/>
    <m/>
    <m/>
    <m/>
    <m/>
    <s v="No"/>
    <s v="No"/>
    <s v="No"/>
    <m/>
    <n v="0"/>
  </r>
  <r>
    <n v="15351816"/>
    <d v="2025-04-02T00:00:00"/>
    <d v="1899-12-30T10:48:00"/>
    <x v="3"/>
    <s v="PARIS AUTOMOBILES"/>
    <n v="10280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s v="Incorrect Enquiry"/>
    <m/>
    <m/>
    <m/>
    <m/>
    <s v="No"/>
    <s v="No"/>
    <s v="No"/>
    <m/>
    <n v="0"/>
  </r>
  <r>
    <n v="15562348"/>
    <d v="2025-04-11T00:00:00"/>
    <d v="1899-12-30T12:17:00"/>
    <x v="2"/>
    <s v="VARUN MOTORS PRIVATE LIMITED-MOGALTHUR"/>
    <s v="D13250"/>
    <s v="Reference"/>
    <s v="Existing Customer"/>
    <s v="WARM"/>
    <s v="Pulsar"/>
    <n v="150"/>
    <s v="SD Single Seat"/>
    <s v="Pulsar 150 SD Single Seat EBONY BLK RED DKL"/>
    <s v="00DH274D"/>
    <s v="Invoiced"/>
    <s v="Yes"/>
    <m/>
    <m/>
    <m/>
    <m/>
    <m/>
    <s v="No"/>
    <s v="No"/>
    <s v="No"/>
    <d v="2025-04-11T12:22:00"/>
    <n v="1"/>
  </r>
  <r>
    <n v="15501535"/>
    <d v="2025-04-09T00:00:00"/>
    <d v="1899-12-30T14:55:00"/>
    <x v="6"/>
    <m/>
    <n v="10000"/>
    <s v="Facebook"/>
    <s v="Ns125 Feb"/>
    <s v="WARM"/>
    <s v="Pulsar"/>
    <s v="NS125"/>
    <s v="UG"/>
    <s v="Pulsar NS125 UG FIERY ORANGE"/>
    <s v="00JF4417"/>
    <s v="Open"/>
    <s v="No"/>
    <m/>
    <m/>
    <m/>
    <m/>
    <m/>
    <s v="No"/>
    <s v="No"/>
    <s v="No"/>
    <m/>
    <n v="0"/>
  </r>
  <r>
    <n v="15585753"/>
    <d v="2025-04-12T00:00:00"/>
    <d v="1899-12-30T13:27:00"/>
    <x v="2"/>
    <s v="TRIUMPH DANKUNI"/>
    <s v="E13593"/>
    <m/>
    <m/>
    <s v="HOT"/>
    <s v="Triumph"/>
    <s v="Speed 400 UG"/>
    <m/>
    <s v="Triumph Speed 400 UG "/>
    <s v="00TA40"/>
    <s v="Open"/>
    <s v="No"/>
    <s v="Call Later"/>
    <m/>
    <m/>
    <m/>
    <m/>
    <s v="No"/>
    <s v="No"/>
    <s v="No"/>
    <m/>
    <n v="0"/>
  </r>
  <r>
    <n v="15432289"/>
    <d v="2025-04-06T00:00:00"/>
    <d v="1899-12-30T10:00:00"/>
    <x v="2"/>
    <s v="GITA PRADEEP SAH AUTOMOBILES(13244)"/>
    <n v="13244"/>
    <s v="Call Center"/>
    <m/>
    <s v="HOT"/>
    <s v="Pulsar"/>
    <s v="N125"/>
    <s v="Disc ISG"/>
    <s v="Pulsar N125 Disc ISG E Black with CW Red Decal"/>
    <s v="00JZ516J"/>
    <s v="Closed"/>
    <s v="No"/>
    <s v="Plan Dropped"/>
    <m/>
    <m/>
    <m/>
    <m/>
    <s v="No"/>
    <s v="No"/>
    <s v="No"/>
    <m/>
    <n v="0"/>
  </r>
  <r>
    <n v="15737767"/>
    <d v="2025-04-19T00:00:00"/>
    <d v="1899-12-30T14:18:00"/>
    <x v="6"/>
    <s v="Khivraj Automobiles &amp; Infrastructure Pvt Ltd(12414)"/>
    <n v="12414"/>
    <m/>
    <m/>
    <s v="HOT"/>
    <s v="KTM"/>
    <s v="250 cc"/>
    <m/>
    <s v="KTM  250 cc  EBONY BLACK(MET)"/>
    <s v="00JP1E"/>
    <s v="Open"/>
    <s v="Yes"/>
    <s v="Call Later"/>
    <m/>
    <m/>
    <m/>
    <m/>
    <s v="Yes"/>
    <s v="No"/>
    <s v="No"/>
    <m/>
    <n v="0"/>
  </r>
  <r>
    <n v="15581837"/>
    <d v="2025-04-12T00:00:00"/>
    <d v="1899-12-30T11:15:00"/>
    <x v="5"/>
    <s v="Shashi Automobiles (12674)"/>
    <n v="12674"/>
    <m/>
    <m/>
    <s v="HOT"/>
    <s v="Pulsar"/>
    <s v="N160"/>
    <s v="UG"/>
    <s v="Pulsar N160 UG BROOKLYN CHRCL BLK M"/>
    <s v="00JR21VAR-113"/>
    <s v="Closed"/>
    <s v="No"/>
    <s v="Plan Dropped"/>
    <m/>
    <m/>
    <m/>
    <m/>
    <s v="No"/>
    <s v="No"/>
    <s v="No"/>
    <m/>
    <n v="0"/>
  </r>
  <r>
    <n v="15460399"/>
    <d v="2025-04-07T00:00:00"/>
    <d v="1899-12-30T17:19:00"/>
    <x v="3"/>
    <s v="MIDDYA BAJAJ(11957)"/>
    <n v="11957"/>
    <s v="Bikedekho_Aggregators"/>
    <s v="CPS_Lead_Aggregators"/>
    <s v="WARM"/>
    <s v="Pulsar"/>
    <s v="N150"/>
    <s v="SD Single Seat"/>
    <s v="Pulsar  N150 SD Single Seat EBONY BLACK(MET)"/>
    <s v="00JR30X3"/>
    <s v="Closed"/>
    <s v="No"/>
    <s v="Plan Dropped"/>
    <m/>
    <m/>
    <m/>
    <m/>
    <s v="No"/>
    <s v="No"/>
    <s v="No"/>
    <m/>
    <n v="0"/>
  </r>
  <r>
    <n v="15356016"/>
    <d v="2025-04-02T00:00:00"/>
    <d v="1899-12-30T12:51:00"/>
    <x v="1"/>
    <s v="J P SALES  CORPORATION ALAMBAGH"/>
    <s v="C11941"/>
    <s v="Television"/>
    <m/>
    <s v="WARM"/>
    <s v="Pulsar"/>
    <s v="N160"/>
    <s v="Dual Channel ABS(Digital)"/>
    <s v="Pulsar N160 Dual Channel ABS(Digital) Brooklyn Black"/>
    <s v="00JR379V"/>
    <s v="Invoiced"/>
    <s v="Yes"/>
    <s v="Call Later"/>
    <m/>
    <m/>
    <m/>
    <m/>
    <s v="Yes"/>
    <s v="Yes"/>
    <s v="Yes"/>
    <d v="2025-04-02T14:20:00"/>
    <n v="1"/>
  </r>
  <r>
    <n v="15661936"/>
    <d v="2025-04-16T00:00:00"/>
    <d v="1899-12-30T10:40:00"/>
    <x v="1"/>
    <s v="SWASTIK AUTO AGENCIES PVT LTD(11736)"/>
    <n v="11736"/>
    <m/>
    <m/>
    <s v="HOT"/>
    <s v="Pulsar"/>
    <n v="125"/>
    <s v="Carbon Fibre Disc Split Seat (OBD-2)"/>
    <s v="Pulsar 125 Carbon Fibre Disc Split Seat (OBD-2) SPARKLING METALLIC BLACK BLUE"/>
    <s v="00DH43F1"/>
    <s v="Open"/>
    <s v="Yes"/>
    <m/>
    <m/>
    <m/>
    <m/>
    <m/>
    <s v="No"/>
    <s v="No"/>
    <s v="No"/>
    <m/>
    <n v="0"/>
  </r>
  <r>
    <n v="15371837"/>
    <d v="2025-04-03T00:00:00"/>
    <d v="1899-12-30T10:50:00"/>
    <x v="3"/>
    <s v="J P SALES  CORPORATION ALAMBAGH"/>
    <s v="C11941"/>
    <s v="Bikewale_Aggregators"/>
    <s v="CPS_Lead_Aggregators"/>
    <s v="STANDARD"/>
    <s v="Pulsar"/>
    <s v="N125"/>
    <s v="Disc ISG"/>
    <s v="Pulsar  N125 Disc ISG Ebony Black + Purple Fury"/>
    <s v="00JZ51VAR-124"/>
    <s v="Open"/>
    <s v="Yes"/>
    <s v="Showroom Visit Planned"/>
    <m/>
    <m/>
    <m/>
    <m/>
    <s v="No"/>
    <s v="Yes"/>
    <s v="Yes"/>
    <m/>
    <n v="0"/>
  </r>
  <r>
    <n v="15713792"/>
    <d v="2025-04-18T00:00:00"/>
    <d v="1899-12-30T12:05:00"/>
    <x v="0"/>
    <s v="OSL AUTO PVT LTD(13620)"/>
    <n v="13620"/>
    <s v="Hyperlocal_Lead_Gen"/>
    <s v="Facebook"/>
    <s v="HOT"/>
    <s v="KTM"/>
    <s v="DUKE 390"/>
    <s v="KTM"/>
    <s v="KTM DUKE 390 KTM "/>
    <s v="00JP89"/>
    <s v="Open"/>
    <s v="No"/>
    <s v="Call Later"/>
    <m/>
    <m/>
    <m/>
    <m/>
    <s v="No"/>
    <s v="No"/>
    <s v="No"/>
    <m/>
    <n v="0"/>
  </r>
  <r>
    <n v="15471197"/>
    <d v="2025-04-08T00:00:00"/>
    <d v="1899-12-30T11:18:00"/>
    <x v="3"/>
    <s v="I RIDE ENTREPRISES PVT LTD(12548)"/>
    <n v="12548"/>
    <s v="Bikewale_Aggregators"/>
    <s v="CPS_Lead_Aggregators"/>
    <s v="HOT"/>
    <s v="Freedom"/>
    <s v="125 NG04"/>
    <s v="Disc Led"/>
    <s v="Freedom 125 NG04 Disc Led GLOSSY CARIBBEAN BLUE"/>
    <s v="00JH272Z"/>
    <s v="Closed"/>
    <s v="No"/>
    <s v="Incorrect Enquiry"/>
    <m/>
    <m/>
    <m/>
    <m/>
    <s v="No"/>
    <s v="No"/>
    <s v="No"/>
    <m/>
    <n v="0"/>
  </r>
  <r>
    <n v="15570457"/>
    <d v="2025-04-11T00:00:00"/>
    <d v="1899-12-30T16:33:00"/>
    <x v="1"/>
    <s v="HIGHWAY BAJAJ"/>
    <n v="11942"/>
    <m/>
    <m/>
    <m/>
    <s v="CT"/>
    <s v="110X"/>
    <s v="ES (OBD-2)"/>
    <s v="CT 110X ES (OBD-2) EBONY BLK BLUE DKL"/>
    <s v="00DY084C"/>
    <s v="Invoiced"/>
    <s v="Yes"/>
    <m/>
    <m/>
    <m/>
    <m/>
    <m/>
    <s v="Yes"/>
    <s v="No"/>
    <s v="Yes"/>
    <d v="2025-04-11T16:35:00"/>
    <n v="1"/>
  </r>
  <r>
    <n v="15729333"/>
    <d v="2025-04-19T00:00:00"/>
    <d v="1899-12-30T06:48:00"/>
    <x v="4"/>
    <s v="Khandelwal Automotive Pvt Ltd -Mungeli"/>
    <s v="A11664"/>
    <s v="PulsarNS_Awareness_Launch"/>
    <s v="Display_Google"/>
    <s v="STANDARD"/>
    <s v="Pulsar"/>
    <n v="125"/>
    <s v="Neon Disc Single seat (OBD-2)"/>
    <s v="Pulsar 125 Neon Disc Single seat (OBD-2) E Black with Platinum Silver Decal"/>
    <s v="00DH506L"/>
    <s v="Open"/>
    <s v="No"/>
    <m/>
    <m/>
    <m/>
    <m/>
    <m/>
    <s v="No"/>
    <s v="No"/>
    <s v="No"/>
    <m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2">
  <r>
    <n v="15405886"/>
    <d v="2025-04-04T00:00:00"/>
    <d v="1899-12-30T18:34:00"/>
    <s v="HyperLocal"/>
    <s v="VARUN MOTORS PRIVATE LIMITED-ANAKAPALLE"/>
    <s v="A13256"/>
    <s v="Hyperlocal_Lead_Gen"/>
    <s v="Facebook"/>
    <s v="STANDARD"/>
    <s v="KTM"/>
    <s v="DUKE 390"/>
    <s v="KTM"/>
    <s v="KTM DUKE 390 KTM "/>
    <s v="00JP89"/>
    <s v="Open"/>
    <s v="No"/>
    <s v="Call Later"/>
    <m/>
    <m/>
    <x v="0"/>
    <m/>
    <s v="No"/>
    <s v="No"/>
    <s v="No"/>
    <m/>
    <n v="0"/>
  </r>
  <r>
    <n v="15713344"/>
    <d v="2025-04-18T00:00:00"/>
    <d v="1899-12-30T11:48:00"/>
    <s v="Walk-In"/>
    <s v="BHAKRA SERVICE STATION (P) LTD(10052)"/>
    <n v="10052"/>
    <m/>
    <m/>
    <s v="HOT"/>
    <s v="Platina"/>
    <n v="100"/>
    <s v="ES Alloy"/>
    <s v="Platina 100 ES Alloy Ebony Black with Silver Grey Decal"/>
    <s v="00PF376U"/>
    <s v="Booked"/>
    <s v="Yes"/>
    <m/>
    <m/>
    <m/>
    <x v="0"/>
    <m/>
    <s v="Yes"/>
    <s v="Yes"/>
    <s v="Yes"/>
    <d v="2025-04-18T11:51:00"/>
    <n v="0"/>
  </r>
  <r>
    <n v="15725985"/>
    <d v="2025-04-18T00:00:00"/>
    <d v="1899-12-30T19:23:00"/>
    <s v="Tele-In"/>
    <s v="SHREE SURENDRA AUTO CENTRE(10388)"/>
    <n v="10388"/>
    <s v="Call Center"/>
    <m/>
    <s v="STANDARD"/>
    <s v="Pulsar"/>
    <n v="125"/>
    <s v="Neon Disc Split Seat"/>
    <s v="Pulsar 125 Neon Disc Split Seat CHARCOAL BLK NEON"/>
    <s v="00DH34C3"/>
    <s v="Open"/>
    <s v="No"/>
    <m/>
    <m/>
    <m/>
    <x v="0"/>
    <m/>
    <s v="No"/>
    <s v="No"/>
    <s v="No"/>
    <m/>
    <n v="0"/>
  </r>
  <r>
    <n v="15361316"/>
    <d v="2025-04-02T00:00:00"/>
    <d v="1899-12-30T16:04:00"/>
    <s v="Aggregators"/>
    <s v="JSB AUTOCARS PRIVATE LIMITED(13565)"/>
    <n v="13565"/>
    <s v="Bikewale_Aggregators"/>
    <s v="CPS_Lead_Aggregators"/>
    <s v="HOT"/>
    <s v="Freedom"/>
    <s v="125 NG04"/>
    <s v="Disc Led"/>
    <s v="Freedom 125 NG04 Disc Led GLOSSY CARIBBEAN BLUE"/>
    <s v="00JH272Z"/>
    <s v="Closed"/>
    <s v="No"/>
    <s v="Call Later"/>
    <m/>
    <m/>
    <x v="0"/>
    <m/>
    <s v="No"/>
    <s v="No"/>
    <s v="No"/>
    <m/>
    <n v="0"/>
  </r>
  <r>
    <n v="15482484"/>
    <d v="2025-04-08T00:00:00"/>
    <d v="1899-12-30T16:15:00"/>
    <s v="Walk-In"/>
    <s v="BHAGYALAKSHMI AUTOMOBILES(10468)"/>
    <n v="10468"/>
    <m/>
    <m/>
    <s v="HOT"/>
    <s v="Pulsar"/>
    <n v="150"/>
    <s v="SD UG"/>
    <s v="Pulsar 150 SD UG EBONY BLACK(MET)"/>
    <s v="00DH60X3"/>
    <s v="Invoiced"/>
    <s v="Yes"/>
    <m/>
    <m/>
    <m/>
    <x v="0"/>
    <m/>
    <s v="Yes"/>
    <s v="Yes"/>
    <s v="Yes"/>
    <d v="2025-04-08T16:18:00"/>
    <n v="1"/>
  </r>
  <r>
    <n v="15375428"/>
    <d v="2025-04-03T00:00:00"/>
    <d v="1899-12-30T12:44:00"/>
    <s v="Aggregators"/>
    <s v="JAMUNA AUTO (10164)"/>
    <n v="10164"/>
    <s v="Bikewale_Aggregators"/>
    <s v="CPS_Lead_Aggregators"/>
    <s v="STANDARD"/>
    <s v="Pulsar"/>
    <n v="150"/>
    <s v="SD Single Seat"/>
    <s v="Pulsar 150 SD Single Seat EBONY BLK RED DKL"/>
    <s v="00DH274D"/>
    <s v="Open"/>
    <s v="No"/>
    <m/>
    <m/>
    <m/>
    <x v="0"/>
    <m/>
    <s v="No"/>
    <s v="No"/>
    <s v="No"/>
    <m/>
    <n v="0"/>
  </r>
  <r>
    <n v="15485965"/>
    <d v="2025-04-08T00:00:00"/>
    <d v="1899-12-30T18:52:00"/>
    <s v="Aggregators"/>
    <s v="EAGLE MOTORS(12809)"/>
    <n v="12809"/>
    <s v="Bikewale_Aggregators"/>
    <s v="CPS_Lead_Aggregators"/>
    <s v="HOT"/>
    <s v="KTM"/>
    <s v="Duke 250 (Gen 2)"/>
    <s v="KTM"/>
    <s v="KTM Duke 250 (Gen 2) KTM DARK GALVANO MATT"/>
    <s v="00JP9681"/>
    <s v="Closed"/>
    <s v="No"/>
    <s v="Plan Dropped"/>
    <m/>
    <m/>
    <x v="0"/>
    <m/>
    <s v="No"/>
    <s v="No"/>
    <s v="No"/>
    <m/>
    <n v="0"/>
  </r>
  <r>
    <n v="15374094"/>
    <d v="2025-04-03T00:00:00"/>
    <d v="1899-12-30T12:04:00"/>
    <s v="Aggregators"/>
    <s v="AMIN AUTOMOBILES(10000)"/>
    <n v="10000"/>
    <s v="Bikewale_Aggregators"/>
    <s v="CPS_Lead_Aggregators"/>
    <s v="HOT"/>
    <s v="Dominar"/>
    <n v="250"/>
    <s v="Dual channel ABS"/>
    <s v="Dominar 250 Dual channel ABS CHARCOAL BLACK"/>
    <s v="00JF26A8"/>
    <s v="Closed"/>
    <s v="No"/>
    <s v="RNR - Close"/>
    <m/>
    <m/>
    <x v="0"/>
    <m/>
    <s v="No"/>
    <s v="No"/>
    <s v="No"/>
    <m/>
    <n v="0"/>
  </r>
  <r>
    <n v="15592868"/>
    <d v="2025-04-12T00:00:00"/>
    <d v="1899-12-30T18:16:00"/>
    <s v="Tele-In"/>
    <s v="VAIBAV BAJAJ(13226)"/>
    <n v="13226"/>
    <s v="Reference"/>
    <s v="Existing Customer"/>
    <s v="WARM"/>
    <s v="Pulsar"/>
    <n v="150"/>
    <s v="SD UG"/>
    <s v="Pulsar 150 SD UG EBONY BLK SILVER DKL"/>
    <s v="00DH604E"/>
    <s v="Invoiced"/>
    <s v="Yes"/>
    <m/>
    <m/>
    <m/>
    <x v="0"/>
    <m/>
    <s v="No"/>
    <s v="No"/>
    <s v="Yes"/>
    <d v="2025-04-12T18:17:00"/>
    <n v="1"/>
  </r>
  <r>
    <n v="15335097"/>
    <d v="2025-04-01T00:00:00"/>
    <d v="1899-12-30T11:41:00"/>
    <s v="Aggregators"/>
    <s v="UTKAL AUTO SERVICE(10881)"/>
    <n v="10881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374893"/>
    <d v="2025-04-03T00:00:00"/>
    <d v="1899-12-30T12:25:00"/>
    <s v="Digital"/>
    <s v="Bagga Bajaj @ Rithala"/>
    <s v="V10047"/>
    <s v="Organic"/>
    <s v="Website"/>
    <s v="STANDARD"/>
    <s v="Pulsar"/>
    <n v="125"/>
    <s v="Neon Disc Single seat (OBD-2)"/>
    <s v="PULSAR 125-EBONY BLK BLUE DKL"/>
    <s v="00DH504C"/>
    <s v="Open"/>
    <s v="No"/>
    <s v="Not Decided"/>
    <m/>
    <m/>
    <x v="0"/>
    <m/>
    <s v="No"/>
    <s v="No"/>
    <s v="No"/>
    <m/>
    <n v="0"/>
  </r>
  <r>
    <n v="15685925"/>
    <d v="2025-04-16T00:00:00"/>
    <d v="1899-12-30T23:18:00"/>
    <s v="Aggregators"/>
    <s v="AMIN AUTOMOBILES(10000)"/>
    <n v="10000"/>
    <s v="Bikewale_Aggregators"/>
    <s v="CPS_Lead_Aggregators"/>
    <s v="HOT"/>
    <s v="Freedom"/>
    <s v="125 NG04"/>
    <s v="Disc Led"/>
    <s v="Freedom 125 NG04 Disc Led GLOSSY CARIBBEAN BLUE"/>
    <s v="00JH272Z"/>
    <s v="Closed"/>
    <s v="No"/>
    <s v="Plan Dropped"/>
    <m/>
    <m/>
    <x v="0"/>
    <m/>
    <s v="No"/>
    <s v="No"/>
    <s v="No"/>
    <m/>
    <n v="0"/>
  </r>
  <r>
    <n v="15490603"/>
    <d v="2025-04-09T00:00:00"/>
    <d v="1899-12-30T09:08:00"/>
    <s v="Digital"/>
    <s v="KTM@VELLORE"/>
    <n v="12690"/>
    <s v="OnRoadPrice"/>
    <s v="Website"/>
    <s v="HOT"/>
    <s v="KTM"/>
    <s v="DUKE 390"/>
    <m/>
    <s v="KTM  DUKE 390  BLUE LIQUID METAL"/>
    <s v="00JP89H3"/>
    <s v="Open"/>
    <s v="Yes"/>
    <s v="Call Later"/>
    <m/>
    <m/>
    <x v="0"/>
    <m/>
    <s v="Yes"/>
    <s v="No"/>
    <s v="No"/>
    <m/>
    <n v="0"/>
  </r>
  <r>
    <n v="15378046"/>
    <d v="2025-04-03T00:00:00"/>
    <d v="1899-12-30T13:53:00"/>
    <s v="Tele-In"/>
    <s v="I RIDE ENTERPRISES PVT LTD(11480)"/>
    <n v="11480"/>
    <m/>
    <m/>
    <s v="STANDARD"/>
    <s v="Pulsar"/>
    <n v="150"/>
    <s v="SD Single Seat (OBD-2)"/>
    <s v="Pulsar 150 SD Single Seat (OBD-2)"/>
    <s v="00DH42"/>
    <s v="Open"/>
    <s v="Yes"/>
    <s v="Call Later"/>
    <m/>
    <m/>
    <x v="0"/>
    <m/>
    <s v="Yes"/>
    <s v="No"/>
    <s v="No"/>
    <m/>
    <n v="0"/>
  </r>
  <r>
    <n v="15665631"/>
    <d v="2025-04-16T00:00:00"/>
    <d v="1899-12-30T12:10:00"/>
    <s v="Tele-In"/>
    <s v="ANOWARA AUTO AGENCY(12955)"/>
    <n v="12955"/>
    <s v="Finance Partner"/>
    <m/>
    <m/>
    <s v="Pulsar"/>
    <s v="NS200"/>
    <s v="Dual Channel ABS (UG)"/>
    <s v="Pulsar NS200 Dual Channel ABS (UG) PEARL METALLIC WHITE &amp; SATIN BLACK"/>
    <s v="00JL248R"/>
    <s v="Closed"/>
    <s v="Yes"/>
    <m/>
    <m/>
    <m/>
    <x v="0"/>
    <m/>
    <s v="No"/>
    <s v="No"/>
    <s v="Yes"/>
    <d v="2025-04-16T12:14:00"/>
    <n v="0"/>
  </r>
  <r>
    <n v="15631275"/>
    <d v="2025-04-14T00:00:00"/>
    <d v="1899-12-30T17:01:00"/>
    <s v="Tele-In"/>
    <s v="G S PAL AUTO WHEELS PVT LTD(11534)"/>
    <n v="11534"/>
    <m/>
    <m/>
    <m/>
    <s v="Pulsar"/>
    <n v="125"/>
    <s v="Neon Disc Single seat"/>
    <s v="Pulsar 125 Neon Disc Single seat EBONY BLK SOLAR RED"/>
    <s v="00DH40C2"/>
    <s v="Invoiced"/>
    <s v="Yes"/>
    <m/>
    <m/>
    <m/>
    <x v="0"/>
    <m/>
    <s v="No"/>
    <s v="No"/>
    <s v="Yes"/>
    <d v="2025-04-14T17:02:00"/>
    <n v="1"/>
  </r>
  <r>
    <n v="15349368"/>
    <d v="2025-04-02T00:00:00"/>
    <d v="1899-12-30T05:14:00"/>
    <s v="Aggregators"/>
    <s v="SURYODAY MOTORS - KTM - VASAI WEST."/>
    <s v="10473BRN04."/>
    <s v="Bikedekho_Aggregators"/>
    <s v="CPS_Lead_Aggregators"/>
    <s v="WARM"/>
    <s v="KTM"/>
    <s v="ADVENTURE 390"/>
    <s v="KTM"/>
    <s v="KTM ADVENTURE 390 KTM ELECTRONIC ORANGE"/>
    <s v="00JG451T"/>
    <s v="Open"/>
    <s v="No"/>
    <s v="Not Decided"/>
    <m/>
    <m/>
    <x v="0"/>
    <m/>
    <s v="No"/>
    <s v="No"/>
    <s v="No"/>
    <m/>
    <n v="0"/>
  </r>
  <r>
    <n v="15654010"/>
    <d v="2025-04-15T00:00:00"/>
    <d v="1899-12-30T17:51:00"/>
    <s v="Activity"/>
    <s v="SUPREME AUTO DEALERS PVT. LTD (12885)"/>
    <n v="12885"/>
    <s v="Bajaj Activity"/>
    <s v="Demo Van"/>
    <s v="WARM"/>
    <s v="Pulsar"/>
    <n v="150"/>
    <s v="SD UG"/>
    <s v="Pulsar 150 SD UG SAFFIRE BLUE WHITE"/>
    <s v="00DH60E9"/>
    <s v="Open"/>
    <s v="No"/>
    <s v="Call Later"/>
    <m/>
    <m/>
    <x v="0"/>
    <m/>
    <s v="No"/>
    <s v="No"/>
    <s v="No"/>
    <m/>
    <n v="0"/>
  </r>
  <r>
    <n v="15453122"/>
    <d v="2025-04-07T00:00:00"/>
    <d v="1899-12-30T13:48:00"/>
    <s v="Aggregators"/>
    <s v="RAJMANDIR MOTORS(10740)"/>
    <n v="10740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Call Later"/>
    <m/>
    <m/>
    <x v="0"/>
    <m/>
    <s v="No"/>
    <s v="No"/>
    <s v="No"/>
    <m/>
    <n v="0"/>
  </r>
  <r>
    <n v="15395486"/>
    <d v="2025-04-04T00:00:00"/>
    <d v="1899-12-30T12:26:00"/>
    <s v="Aggregators"/>
    <s v="GANESH AUTO SALES (12681)"/>
    <n v="12681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s v="Call Later"/>
    <m/>
    <m/>
    <x v="0"/>
    <m/>
    <s v="No"/>
    <s v="No"/>
    <s v="No"/>
    <m/>
    <n v="0"/>
  </r>
  <r>
    <n v="15399937"/>
    <d v="2025-04-04T00:00:00"/>
    <d v="1899-12-30T14:48:00"/>
    <s v="Walk-In"/>
    <s v="Lingam Automobiles(JAYANKONDAM)"/>
    <s v="A12802"/>
    <m/>
    <m/>
    <s v="WARM"/>
    <s v="Platina"/>
    <n v="110"/>
    <s v="ES Drum  (OBD-2)"/>
    <s v="Platina 110 ES Drum  (OBD-2) BLK GLOS PEW GRA"/>
    <s v="00JK3548"/>
    <s v="Open"/>
    <s v="Yes"/>
    <s v="Not Decided"/>
    <m/>
    <m/>
    <x v="0"/>
    <m/>
    <s v="Yes"/>
    <s v="Yes"/>
    <s v="Yes"/>
    <m/>
    <n v="0"/>
  </r>
  <r>
    <n v="15429710"/>
    <d v="2025-04-06T00:00:00"/>
    <d v="1899-12-30T00:09:00"/>
    <s v="HyperLocal"/>
    <s v="KHIVRAJ ELIXIR PVT LTD North Bangalore"/>
    <s v="C14191"/>
    <s v="Hyperlocal_Lead_Gen"/>
    <s v="Facebook"/>
    <s v="HOT"/>
    <s v="Triumph"/>
    <s v="Speed T4"/>
    <s v="Triumph"/>
    <s v="Triumph Speed T4 Triumph "/>
    <s v="00TA15"/>
    <s v="Closed"/>
    <s v="No"/>
    <m/>
    <m/>
    <m/>
    <x v="0"/>
    <m/>
    <s v="No"/>
    <s v="No"/>
    <s v="No"/>
    <m/>
    <n v="0"/>
  </r>
  <r>
    <n v="15624254"/>
    <d v="2025-04-14T00:00:00"/>
    <d v="1899-12-30T13:11:00"/>
    <s v="HyperLocal"/>
    <s v="SAI MOTOR PLAZA-(12398)"/>
    <n v="12398"/>
    <s v="Hyperlocal_Lead_Gen"/>
    <s v="Facebook"/>
    <s v="STANDARD"/>
    <s v="KTM"/>
    <s v="249.07 cc"/>
    <m/>
    <s v="KTM  249.07 cc  "/>
    <s v="00JP88"/>
    <s v="Open"/>
    <s v="Yes"/>
    <s v="Call Later"/>
    <m/>
    <m/>
    <x v="0"/>
    <m/>
    <s v="Yes"/>
    <s v="No"/>
    <s v="No"/>
    <m/>
    <n v="0"/>
  </r>
  <r>
    <n v="15689308"/>
    <d v="2025-04-17T00:00:00"/>
    <d v="1899-12-30T10:32:00"/>
    <s v="Aggregators"/>
    <s v="RAJ MOTORS(13141)"/>
    <n v="13141"/>
    <s v="Bikedekho_Aggregators"/>
    <s v="CPS_Lead_Aggregators"/>
    <s v="HOT"/>
    <s v="Pulsar"/>
    <s v="N160"/>
    <s v="Dual channel ABS"/>
    <s v="Pulsar N160 Dual channel ABS Brooklyn Black"/>
    <s v="00JR159V"/>
    <s v="Open"/>
    <s v="No"/>
    <s v="Call Later"/>
    <m/>
    <m/>
    <x v="0"/>
    <m/>
    <s v="No"/>
    <s v="No"/>
    <s v="No"/>
    <m/>
    <n v="0"/>
  </r>
  <r>
    <n v="15664017"/>
    <d v="2025-04-16T00:00:00"/>
    <d v="1899-12-30T11:37:00"/>
    <s v="Activity"/>
    <s v="KAMAL AUTO INDUSTRIES COACH WORKS PVT LTD(13482)"/>
    <n v="13482"/>
    <m/>
    <m/>
    <m/>
    <s v="Pulsar"/>
    <n v="125"/>
    <s v="Neon Disc Single seat"/>
    <s v="Pulsar 125 Neon Disc Single seat E Black with Platinum Silver Decal"/>
    <s v="00DH406L"/>
    <s v="Invoiced"/>
    <s v="Yes"/>
    <m/>
    <m/>
    <m/>
    <x v="0"/>
    <m/>
    <s v="No"/>
    <s v="No"/>
    <s v="No"/>
    <d v="2025-04-16T11:38:00"/>
    <n v="1"/>
  </r>
  <r>
    <n v="15533965"/>
    <d v="2025-04-09T00:00:00"/>
    <d v="1899-12-30T21:17:00"/>
    <s v="Digital"/>
    <s v="ARORA MOTORS(A13645)"/>
    <s v="A13645"/>
    <s v="Organic"/>
    <s v="Website"/>
    <m/>
    <s v="Freedom"/>
    <s v="125 NG04"/>
    <s v="Disc Led"/>
    <s v="Freedom 125 NG04 Disc Led COCKTAIL WINE RED"/>
    <s v="00JH272V"/>
    <s v="Closed"/>
    <s v="No"/>
    <s v="Incorrect Enquiry"/>
    <m/>
    <m/>
    <x v="0"/>
    <m/>
    <s v="No"/>
    <s v="No"/>
    <s v="No"/>
    <m/>
    <n v="0"/>
  </r>
  <r>
    <n v="15483268"/>
    <d v="2025-04-08T00:00:00"/>
    <d v="1899-12-30T16:43:00"/>
    <s v="Tele-In"/>
    <s v="LOVELY AUTOS(D10206 )JALANDHAR"/>
    <n v="10206"/>
    <m/>
    <m/>
    <m/>
    <s v="Platina"/>
    <n v="110"/>
    <s v="ES Drum"/>
    <s v="Platina 110 ES Drum BLK GLOS PEW GRA"/>
    <s v="00JK2448"/>
    <s v="Closed"/>
    <s v="No"/>
    <m/>
    <m/>
    <m/>
    <x v="0"/>
    <m/>
    <s v="No"/>
    <s v="No"/>
    <s v="No"/>
    <m/>
    <n v="0"/>
  </r>
  <r>
    <n v="15426106"/>
    <d v="2025-04-05T00:00:00"/>
    <d v="1899-12-30T18:43:00"/>
    <s v="Walk-In"/>
    <s v="KHIVRAJ ELIXIR PVT LTD (ANNA NAGAR)"/>
    <s v="B14188"/>
    <m/>
    <m/>
    <s v="STANDARD"/>
    <s v="Triumph"/>
    <s v="Speed 400 UG"/>
    <m/>
    <s v="Triumph Speed 400 UG "/>
    <s v="00TA40CZ"/>
    <s v="Open"/>
    <s v="Yes"/>
    <s v="Not Decided"/>
    <m/>
    <m/>
    <x v="0"/>
    <m/>
    <s v="Yes"/>
    <s v="No"/>
    <s v="No"/>
    <m/>
    <n v="0"/>
  </r>
  <r>
    <n v="15321001"/>
    <d v="2025-04-01T00:00:00"/>
    <d v="1899-12-30T16:13:00"/>
    <s v="Aggregators"/>
    <s v="BAGGA LINK SERVICE PVT LTD - MAHIPALPUR"/>
    <s v="E10047"/>
    <s v="Bikewale_Aggregators"/>
    <s v="CPS_Lead_Aggregators"/>
    <s v="STANDARD"/>
    <s v="Freedom"/>
    <s v="125 NG04"/>
    <s v="Disc Led"/>
    <s v="Freedom 125 NG04 Disc Led GLOSSY CARIBBEAN BLUE"/>
    <s v="00JH272Z"/>
    <s v="Open"/>
    <s v="No"/>
    <s v="Call Later"/>
    <m/>
    <m/>
    <x v="0"/>
    <m/>
    <s v="No"/>
    <s v="No"/>
    <s v="No"/>
    <m/>
    <n v="0"/>
  </r>
  <r>
    <n v="15656600"/>
    <d v="2025-04-15T00:00:00"/>
    <d v="1899-12-30T20:32:00"/>
    <s v="HyperLocal"/>
    <s v="SHAMAN MOTORS PRIVATE LIMITED (13538)"/>
    <n v="13538"/>
    <s v="Hyperlocal_Lead_Gen"/>
    <s v="Facebook"/>
    <s v="HOT"/>
    <s v="Triumph"/>
    <s v="Speed T4"/>
    <s v="Triumph"/>
    <s v="Triumph Speed T4 Triumph "/>
    <s v="00TA15"/>
    <s v="Open"/>
    <s v="No"/>
    <s v="Call Later"/>
    <m/>
    <m/>
    <x v="0"/>
    <m/>
    <s v="No"/>
    <s v="No"/>
    <s v="No"/>
    <m/>
    <n v="0"/>
  </r>
  <r>
    <n v="15408412"/>
    <d v="2025-04-04T00:00:00"/>
    <d v="1899-12-30T21:57:00"/>
    <s v="Activity"/>
    <s v="PRAKASH AUTOMOBILES(12724)"/>
    <n v="12724"/>
    <m/>
    <m/>
    <s v="STANDARD"/>
    <s v="Pulsar"/>
    <n v="125"/>
    <s v="Drum Single Seat (DH36)"/>
    <s v="Pulsar 125 Drum Single Seat (DH36)"/>
    <s v="00DH36"/>
    <s v="Open"/>
    <s v="No"/>
    <s v="Call Later"/>
    <m/>
    <m/>
    <x v="0"/>
    <m/>
    <s v="No"/>
    <s v="No"/>
    <s v="No"/>
    <m/>
    <n v="0"/>
  </r>
  <r>
    <n v="15618388"/>
    <d v="2025-04-14T00:00:00"/>
    <d v="1899-12-30T10:14:00"/>
    <s v="Aggregators"/>
    <s v="CHHATRAPATI MOTORS (PVT) LTD"/>
    <s v="B10694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Closed"/>
    <s v="No"/>
    <s v="Plan Dropped"/>
    <m/>
    <m/>
    <x v="0"/>
    <m/>
    <s v="No"/>
    <s v="No"/>
    <s v="No"/>
    <m/>
    <n v="0"/>
  </r>
  <r>
    <n v="15395204"/>
    <d v="2025-04-04T00:00:00"/>
    <d v="1899-12-30T12:18:00"/>
    <s v="Aggregators"/>
    <s v="Koriya Auto Sales  Private Limited (13207)"/>
    <n v="1320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472347"/>
    <d v="2025-04-08T00:00:00"/>
    <d v="1899-12-30T11:39:00"/>
    <s v="Activity"/>
    <s v="SREE RAM MOTORS(12788)"/>
    <n v="12788"/>
    <m/>
    <m/>
    <s v="STANDARD"/>
    <s v="Pulsar"/>
    <s v="NS125"/>
    <s v="UG ABS"/>
    <s v="Pulsar NS125 UG ABS BEACH BLUE"/>
    <s v="00JF5718"/>
    <s v="Invoiced"/>
    <s v="Yes"/>
    <s v="Call Later"/>
    <m/>
    <m/>
    <x v="0"/>
    <m/>
    <s v="Yes"/>
    <s v="No"/>
    <s v="Yes"/>
    <d v="2025-04-08T11:41:00"/>
    <n v="1"/>
  </r>
  <r>
    <n v="15705296"/>
    <d v="2025-04-17T00:00:00"/>
    <d v="1899-12-30T19:30:00"/>
    <s v="Activity"/>
    <s v="SHREE BALAJI AUTOMOBILES(13241)"/>
    <n v="13241"/>
    <m/>
    <m/>
    <m/>
    <s v="Pulsar"/>
    <n v="125"/>
    <s v="Neon Disc Single seat"/>
    <s v="Pulsar 125 Neon Disc Single seat E Black with Platinum Silver Decal"/>
    <s v="00DH406L"/>
    <s v="Invoiced"/>
    <s v="Yes"/>
    <m/>
    <m/>
    <m/>
    <x v="0"/>
    <m/>
    <s v="No"/>
    <s v="No"/>
    <s v="No"/>
    <d v="2025-04-17T19:31:00"/>
    <n v="1"/>
  </r>
  <r>
    <n v="15396641"/>
    <d v="2025-04-04T00:00:00"/>
    <d v="1899-12-30T12:58:00"/>
    <s v="Aggregators"/>
    <s v="Mangalam  Bajaj"/>
    <s v="B12826"/>
    <s v="Bikedekho_Aggregators"/>
    <s v="CPS_Lead_Aggregators"/>
    <s v="WARM"/>
    <s v="Pulsar"/>
    <n v="220"/>
    <s v="Single channel ABS (OBD-2)"/>
    <s v="Pulsar 220 Single channel ABS (OBD-2) SPARKLING METALLIC BLACK BLUE"/>
    <s v="00DK11F1"/>
    <s v="Open"/>
    <s v="No"/>
    <s v="Showroom Visit Planned"/>
    <m/>
    <m/>
    <x v="0"/>
    <m/>
    <s v="No"/>
    <s v="No"/>
    <s v="No"/>
    <m/>
    <n v="0"/>
  </r>
  <r>
    <n v="15706070"/>
    <d v="2025-04-17T00:00:00"/>
    <d v="1899-12-30T20:49:00"/>
    <s v="Digital"/>
    <s v="PARIS AUTOMOBILES (ANANTNAG)"/>
    <s v="B10280"/>
    <s v="PulsarRange_LeadGen_D2C"/>
    <s v="Display_FB"/>
    <m/>
    <s v="Pulsar"/>
    <s v="NS125"/>
    <m/>
    <s v="Pulsar NS125 "/>
    <s v="00JF6017"/>
    <s v="Closed"/>
    <s v="No"/>
    <s v="Plan Dropped"/>
    <m/>
    <m/>
    <x v="0"/>
    <m/>
    <s v="No"/>
    <s v="No"/>
    <s v="No"/>
    <m/>
    <n v="0"/>
  </r>
  <r>
    <n v="15580763"/>
    <d v="2025-04-12T00:00:00"/>
    <d v="1899-12-30T10:42:00"/>
    <s v="Aggregators"/>
    <s v="Rithvikaa Motors"/>
    <s v="A10279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669954"/>
    <d v="2025-04-16T00:00:00"/>
    <d v="1899-12-30T15:51:00"/>
    <s v="Digital"/>
    <s v="PLANET WHEELS PVT LTD(10519)"/>
    <n v="10519"/>
    <s v="Finance"/>
    <s v="Website"/>
    <m/>
    <s v="Freedom"/>
    <s v="125 NG04"/>
    <s v="Disc Led"/>
    <s v="Freedom 125 NG04 Disc Led GLOSS PEWTER GREY"/>
    <s v="00JH2732"/>
    <s v="Open"/>
    <s v="No"/>
    <s v="Call Later"/>
    <m/>
    <m/>
    <x v="0"/>
    <m/>
    <s v="No"/>
    <s v="No"/>
    <s v="No"/>
    <m/>
    <n v="0"/>
  </r>
  <r>
    <n v="15450808"/>
    <d v="2025-04-07T00:00:00"/>
    <d v="1899-12-30T13:21:00"/>
    <s v="Walk-In"/>
    <s v="UNNATI MOTORS(13014)"/>
    <n v="13014"/>
    <m/>
    <m/>
    <m/>
    <s v="Dominar"/>
    <n v="250"/>
    <s v="Dual channel ABS (OBD-2)"/>
    <s v="Dominar  250 Dual channel ABS (OBD-2) Canyon Red"/>
    <s v="00JF368X"/>
    <s v="Invoiced"/>
    <s v="Yes"/>
    <m/>
    <m/>
    <m/>
    <x v="0"/>
    <m/>
    <s v="Yes"/>
    <s v="No"/>
    <s v="Yes"/>
    <d v="2025-04-07T13:12:00"/>
    <n v="1"/>
  </r>
  <r>
    <n v="15341825"/>
    <d v="2025-04-01T00:00:00"/>
    <d v="1899-12-30T15:55:00"/>
    <s v="Aggregators"/>
    <s v="SALUJA AUTOMOBILES(10810)"/>
    <n v="10810"/>
    <s v="Bikedekho_Aggregators"/>
    <s v="CPS_Lead_Aggregators"/>
    <m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596418"/>
    <d v="2025-04-12T00:00:00"/>
    <d v="1899-12-30T23:30:00"/>
    <s v="HyperLocal"/>
    <s v="RRAG AUTOMOTIVE PVT LTD(13352)"/>
    <n v="13352"/>
    <s v="Hyperlocal_Lead_Gen"/>
    <s v="Facebook"/>
    <s v="WARM"/>
    <s v="KTM"/>
    <s v="DUKE 200"/>
    <s v="KTM"/>
    <s v="KTM DUKE 200 KTM "/>
    <s v="00JP1C"/>
    <s v="Closed"/>
    <s v="No"/>
    <s v="RNR - Close"/>
    <m/>
    <m/>
    <x v="0"/>
    <m/>
    <s v="No"/>
    <s v="No"/>
    <s v="No"/>
    <m/>
    <n v="0"/>
  </r>
  <r>
    <n v="15692258"/>
    <d v="2025-04-17T00:00:00"/>
    <d v="1899-12-30T12:23:00"/>
    <s v="Dealer Digital"/>
    <m/>
    <n v="14196"/>
    <m/>
    <m/>
    <s v="WARM"/>
    <s v="Dominar"/>
    <n v="400"/>
    <s v="Dual channel ABS (OBD-2)"/>
    <s v="Dominar 400 Dual channel ABS (OBD-2) CHARCOAL BLACK"/>
    <s v="00JF37A8"/>
    <s v="Open"/>
    <s v="No"/>
    <m/>
    <m/>
    <m/>
    <x v="0"/>
    <m/>
    <s v="No"/>
    <s v="No"/>
    <s v="No"/>
    <m/>
    <n v="0"/>
  </r>
  <r>
    <n v="15437329"/>
    <d v="2025-04-06T00:00:00"/>
    <d v="1899-12-30T14:26:00"/>
    <s v="Tele-In"/>
    <s v="Subhash Tractors Gorakhpur"/>
    <s v="A10361"/>
    <m/>
    <m/>
    <m/>
    <s v="Pulsar"/>
    <n v="150"/>
    <s v="SD Single Seat"/>
    <s v="Pulsar 150 SD Single Seat SPARKLING METALLIC BLACK RED"/>
    <s v="00DH27F2"/>
    <s v="Invoiced"/>
    <s v="Yes"/>
    <m/>
    <m/>
    <m/>
    <x v="0"/>
    <m/>
    <s v="Yes"/>
    <s v="No"/>
    <s v="No"/>
    <d v="2025-04-06T14:29:00"/>
    <n v="1"/>
  </r>
  <r>
    <n v="15607628"/>
    <d v="2025-04-15T00:00:00"/>
    <d v="1899-12-30T14:53:00"/>
    <s v="Aggregators"/>
    <s v="Laxmi Bajaj  @ Mahoba"/>
    <n v="1273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359951"/>
    <d v="2025-04-02T00:00:00"/>
    <d v="1899-12-30T15:05:00"/>
    <s v="Activity"/>
    <s v="Vishnu Racing Motors Tiruvannamalai"/>
    <s v="A12760"/>
    <m/>
    <m/>
    <s v="WARM"/>
    <s v="KTM"/>
    <s v="RC 200 OLD"/>
    <m/>
    <s v="KTM RC 200 OLD  DARK GALVANO MATT"/>
    <s v="00JY7681"/>
    <s v="Open"/>
    <s v="Yes"/>
    <m/>
    <m/>
    <m/>
    <x v="0"/>
    <m/>
    <s v="Yes"/>
    <s v="No"/>
    <s v="No"/>
    <m/>
    <n v="0"/>
  </r>
  <r>
    <n v="15381731"/>
    <d v="2025-04-03T00:00:00"/>
    <d v="1899-12-30T16:11:00"/>
    <s v="Walk-In"/>
    <s v="S. S. AUTO TRADER LLP Ranaghat Branch"/>
    <s v="C12854"/>
    <m/>
    <m/>
    <s v="STANDARD"/>
    <s v="Pulsar"/>
    <n v="125"/>
    <s v="Carbon Fibre Disc Split Seat (OBD-2)"/>
    <s v="Pulsar 125 Carbon Fibre Disc Split Seat (OBD-2)"/>
    <s v="00DH43"/>
    <s v="Open"/>
    <s v="Yes"/>
    <s v="Not Decided"/>
    <m/>
    <m/>
    <x v="0"/>
    <m/>
    <s v="Yes"/>
    <s v="Yes"/>
    <s v="Yes"/>
    <m/>
    <n v="0"/>
  </r>
  <r>
    <n v="15439949"/>
    <d v="2025-04-06T00:00:00"/>
    <d v="1899-12-30T17:11:00"/>
    <s v="Aggregators"/>
    <s v="NANDI MOTORS - ALLAGADDA"/>
    <s v="B10914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s v="Showroom Visit Planned"/>
    <m/>
    <m/>
    <x v="0"/>
    <m/>
    <s v="No"/>
    <s v="No"/>
    <s v="No"/>
    <m/>
    <n v="0"/>
  </r>
  <r>
    <n v="15604405"/>
    <d v="2025-04-13T00:00:00"/>
    <d v="1899-12-30T14:54:00"/>
    <s v="Aggregators"/>
    <s v="KAY DEE AUDIOVISIONS P LTD(13021)"/>
    <n v="13021"/>
    <s v="Bikedekho_Aggregators"/>
    <s v="CPS_Lead_Aggregators"/>
    <s v="HOT"/>
    <s v="Pulsar"/>
    <n v="125"/>
    <s v="Carbon Fibre Disc Single Seat (OBD-2)"/>
    <s v="Pulsar  125 Carbon Fibre Disc Single Seat (OBD-2) SPARKLING METALLIC BLACK RED"/>
    <s v="00DH41F2"/>
    <s v="Closed"/>
    <s v="Yes"/>
    <s v="Plan Dropped"/>
    <m/>
    <m/>
    <x v="0"/>
    <m/>
    <s v="No"/>
    <s v="Yes"/>
    <s v="Yes"/>
    <m/>
    <n v="0"/>
  </r>
  <r>
    <n v="15477376"/>
    <d v="2025-04-08T00:00:00"/>
    <d v="1899-12-30T13:52:00"/>
    <s v="Aggregators"/>
    <s v="Thane KTM"/>
    <s v="C12746"/>
    <s v="Bikewale_Aggregators"/>
    <s v="CPS_Lead_Aggregators"/>
    <s v="STANDARD"/>
    <s v="KTM"/>
    <s v="373cc"/>
    <s v="KTM"/>
    <s v="KTM 373cc KTM WHITE"/>
    <s v="00JG81AS"/>
    <s v="Closed"/>
    <s v="No"/>
    <s v="Plan Dropped"/>
    <m/>
    <m/>
    <x v="0"/>
    <m/>
    <s v="No"/>
    <s v="No"/>
    <s v="No"/>
    <m/>
    <n v="0"/>
  </r>
  <r>
    <n v="15625944"/>
    <d v="2025-04-14T00:00:00"/>
    <d v="1899-12-30T13:54:00"/>
    <s v="Activity"/>
    <s v="HIGHWAY BAJAJ"/>
    <n v="11942"/>
    <m/>
    <m/>
    <s v="HOT"/>
    <s v="Pulsar"/>
    <n v="150"/>
    <s v="SD UG"/>
    <s v="Pulsar 150 SD UG EBONY BLK BLUE DKL"/>
    <s v="00DH604C"/>
    <s v="Invoiced"/>
    <s v="Yes"/>
    <m/>
    <m/>
    <m/>
    <x v="0"/>
    <m/>
    <s v="No"/>
    <s v="No"/>
    <s v="Yes"/>
    <d v="2025-04-14T13:55:00"/>
    <n v="1"/>
  </r>
  <r>
    <n v="15490706"/>
    <d v="2025-04-09T00:00:00"/>
    <d v="1899-12-30T07:21:00"/>
    <s v="HyperLocal"/>
    <s v="VARUN MOTORS PRIVATE LIMITED(13258)"/>
    <n v="13258"/>
    <s v="Hyperlocal_Lead_Gen"/>
    <s v="Facebook"/>
    <m/>
    <s v="KTM"/>
    <s v="DUKE 390"/>
    <m/>
    <s v="KTM DUKE 390 KTM "/>
    <s v="00JP89"/>
    <s v="Closed"/>
    <s v="No"/>
    <s v="Plan Dropped"/>
    <m/>
    <m/>
    <x v="0"/>
    <m/>
    <s v="No"/>
    <s v="No"/>
    <s v="No"/>
    <m/>
    <n v="0"/>
  </r>
  <r>
    <n v="15480065"/>
    <d v="2025-04-08T00:00:00"/>
    <d v="1899-12-30T15:00:00"/>
    <s v="Aggregators"/>
    <s v="JINDAL AUTOMOBILES JASHPUR"/>
    <s v="A10584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x v="0"/>
    <m/>
    <s v="No"/>
    <s v="No"/>
    <s v="No"/>
    <m/>
    <n v="0"/>
  </r>
  <r>
    <n v="15590125"/>
    <d v="2025-04-12T00:00:00"/>
    <d v="1899-12-30T16:20:00"/>
    <s v="Activity"/>
    <s v="AUTO WHEELERS(10066)"/>
    <n v="10066"/>
    <m/>
    <m/>
    <m/>
    <s v="Pulsar"/>
    <s v="NS200"/>
    <s v="Dual Channel ABS (UG)"/>
    <s v="Pulsar NS200 Dual Channel ABS (UG) EBONY BLK SATIN"/>
    <s v="00JL24AL"/>
    <s v="Invoiced"/>
    <s v="Yes"/>
    <m/>
    <m/>
    <m/>
    <x v="0"/>
    <m/>
    <s v="No"/>
    <s v="No"/>
    <s v="No"/>
    <d v="2025-04-12T16:20:00"/>
    <n v="1"/>
  </r>
  <r>
    <n v="15694655"/>
    <d v="2025-04-17T00:00:00"/>
    <d v="1899-12-30T13:16:00"/>
    <s v="Walk-In"/>
    <s v="ATHEN AUTOMOBILES (12559)"/>
    <n v="12559"/>
    <m/>
    <m/>
    <s v="HOT"/>
    <s v="KTM"/>
    <s v="Duke 250 (Gen 2)"/>
    <m/>
    <s v="KTM Duke 250 (Gen 2)  DARK GALVANO MATT"/>
    <s v="00JP9681"/>
    <s v="Open"/>
    <s v="Yes"/>
    <s v="Call Later"/>
    <m/>
    <m/>
    <x v="0"/>
    <m/>
    <s v="Yes"/>
    <s v="No"/>
    <s v="No"/>
    <m/>
    <n v="0"/>
  </r>
  <r>
    <n v="15587642"/>
    <d v="2025-04-12T00:00:00"/>
    <d v="1899-12-30T14:39:00"/>
    <s v="Activity"/>
    <s v="KVR MOTORS - Vadakara"/>
    <s v="C10196"/>
    <s v="Dealer Activity"/>
    <s v="Exchange Camp"/>
    <s v="WARM"/>
    <s v="Freedom"/>
    <s v="125 NG04"/>
    <s v="Disc Led"/>
    <s v="Freedom 125 NG04 Disc Led EBONY BLACK(MET)"/>
    <s v="00JH27X3"/>
    <s v="Closed"/>
    <s v="Yes"/>
    <s v="Plan Dropped"/>
    <m/>
    <m/>
    <x v="0"/>
    <m/>
    <s v="Yes"/>
    <s v="Yes"/>
    <s v="Yes"/>
    <m/>
    <n v="0"/>
  </r>
  <r>
    <n v="15539086"/>
    <d v="2025-04-10T00:00:00"/>
    <d v="1899-12-30T11:00:00"/>
    <s v="Activity"/>
    <s v="SHYAM MOTORS(10501)"/>
    <n v="10501"/>
    <m/>
    <m/>
    <s v="WARM"/>
    <s v="CT"/>
    <s v="110X"/>
    <s v="ES"/>
    <s v="CT 110X ES"/>
    <s v="00DY04"/>
    <s v="Open"/>
    <s v="No"/>
    <s v="Showroom Visit Planned"/>
    <m/>
    <m/>
    <x v="0"/>
    <m/>
    <s v="No"/>
    <s v="No"/>
    <s v="No"/>
    <m/>
    <n v="0"/>
  </r>
  <r>
    <n v="15583706"/>
    <d v="2025-04-12T00:00:00"/>
    <d v="1899-12-30T12:20:00"/>
    <s v="Walk-In"/>
    <s v="B U Bhandari_Chinchwad"/>
    <s v="D13530"/>
    <m/>
    <m/>
    <s v="WARM"/>
    <s v="Triumph"/>
    <s v="Speed T4"/>
    <m/>
    <s v="Triumph Speed T4 "/>
    <s v="00TA15"/>
    <s v="Open"/>
    <s v="Yes"/>
    <s v="Call Later"/>
    <m/>
    <m/>
    <x v="0"/>
    <m/>
    <s v="Yes"/>
    <s v="No"/>
    <s v="No"/>
    <m/>
    <n v="0"/>
  </r>
  <r>
    <n v="15476806"/>
    <d v="2025-04-08T00:00:00"/>
    <d v="1899-12-30T13:32:00"/>
    <s v="Aggregators"/>
    <s v="VISAKA MOTORS(12723)"/>
    <n v="12723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s v="Call Later"/>
    <m/>
    <m/>
    <x v="0"/>
    <m/>
    <s v="No"/>
    <s v="No"/>
    <s v="No"/>
    <m/>
    <n v="0"/>
  </r>
  <r>
    <n v="15704822"/>
    <d v="2025-04-17T00:00:00"/>
    <d v="1899-12-30T18:59:00"/>
    <s v="Tele-In"/>
    <s v="ANJUSHREE AUTOMOBILES (12933)"/>
    <n v="12933"/>
    <m/>
    <m/>
    <s v="HOT"/>
    <s v="KTM"/>
    <s v="ADVENTURE 390"/>
    <m/>
    <s v="KTM ADVENTURE 390  ELECTRONIC ORANGE"/>
    <s v="00JG451T"/>
    <s v="Open"/>
    <s v="No"/>
    <s v="Call Later"/>
    <m/>
    <m/>
    <x v="0"/>
    <m/>
    <s v="No"/>
    <s v="No"/>
    <s v="No"/>
    <m/>
    <n v="0"/>
  </r>
  <r>
    <n v="15550139"/>
    <d v="2025-04-10T00:00:00"/>
    <d v="1899-12-30T16:58:00"/>
    <s v="Dealer Digital"/>
    <s v="ANSHUMAN TRADERS(10443)"/>
    <n v="10443"/>
    <s v="Dealer Digital"/>
    <s v="Bike Wale"/>
    <s v="STANDARD"/>
    <s v="Pulsar"/>
    <n v="125"/>
    <s v="Carbon Fibre Single Seat UG"/>
    <s v="Pulsar 125 Carbon Fibre Single Seat UG EBONY BLK RED DKL"/>
    <s v="00DH574D"/>
    <s v="Invoiced"/>
    <s v="Yes"/>
    <m/>
    <m/>
    <m/>
    <x v="0"/>
    <m/>
    <s v="No"/>
    <s v="No"/>
    <s v="Yes"/>
    <d v="2025-04-10T16:58:00"/>
    <n v="1"/>
  </r>
  <r>
    <n v="15691747"/>
    <d v="2025-04-17T00:00:00"/>
    <d v="1899-12-30T12:22:00"/>
    <s v="Aggregators"/>
    <s v="A2Z WHEEL RACE PRIVATE LIMITED(13126)"/>
    <n v="13126"/>
    <s v="91wheels_Aggregators"/>
    <s v="CPS_Lead_Aggregators"/>
    <s v="HOT"/>
    <s v="Pulsar"/>
    <s v="NS125"/>
    <s v="Disc (Pre-OBD)"/>
    <s v="Pulsar NS125 Disc (Pre-OBD) GLOSS PEWTER GREY"/>
    <s v="00JF2832"/>
    <s v="Open"/>
    <s v="No"/>
    <s v="Call Later"/>
    <m/>
    <m/>
    <x v="0"/>
    <m/>
    <s v="No"/>
    <s v="No"/>
    <s v="No"/>
    <m/>
    <n v="0"/>
  </r>
  <r>
    <n v="15716098"/>
    <d v="2025-04-18T00:00:00"/>
    <d v="1899-12-30T13:03:00"/>
    <s v="Walk-In"/>
    <s v="Keerthi JP Nagar"/>
    <s v="A13533"/>
    <m/>
    <m/>
    <s v="HOT"/>
    <s v="Triumph"/>
    <s v="SCRAMBLER 400 X"/>
    <m/>
    <s v="Triumph  SCRAMBLER 400 X  MATT KHAKI GREEN"/>
    <s v="00TA02BG"/>
    <s v="Invoiced"/>
    <s v="Yes"/>
    <m/>
    <m/>
    <m/>
    <x v="0"/>
    <m/>
    <s v="Yes"/>
    <s v="No"/>
    <s v="No"/>
    <d v="2025-04-18T13:33:00"/>
    <n v="1"/>
  </r>
  <r>
    <n v="15606676"/>
    <d v="2025-04-13T00:00:00"/>
    <d v="1899-12-30T17:24:00"/>
    <s v="HyperLocal"/>
    <s v="OSL AUTO PVT. LTD. - VIP"/>
    <n v="12445"/>
    <s v="Hyperlocal_Lead_Gen"/>
    <s v="Facebook"/>
    <s v="WARM"/>
    <s v="KTM"/>
    <s v="DUKE 390"/>
    <s v="KTM"/>
    <s v="KTM DUKE 390 KTM "/>
    <s v="00JP89"/>
    <s v="Open"/>
    <s v="No"/>
    <s v="Call Later"/>
    <m/>
    <m/>
    <x v="0"/>
    <m/>
    <s v="No"/>
    <s v="No"/>
    <s v="No"/>
    <m/>
    <n v="0"/>
  </r>
  <r>
    <n v="15525439"/>
    <d v="2025-04-09T00:00:00"/>
    <d v="1899-12-30T14:59:00"/>
    <s v="Walk-In"/>
    <s v="D.N.V. AGENCY(10115)"/>
    <n v="10115"/>
    <s v="Reference"/>
    <s v="Existing Customer"/>
    <m/>
    <s v="Pulsar"/>
    <s v="N160"/>
    <s v="TD"/>
    <s v="Pulsar N160 TD EBONY BLACK(MET)"/>
    <s v="00JR50X3"/>
    <s v="Invoiced"/>
    <s v="Yes"/>
    <m/>
    <m/>
    <m/>
    <x v="0"/>
    <m/>
    <s v="Yes"/>
    <s v="Yes"/>
    <s v="Yes"/>
    <d v="2025-04-09T15:04:00"/>
    <n v="1"/>
  </r>
  <r>
    <n v="15534568"/>
    <d v="2025-04-09T00:00:00"/>
    <d v="1899-12-30T22:21:00"/>
    <s v="HyperLocal"/>
    <s v="VARUN MOTORS PRIVATE LIMITED(13261)"/>
    <n v="13261"/>
    <s v="Hyperlocal_Lead_Gen"/>
    <s v="Facebook"/>
    <s v="HOT"/>
    <s v="KTM"/>
    <s v="249.07 cc"/>
    <s v="KTM"/>
    <s v="KTM 249.07 cc KTM "/>
    <s v="00JP88"/>
    <s v="Closed"/>
    <s v="No"/>
    <s v="Incorrect Enquiry"/>
    <m/>
    <m/>
    <x v="0"/>
    <m/>
    <s v="No"/>
    <s v="No"/>
    <s v="No"/>
    <m/>
    <n v="0"/>
  </r>
  <r>
    <n v="15535619"/>
    <d v="2025-04-10T00:00:00"/>
    <d v="1899-12-30T00:51:00"/>
    <s v="Digital"/>
    <s v="DANKUNI AUTOMOBILES(11443)"/>
    <n v="11443"/>
    <s v="Freedom_LeadGen_D2C"/>
    <s v="Display_Google"/>
    <m/>
    <s v="Freedom"/>
    <s v="125 NG04"/>
    <s v="Disc Led"/>
    <s v="Freedom 125 NG04 Disc Led COCKTAIL WINE RED"/>
    <s v="00JH272V"/>
    <s v="Open"/>
    <s v="Yes"/>
    <s v="Not Decided"/>
    <m/>
    <m/>
    <x v="0"/>
    <m/>
    <s v="No"/>
    <s v="Yes"/>
    <s v="Yes"/>
    <m/>
    <n v="0"/>
  </r>
  <r>
    <n v="15484515"/>
    <d v="2025-04-08T00:00:00"/>
    <d v="1899-12-30T17:30:00"/>
    <s v="Walk-In"/>
    <s v="SAI SERVICE PRIVATE LIMITED (13708)"/>
    <n v="13708"/>
    <m/>
    <m/>
    <s v="HOT"/>
    <s v="Triumph"/>
    <s v="SCRAMBLER 400 X"/>
    <m/>
    <s v="Triumph  SCRAMBLER 400 X  PEARL METALLIC WHITE"/>
    <s v="00TA0242"/>
    <s v="Invoiced"/>
    <s v="Yes"/>
    <s v="Planning to Book"/>
    <m/>
    <m/>
    <x v="0"/>
    <m/>
    <s v="No"/>
    <s v="No"/>
    <s v="No"/>
    <d v="2025-04-08T20:45:00"/>
    <n v="1"/>
  </r>
  <r>
    <n v="15428490"/>
    <d v="2025-04-05T00:00:00"/>
    <d v="1899-12-30T22:17:00"/>
    <s v="Aggregators"/>
    <s v="BIJJARGI BAJAJ(11857)"/>
    <n v="11857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584829"/>
    <d v="2025-04-12T00:00:00"/>
    <d v="1899-12-30T12:56:00"/>
    <s v="Walk-In"/>
    <s v="SRI SUBHALAKSHMI BAJAJ (13646)"/>
    <n v="13646"/>
    <m/>
    <m/>
    <m/>
    <s v="Pulsar"/>
    <n v="125"/>
    <s v="Carbon Fibre Single Seat UG"/>
    <s v="Pulsar 125 Carbon Fibre Single Seat UG EBONY BLK BLUE DKL"/>
    <s v="00DH574C"/>
    <s v="Invoiced"/>
    <s v="Yes"/>
    <m/>
    <m/>
    <m/>
    <x v="0"/>
    <m/>
    <s v="Yes"/>
    <s v="Yes"/>
    <s v="Yes"/>
    <d v="2025-04-12T12:59:00"/>
    <n v="1"/>
  </r>
  <r>
    <n v="15582771"/>
    <d v="2025-04-12T00:00:00"/>
    <d v="1899-12-30T11:50:00"/>
    <s v="Walk-In"/>
    <s v="M.G.B. MOTOR &amp; AUTO AGENCIES(10467)"/>
    <n v="10467"/>
    <s v="Reference"/>
    <s v="Existing Customer"/>
    <m/>
    <s v="Pulsar"/>
    <n v="125"/>
    <s v="Neon Disc Single seat (OBD-2)"/>
    <s v="Pulsar 125 Neon Disc Single seat (OBD-2) EBONY BLK SOLAR RED"/>
    <s v="00DH50C2"/>
    <s v="Invoiced"/>
    <s v="Yes"/>
    <m/>
    <m/>
    <m/>
    <x v="0"/>
    <m/>
    <s v="Yes"/>
    <s v="No"/>
    <s v="Yes"/>
    <d v="2025-04-12T11:54:00"/>
    <n v="1"/>
  </r>
  <r>
    <n v="15686442"/>
    <d v="2025-04-17T00:00:00"/>
    <d v="1899-12-30T00:22:00"/>
    <s v="Aggregators"/>
    <s v="KHIVRAJ ELIXIR PVT LTD (H14195) YPR"/>
    <s v="H14195"/>
    <s v="91wheels_Aggregators"/>
    <s v="CPS_Lead_Aggregators"/>
    <s v="STANDARD"/>
    <s v="Dominar"/>
    <n v="400"/>
    <s v="Dual channel ABS (Pre-OBD)"/>
    <s v="Dominar 400 Dual channel ABS (Pre-OBD) CHARCOAL BLACK"/>
    <s v="00JF20A8"/>
    <s v="Closed"/>
    <s v="No"/>
    <m/>
    <m/>
    <m/>
    <x v="0"/>
    <m/>
    <s v="No"/>
    <s v="No"/>
    <s v="No"/>
    <m/>
    <n v="0"/>
  </r>
  <r>
    <n v="15528691"/>
    <d v="2025-04-10T00:00:00"/>
    <d v="1899-12-30T17:19:00"/>
    <s v="Aggregators"/>
    <s v="SHREYANSH AUTOMOBILES(12721)"/>
    <n v="12721"/>
    <s v="Bikewale_Aggregators"/>
    <s v="CPS_Lead_Aggregators"/>
    <s v="STANDARD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485859"/>
    <d v="2025-04-08T00:00:00"/>
    <d v="1899-12-30T18:46:00"/>
    <s v="Aggregators"/>
    <s v="BANSAL MOTORS"/>
    <n v="10051"/>
    <s v="Bikewale_Aggregators"/>
    <s v="CPS_Lead_Aggregators"/>
    <s v="WARM"/>
    <s v="Pulsar"/>
    <n v="400"/>
    <s v="NS"/>
    <s v="Pulsar 400 NS PEARL METALLIC WHITE"/>
    <s v="00JL2342"/>
    <s v="Open"/>
    <s v="No"/>
    <m/>
    <m/>
    <m/>
    <x v="0"/>
    <m/>
    <s v="No"/>
    <s v="No"/>
    <s v="No"/>
    <m/>
    <n v="0"/>
  </r>
  <r>
    <n v="15544638"/>
    <d v="2025-04-10T00:00:00"/>
    <d v="1899-12-30T14:00:00"/>
    <s v="Aggregators"/>
    <s v="BIJJARGI BIKES (12761)"/>
    <n v="12761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Yes"/>
    <s v="Not Decided"/>
    <m/>
    <m/>
    <x v="0"/>
    <m/>
    <s v="No"/>
    <s v="Yes"/>
    <s v="No"/>
    <m/>
    <n v="0"/>
  </r>
  <r>
    <n v="15603337"/>
    <d v="2025-04-13T00:00:00"/>
    <d v="1899-12-30T13:42:00"/>
    <s v="Walk-In"/>
    <s v="BALRAJ WHEELS PRIVATE LIMITED (13493)"/>
    <n v="13493"/>
    <m/>
    <m/>
    <m/>
    <s v="Pulsar"/>
    <s v="NS125"/>
    <s v="UG ABS"/>
    <s v="Pulsar NS125 UG ABS TD BURNT RED + SA"/>
    <s v="00JF57C4"/>
    <s v="Invoiced"/>
    <s v="Yes"/>
    <m/>
    <m/>
    <m/>
    <x v="0"/>
    <m/>
    <s v="Yes"/>
    <s v="No"/>
    <s v="No"/>
    <d v="2025-04-13T13:44:00"/>
    <n v="1"/>
  </r>
  <r>
    <n v="15530317"/>
    <d v="2025-04-09T00:00:00"/>
    <d v="1899-12-30T17:50:00"/>
    <s v="Activity"/>
    <s v="K V R VEHICLES - KANNUR"/>
    <n v="10569"/>
    <s v="BAL Activity"/>
    <s v="Exchange Camp"/>
    <s v="WARM"/>
    <s v="Pulsar"/>
    <n v="125"/>
    <s v="Carbon Fibre Disc Single Seat"/>
    <s v="Pulsar 125 Carbon Fibre Disc Single Seat SPARKLING METALLIC BLACK BLUE"/>
    <s v="00DH47F1"/>
    <s v="Open"/>
    <s v="Yes"/>
    <s v="Showroom Visit Planned"/>
    <m/>
    <m/>
    <x v="0"/>
    <m/>
    <s v="Yes"/>
    <s v="No"/>
    <s v="No"/>
    <m/>
    <n v="0"/>
  </r>
  <r>
    <n v="15516293"/>
    <d v="2025-04-09T00:00:00"/>
    <d v="1899-12-30T16:23:00"/>
    <s v="Dealer Digital"/>
    <m/>
    <n v="14173"/>
    <s v="Instagram"/>
    <s v="P125_March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726105"/>
    <d v="2025-04-18T00:00:00"/>
    <d v="1899-12-30T19:31:00"/>
    <s v="Activity"/>
    <s v="RAM BHAWAN RAM AUTOMOBILES CHAKIYA (B13392)"/>
    <s v="B13392"/>
    <m/>
    <m/>
    <s v="HOT"/>
    <s v="Pulsar"/>
    <s v="N160"/>
    <s v="UG"/>
    <s v="Pulsar N160 UG BROOKLYN CHRCL BLK M"/>
    <s v="00JR21VAR-113"/>
    <s v="Open"/>
    <s v="Yes"/>
    <m/>
    <m/>
    <m/>
    <x v="0"/>
    <m/>
    <s v="No"/>
    <s v="No"/>
    <s v="Yes"/>
    <m/>
    <n v="0"/>
  </r>
  <r>
    <n v="15637160"/>
    <d v="2025-04-14T00:00:00"/>
    <d v="1899-12-30T22:15:00"/>
    <s v="Aggregators"/>
    <s v="BAGGA LINK SERVICE PVT LTD.(10047)"/>
    <n v="10047"/>
    <s v="Bikedekho_Aggregators"/>
    <s v="CPS_Lead_Aggregators"/>
    <s v="HOT"/>
    <s v="Pulsar"/>
    <s v="NS125"/>
    <s v="Disc (OBD-2)"/>
    <s v="Pulsar NS125 Disc (OBD-2) TD BURNT RED + SA"/>
    <s v="00JF35C4"/>
    <s v="Closed"/>
    <s v="No"/>
    <s v="RNR - Close"/>
    <m/>
    <m/>
    <x v="0"/>
    <m/>
    <s v="No"/>
    <s v="No"/>
    <s v="No"/>
    <m/>
    <n v="0"/>
  </r>
  <r>
    <n v="15653277"/>
    <d v="2025-04-15T00:00:00"/>
    <d v="1899-12-30T17:35:00"/>
    <s v="Aggregators"/>
    <s v="SUSEE SCOOTER CENTRE (10339)"/>
    <n v="10339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Call Later"/>
    <m/>
    <m/>
    <x v="0"/>
    <m/>
    <s v="No"/>
    <s v="No"/>
    <s v="No"/>
    <m/>
    <n v="0"/>
  </r>
  <r>
    <n v="15385465"/>
    <d v="2025-04-03T00:00:00"/>
    <d v="1899-12-30T18:39:00"/>
    <s v="Aggregators"/>
    <s v="AMIN AUTOMOBILES(10000)"/>
    <n v="1000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618621"/>
    <d v="2025-04-14T00:00:00"/>
    <d v="1899-12-30T10:28:00"/>
    <s v="Aggregators"/>
    <s v="A H AUTO WORLD#NARAYANPUR"/>
    <s v="B11517"/>
    <s v="Bikewale_Aggregators"/>
    <s v="CPS_Lead_Aggregators"/>
    <s v="WARM"/>
    <s v="Pulsar"/>
    <s v="NS200"/>
    <s v="Twin Disc ABS (JL18)"/>
    <s v="Pulsar NS200 Twin Disc ABS (JL18) BRIGHT YELLOW &amp; MATTE PEWTER GREY"/>
    <s v="00JL188N"/>
    <s v="Open"/>
    <s v="No"/>
    <m/>
    <m/>
    <m/>
    <x v="0"/>
    <m/>
    <s v="No"/>
    <s v="No"/>
    <s v="No"/>
    <m/>
    <n v="0"/>
  </r>
  <r>
    <n v="15433887"/>
    <d v="2025-04-06T00:00:00"/>
    <d v="1899-12-30T11:52:00"/>
    <s v="Aggregators"/>
    <s v="VAIBAV BAJAJ (12395)"/>
    <n v="12395"/>
    <s v="Bikewale_Aggregators"/>
    <s v="CPS_Lead_Aggregators"/>
    <s v="HOT"/>
    <s v="Pulsar"/>
    <n v="150"/>
    <s v="SD Single Seat"/>
    <s v="Pulsar  150 SD Single Seat EBONY BLK RED DKL"/>
    <s v="00DH274D"/>
    <s v="Open"/>
    <s v="Yes"/>
    <s v="Showroom Visit Planned"/>
    <m/>
    <m/>
    <x v="0"/>
    <m/>
    <s v="No"/>
    <s v="Yes"/>
    <s v="Yes"/>
    <m/>
    <n v="0"/>
  </r>
  <r>
    <n v="15351104"/>
    <d v="2025-04-02T00:00:00"/>
    <d v="1899-12-30T10:09:00"/>
    <s v="Aggregators"/>
    <s v="VIMAN NAGAR TRIUMPH"/>
    <s v="B13530"/>
    <s v="Bikedekho_Aggregators"/>
    <s v="CPS_Lead_Aggregators"/>
    <s v="WARM"/>
    <s v="Triumph"/>
    <s v="Speed T4"/>
    <s v="Triumph"/>
    <s v="Speed T4-PEARL METALLIC WHITE"/>
    <s v="00TA1542"/>
    <s v="Closed"/>
    <s v="No"/>
    <s v="Plan Dropped"/>
    <m/>
    <m/>
    <x v="0"/>
    <m/>
    <s v="No"/>
    <s v="No"/>
    <s v="No"/>
    <m/>
    <n v="0"/>
  </r>
  <r>
    <n v="15479107"/>
    <d v="2025-04-08T00:00:00"/>
    <d v="1899-12-30T14:27:00"/>
    <s v="Tele-In"/>
    <s v="UNITED AUTOMOBILES(10963)"/>
    <n v="10963"/>
    <s v="Website"/>
    <m/>
    <s v="HOT"/>
    <s v="Pulsar"/>
    <s v="N160"/>
    <s v="Dual channel ABS (OBD-2)"/>
    <s v="Pulsar N160 Dual channel ABS (OBD-2) GLOSSY CARIBBEAN BLUE"/>
    <s v="00JR172Z"/>
    <s v="Closed"/>
    <s v="No"/>
    <s v="Plan Dropped"/>
    <m/>
    <m/>
    <x v="0"/>
    <m/>
    <s v="No"/>
    <s v="No"/>
    <s v="No"/>
    <m/>
    <n v="0"/>
  </r>
  <r>
    <n v="15434836"/>
    <d v="2025-04-06T00:00:00"/>
    <d v="1899-12-30T12:24:00"/>
    <s v="Walk-In"/>
    <s v="TIKARYA MOTORS(10422)"/>
    <n v="10422"/>
    <s v="Finance Partner"/>
    <m/>
    <m/>
    <s v="Pulsar"/>
    <n v="125"/>
    <s v="Carbon Fibre Single Seat UG"/>
    <s v="Pulsar 125 Carbon Fibre Single Seat UG EBONY BLK SILVER DKL"/>
    <s v="00DH574E"/>
    <s v="Invoiced"/>
    <s v="Yes"/>
    <m/>
    <m/>
    <m/>
    <x v="0"/>
    <m/>
    <s v="Yes"/>
    <s v="Yes"/>
    <s v="Yes"/>
    <d v="2025-04-06T12:27:00"/>
    <n v="1"/>
  </r>
  <r>
    <n v="15347858"/>
    <d v="2025-04-04T00:00:00"/>
    <d v="1899-12-30T12:50:00"/>
    <s v="Aggregators"/>
    <s v="SHREE AMBA BAJAJ"/>
    <n v="10912"/>
    <s v="Bikedekho_Aggregators"/>
    <s v="CPS_Lead_Aggregators"/>
    <s v="HOT"/>
    <s v="Pulsar"/>
    <n v="125"/>
    <s v="Carbon Fibre Disc Split Seat (OBD-2)"/>
    <s v="PULSAR 125 - SAFFIRE BLUE WHITE"/>
    <s v="00DH43E9"/>
    <s v="Open"/>
    <s v="No"/>
    <s v="Call Later"/>
    <m/>
    <m/>
    <x v="0"/>
    <m/>
    <s v="No"/>
    <s v="No"/>
    <s v="No"/>
    <m/>
    <n v="0"/>
  </r>
  <r>
    <n v="15487939"/>
    <d v="2025-04-08T00:00:00"/>
    <d v="1899-12-30T21:28:00"/>
    <s v="Aggregators"/>
    <s v="MAYUR AUTO PVT.LTD.(10210)"/>
    <n v="10210"/>
    <s v="Bikewale_Aggregators"/>
    <s v="CPS_Lead_Aggregators"/>
    <s v="WARM"/>
    <s v="Pulsar"/>
    <n v="150"/>
    <s v="SD Single Seat"/>
    <s v="Pulsar 150 SD Single Seat EBONY BLK RED DKL"/>
    <s v="00DH274D"/>
    <s v="Closed"/>
    <s v="No"/>
    <s v="Plan Dropped"/>
    <m/>
    <m/>
    <x v="0"/>
    <m/>
    <s v="No"/>
    <s v="No"/>
    <s v="No"/>
    <m/>
    <n v="0"/>
  </r>
  <r>
    <n v="15705830"/>
    <d v="2025-04-17T00:00:00"/>
    <d v="1899-12-30T20:17:00"/>
    <s v="Activity"/>
    <s v="RM MOTORS (14185)"/>
    <n v="14185"/>
    <m/>
    <m/>
    <s v="HOT"/>
    <s v="Triumph"/>
    <s v="SPEED 400"/>
    <m/>
    <s v="Triumph SPEED 400 "/>
    <s v="00TA04X3"/>
    <s v="Open"/>
    <s v="Yes"/>
    <s v="Not Decided"/>
    <m/>
    <m/>
    <x v="0"/>
    <m/>
    <s v="Yes"/>
    <s v="No"/>
    <s v="No"/>
    <m/>
    <n v="0"/>
  </r>
  <r>
    <n v="15657907"/>
    <d v="2025-04-15T00:00:00"/>
    <d v="1899-12-30T22:33:00"/>
    <s v="HyperLocal"/>
    <s v="OSL AUTO PVT LTD(13620)"/>
    <n v="13620"/>
    <s v="Hyperlocal_Lead_Gen"/>
    <s v="Facebook"/>
    <s v="WARM"/>
    <s v="KTM"/>
    <s v="249.07 cc"/>
    <s v="KTM"/>
    <s v="KTM 249.07 cc KTM "/>
    <s v="00JP88"/>
    <s v="Open"/>
    <s v="No"/>
    <s v="Call Later"/>
    <m/>
    <m/>
    <x v="0"/>
    <m/>
    <s v="No"/>
    <s v="No"/>
    <s v="No"/>
    <m/>
    <n v="0"/>
  </r>
  <r>
    <n v="15601737"/>
    <d v="2025-04-14T00:00:00"/>
    <d v="1899-12-30T12:28:00"/>
    <s v="Aggregators"/>
    <s v="SHASHANK AUTO MARKETING(10720)"/>
    <n v="10720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s v="Showroom Visit Planned"/>
    <m/>
    <m/>
    <x v="0"/>
    <m/>
    <s v="No"/>
    <s v="No"/>
    <s v="No"/>
    <m/>
    <n v="0"/>
  </r>
  <r>
    <n v="15667582"/>
    <d v="2025-04-16T00:00:00"/>
    <d v="1899-12-30T12:52:00"/>
    <s v="Tele-In"/>
    <s v="SINGH AUTO LINK PVT.LTD.(10314)"/>
    <n v="10314"/>
    <s v="Website"/>
    <m/>
    <s v="STANDARD"/>
    <s v="Pulsar"/>
    <s v="ISG (OBD2B)"/>
    <s v="N125"/>
    <s v="Pulsar ISG (OBD2B) N125 Ebony Black + Purple Fury"/>
    <s v="00JZ56DA"/>
    <s v="Open"/>
    <s v="No"/>
    <m/>
    <m/>
    <m/>
    <x v="0"/>
    <m/>
    <s v="No"/>
    <s v="No"/>
    <s v="No"/>
    <m/>
    <n v="0"/>
  </r>
  <r>
    <n v="15393748"/>
    <d v="2025-04-04T00:00:00"/>
    <d v="1899-12-30T11:45:00"/>
    <s v="Aggregators"/>
    <s v="OSL AUTO PVT.LTD.(11132)"/>
    <n v="11132"/>
    <s v="Bikewale_Aggregators"/>
    <s v="CPS_Lead_Aggregators"/>
    <s v="STANDARD"/>
    <s v="Pulsar"/>
    <s v="N160"/>
    <s v="Dual channel ABS"/>
    <s v="Pulsar  N160 Dual channel ABS Brooklyn Black"/>
    <s v="00JR159V"/>
    <s v="Invoiced"/>
    <s v="Yes"/>
    <s v="Showroom Visit Planned"/>
    <m/>
    <m/>
    <x v="0"/>
    <m/>
    <s v="Yes"/>
    <s v="Yes"/>
    <s v="Yes"/>
    <d v="2025-04-16T13:54:00"/>
    <n v="1"/>
  </r>
  <r>
    <n v="15676760"/>
    <d v="2025-04-16T00:00:00"/>
    <d v="1899-12-30T16:48:00"/>
    <s v="Walk-In"/>
    <s v="VENKAT BAJAJ"/>
    <s v="A13032"/>
    <s v="Reference"/>
    <s v="Existing Customer"/>
    <s v="HOT"/>
    <s v="Pulsar"/>
    <n v="150"/>
    <s v="SD (C&amp;G)"/>
    <s v="Pulsar 150 SD (C&amp;G) EBONY BLK RED DKL"/>
    <s v="00DH644D"/>
    <s v="Invoiced"/>
    <s v="Yes"/>
    <m/>
    <m/>
    <m/>
    <x v="0"/>
    <m/>
    <s v="Yes"/>
    <s v="No"/>
    <s v="No"/>
    <d v="2025-04-16T16:50:00"/>
    <n v="1"/>
  </r>
  <r>
    <n v="15691073"/>
    <d v="2025-04-17T00:00:00"/>
    <d v="1899-12-30T11:48:00"/>
    <s v="Aggregators"/>
    <s v="ROLTA CREDIT PRIVATE LIMITED KADAMBAGACHI"/>
    <s v="G11943"/>
    <s v="Bikedekho_Aggregators"/>
    <s v="CPS_Lead_Aggregators"/>
    <s v="WARM"/>
    <s v="Pulsar"/>
    <s v="NS125"/>
    <s v="Disc (OBD-2)"/>
    <s v="Pulsar NS125 Disc (OBD-2) TD BURNT RED + SA"/>
    <s v="00JF35C4"/>
    <s v="Closed"/>
    <s v="No"/>
    <s v="Incorrect Enquiry"/>
    <m/>
    <m/>
    <x v="0"/>
    <m/>
    <s v="No"/>
    <s v="No"/>
    <s v="No"/>
    <m/>
    <n v="0"/>
  </r>
  <r>
    <n v="15382587"/>
    <d v="2025-04-03T00:00:00"/>
    <d v="1899-12-30T16:56:00"/>
    <s v="Aggregators"/>
    <s v="BHARAT AUTOMOBILES (A12237)#PATIA"/>
    <s v="A12237"/>
    <s v="91wheels_Aggregators"/>
    <s v="CPS_Lead_Aggregators"/>
    <s v="HOT"/>
    <s v="Pulsar"/>
    <s v="RS200"/>
    <s v="Dual channel ABS"/>
    <s v="Pulsar RS200 Dual channel ABS METALLIC BLACK (+Pewter Grey)"/>
    <s v="00DT148E"/>
    <s v="Closed"/>
    <s v="No"/>
    <s v="Plan Dropped"/>
    <m/>
    <m/>
    <x v="0"/>
    <m/>
    <s v="No"/>
    <s v="No"/>
    <s v="No"/>
    <m/>
    <n v="0"/>
  </r>
  <r>
    <n v="15562596"/>
    <d v="2025-04-11T00:00:00"/>
    <d v="1899-12-30T12:25:00"/>
    <s v="Walk-In"/>
    <s v="ASPIRE AUTO (12461)"/>
    <n v="12461"/>
    <m/>
    <m/>
    <s v="STANDARD"/>
    <s v="Pulsar"/>
    <n v="125"/>
    <s v="Neon Disc Single seat (OBD-2)"/>
    <s v="Pulsar 125 Neon Disc Single seat (OBD-2) EBONY BLK SOLAR RED"/>
    <s v="00DH50C2"/>
    <s v="Open"/>
    <s v="Yes"/>
    <s v="Need More Details"/>
    <m/>
    <m/>
    <x v="0"/>
    <m/>
    <s v="Yes"/>
    <s v="Yes"/>
    <s v="Yes"/>
    <m/>
    <n v="0"/>
  </r>
  <r>
    <n v="15551058"/>
    <d v="2025-04-10T00:00:00"/>
    <d v="1899-12-30T17:45:00"/>
    <s v="Aggregators"/>
    <s v="GANESH AUTO SALES (A12681)"/>
    <s v="A12681"/>
    <s v="91wheels_Aggregators"/>
    <s v="CPS_Lead_Aggregators"/>
    <s v="HOT"/>
    <s v="Pulsar"/>
    <s v="NS125"/>
    <s v="Disc (Pre-OBD)"/>
    <s v="Pulsar NS125 Disc (Pre-OBD) GLOSS PEWTER GREY"/>
    <s v="00JF2832"/>
    <s v="Closed"/>
    <s v="No"/>
    <s v="Incorrect Enquiry"/>
    <m/>
    <m/>
    <x v="0"/>
    <m/>
    <s v="No"/>
    <s v="No"/>
    <s v="No"/>
    <m/>
    <n v="0"/>
  </r>
  <r>
    <n v="15394898"/>
    <d v="2025-04-04T00:00:00"/>
    <d v="1899-12-30T12:02:00"/>
    <s v="Activity"/>
    <s v="MADHUR MOTORS(13271)"/>
    <n v="13271"/>
    <m/>
    <m/>
    <m/>
    <s v="Pulsar"/>
    <n v="125"/>
    <s v="Neon Disc Single seat"/>
    <s v="Pulsar 125 Neon Disc Single seat EBONY BLK SOLAR RED"/>
    <s v="00DH40C2"/>
    <s v="Invoiced"/>
    <s v="Yes"/>
    <m/>
    <m/>
    <m/>
    <x v="0"/>
    <m/>
    <s v="No"/>
    <s v="No"/>
    <s v="No"/>
    <d v="2025-04-04T12:02:00"/>
    <n v="1"/>
  </r>
  <r>
    <n v="15605230"/>
    <d v="2025-04-13T00:00:00"/>
    <d v="1899-12-30T15:43:00"/>
    <s v="Aggregators"/>
    <s v="PARIS AUTOMOBILES"/>
    <n v="10280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587672"/>
    <d v="2025-04-12T00:00:00"/>
    <d v="1899-12-30T14:40:00"/>
    <s v="Walk-In"/>
    <s v="SWADESHI AUTO PVT LTD. GTK"/>
    <s v="C10349"/>
    <m/>
    <m/>
    <s v="STANDARD"/>
    <s v="Pulsar"/>
    <s v="NS125"/>
    <s v="UG ABS"/>
    <s v="Pulsar NS125 UG ABS"/>
    <s v="00JF57"/>
    <s v="Open"/>
    <s v="Yes"/>
    <s v="Call Later"/>
    <m/>
    <m/>
    <x v="0"/>
    <m/>
    <s v="Yes"/>
    <s v="No"/>
    <s v="Yes"/>
    <m/>
    <n v="0"/>
  </r>
  <r>
    <n v="15387550"/>
    <d v="2025-04-03T00:00:00"/>
    <d v="1899-12-30T21:10:00"/>
    <s v="Aggregators"/>
    <s v="AGARWAL MOTORS(10727)"/>
    <n v="10727"/>
    <s v="Bikedekho_Aggregators"/>
    <s v="CPS_Lead_Aggregators"/>
    <s v="HOT"/>
    <s v="Pulsar"/>
    <s v="NS125"/>
    <s v="Disc (OBD-2)"/>
    <s v="Pulsar NS125 Disc (OBD-2) TD BURNT RED + SA"/>
    <s v="00JF35C4"/>
    <s v="Open"/>
    <s v="No"/>
    <s v="Call Later"/>
    <m/>
    <m/>
    <x v="0"/>
    <m/>
    <s v="No"/>
    <s v="No"/>
    <s v="No"/>
    <m/>
    <n v="0"/>
  </r>
  <r>
    <n v="15527393"/>
    <d v="2025-04-09T00:00:00"/>
    <d v="1899-12-30T16:09:00"/>
    <s v="Walk-In"/>
    <s v="SURJEET AUTO AGENCY(10285)"/>
    <n v="10285"/>
    <m/>
    <m/>
    <s v="WARM"/>
    <s v="Pulsar"/>
    <n v="125"/>
    <s v="Carbon Fibre Single Seat UG"/>
    <s v="Pulsar 125 Carbon Fibre Single Seat UG EBONY BLK SILVER DKL"/>
    <s v="00DH574E"/>
    <s v="Invoiced"/>
    <s v="Yes"/>
    <m/>
    <m/>
    <m/>
    <x v="0"/>
    <m/>
    <s v="Yes"/>
    <s v="No"/>
    <s v="No"/>
    <d v="2025-04-09T16:11:00"/>
    <n v="1"/>
  </r>
  <r>
    <n v="15736611"/>
    <d v="2025-04-19T00:00:00"/>
    <d v="1899-12-30T13:27:00"/>
    <s v="Tele-In"/>
    <s v="SHAILENDRA AUTOMOBILES (12729)"/>
    <n v="12729"/>
    <s v="Reference"/>
    <s v="Existing Customer"/>
    <m/>
    <s v="Pulsar"/>
    <n v="125"/>
    <s v="Neon Disc Single seat (OBD-2)"/>
    <s v="Pulsar 125 Neon Disc Single seat (OBD-2) EBONY BLK SOLAR RED"/>
    <s v="00DH50C2"/>
    <s v="Invoiced"/>
    <s v="Yes"/>
    <m/>
    <m/>
    <m/>
    <x v="0"/>
    <m/>
    <s v="No"/>
    <s v="No"/>
    <s v="No"/>
    <d v="2025-04-19T13:29:00"/>
    <n v="1"/>
  </r>
  <r>
    <n v="15735743"/>
    <d v="2025-04-19T00:00:00"/>
    <d v="1899-12-30T12:56:00"/>
    <s v="Walk-In"/>
    <s v="VARUN MOTORS PRIVATE LIMITED(13255)"/>
    <n v="13255"/>
    <m/>
    <m/>
    <s v="WARM"/>
    <s v="KTM"/>
    <s v="250 cc"/>
    <m/>
    <s v="KTM 250 cc  EBONY BLACK(MET)"/>
    <s v="00JP1EX3"/>
    <s v="Open"/>
    <s v="Yes"/>
    <s v="Call Later"/>
    <m/>
    <m/>
    <x v="0"/>
    <m/>
    <s v="Yes"/>
    <s v="No"/>
    <s v="Yes"/>
    <m/>
    <n v="0"/>
  </r>
  <r>
    <n v="15435057"/>
    <d v="2025-04-06T00:00:00"/>
    <d v="1899-12-30T12:42:00"/>
    <s v="Aggregators"/>
    <s v="J R ENTERPRISES(13044)"/>
    <n v="13044"/>
    <s v="Bikedekho_Aggregators"/>
    <s v="CPS_Lead_Aggregators"/>
    <s v="HOT"/>
    <s v="KTM"/>
    <s v="Duke 250 (Gen 2)"/>
    <s v="KTM"/>
    <s v="KTM Duke 250 (Gen 2) KTM DARK GALVANO MATT"/>
    <s v="00JP9681"/>
    <s v="Closed"/>
    <s v="No"/>
    <s v="Incorrect Enquiry"/>
    <m/>
    <m/>
    <x v="0"/>
    <m/>
    <s v="No"/>
    <s v="No"/>
    <s v="No"/>
    <m/>
    <n v="0"/>
  </r>
  <r>
    <n v="15573292"/>
    <d v="2025-04-11T00:00:00"/>
    <d v="1899-12-30T18:19:00"/>
    <s v="Digital"/>
    <s v="KALAHANU BOTHRA AGENCIES PVT LTD(13213)"/>
    <n v="13213"/>
    <s v="Organic"/>
    <s v="Website"/>
    <s v="WARM"/>
    <s v="CT"/>
    <s v="110X"/>
    <s v="ES (OBD-2)"/>
    <s v="CT 110X ES (OBD-2) EBONY BLK BLUE DKL"/>
    <s v="00DY084C"/>
    <s v="Closed"/>
    <s v="No"/>
    <s v="Plan Dropped"/>
    <m/>
    <m/>
    <x v="0"/>
    <m/>
    <s v="No"/>
    <s v="No"/>
    <s v="No"/>
    <m/>
    <n v="0"/>
  </r>
  <r>
    <n v="15498733"/>
    <d v="2025-04-09T00:00:00"/>
    <d v="1899-12-30T13:33:00"/>
    <s v="Aggregators"/>
    <s v="RM MOTORS(12226)"/>
    <n v="12226"/>
    <s v="Bikewale_Aggregators"/>
    <s v="CPS_Lead_Aggregators"/>
    <s v="HOT"/>
    <s v="Pulsar"/>
    <s v="N125"/>
    <s v="Disc ISG"/>
    <s v="Pulsar N125 Disc ISG Ebony Black + Purple Fury"/>
    <s v="00JZ51DA"/>
    <s v="Open"/>
    <s v="No"/>
    <s v="RNR - Schedule Follow-up"/>
    <m/>
    <m/>
    <x v="0"/>
    <m/>
    <s v="No"/>
    <s v="No"/>
    <s v="No"/>
    <m/>
    <n v="0"/>
  </r>
  <r>
    <n v="15597934"/>
    <d v="2025-04-13T00:00:00"/>
    <d v="1899-12-30T07:29:00"/>
    <s v="Aggregators"/>
    <s v="TIRUPATI AUTO AGENCY(10377)"/>
    <n v="10377"/>
    <s v="91wheels_Aggregators"/>
    <s v="CPS_Lead_Aggregators"/>
    <s v="WARM"/>
    <s v="Pulsar"/>
    <n v="150"/>
    <s v="TD Split Seat"/>
    <s v="Pulsar 150 TD Split Seat BLACK DECAL BLUE"/>
    <s v="00DH283B"/>
    <s v="Open"/>
    <s v="No"/>
    <s v="Not Decided"/>
    <m/>
    <m/>
    <x v="0"/>
    <m/>
    <s v="No"/>
    <s v="No"/>
    <s v="No"/>
    <m/>
    <n v="0"/>
  </r>
  <r>
    <n v="15544269"/>
    <d v="2025-04-10T00:00:00"/>
    <d v="1899-12-30T13:52:00"/>
    <s v="Aggregators"/>
    <s v="ANI Bajaj  @ Jaunpur"/>
    <n v="13113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x v="0"/>
    <m/>
    <s v="No"/>
    <s v="No"/>
    <s v="No"/>
    <m/>
    <n v="0"/>
  </r>
  <r>
    <n v="15628456"/>
    <d v="2025-04-14T00:00:00"/>
    <d v="1899-12-30T15:33:00"/>
    <s v="Aggregators"/>
    <s v="J P SALES  CORPORATION ALAMBAGH"/>
    <s v="C11941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399322"/>
    <d v="2025-04-04T00:00:00"/>
    <d v="1899-12-30T14:33:00"/>
    <s v="Aggregators"/>
    <s v="SAI GAYATRI AUTOMOBILES - PALASA"/>
    <s v="C10490"/>
    <s v="Bikedekho_Aggregators"/>
    <s v="CPS_Lead_Aggregators"/>
    <m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683143"/>
    <d v="2025-04-16T00:00:00"/>
    <d v="1899-12-30T19:40:00"/>
    <s v="Aggregators"/>
    <s v="KALAHANU BOTHRA AGENCIES PVT LTD(13213)"/>
    <n v="13213"/>
    <s v="Bikewale_Aggregators"/>
    <s v="CPS_Lead_Aggregators"/>
    <s v="HOT"/>
    <s v="Pulsar"/>
    <s v="N150"/>
    <s v="SD Single Seat"/>
    <s v="Pulsar N150 SD Single Seat PEARL METALLIC WHITE"/>
    <s v="00JR3042"/>
    <s v="Closed"/>
    <s v="No"/>
    <s v="Plan Dropped"/>
    <m/>
    <m/>
    <x v="0"/>
    <m/>
    <s v="No"/>
    <s v="No"/>
    <s v="No"/>
    <m/>
    <n v="0"/>
  </r>
  <r>
    <n v="15701448"/>
    <d v="2025-04-17T00:00:00"/>
    <d v="1899-12-30T17:25:00"/>
    <s v="Aggregators"/>
    <s v="FOUZDAR FARM EQUIPMENTS(10123)"/>
    <n v="10123"/>
    <s v="Bikewale_Aggregators"/>
    <s v="CPS_Lead_Aggregators"/>
    <s v="HOT"/>
    <s v="Pulsar"/>
    <s v="N160"/>
    <s v="Dual channel ABS"/>
    <s v="Pulsar N160 Dual channel ABS Brooklyn Black"/>
    <s v="00JR159V"/>
    <s v="Open"/>
    <s v="No"/>
    <s v="Showroom Visit Planned"/>
    <m/>
    <m/>
    <x v="0"/>
    <m/>
    <s v="No"/>
    <s v="No"/>
    <s v="No"/>
    <m/>
    <n v="0"/>
  </r>
  <r>
    <n v="15464747"/>
    <d v="2025-04-07T00:00:00"/>
    <d v="1899-12-30T19:32:00"/>
    <s v="Walk-In"/>
    <s v="MAINASHREE AUTOMOTIVE(12628)"/>
    <n v="12628"/>
    <s v="Reference"/>
    <s v="Existing Customer"/>
    <m/>
    <s v="Pulsar"/>
    <n v="150"/>
    <s v="SD UG"/>
    <s v="Pulsar 150 SD UG EBONY BLK SILVER DKL"/>
    <s v="00DH604E"/>
    <s v="Invoiced"/>
    <s v="Yes"/>
    <m/>
    <m/>
    <m/>
    <x v="0"/>
    <m/>
    <s v="Yes"/>
    <s v="No"/>
    <s v="No"/>
    <d v="2025-04-07T19:39:00"/>
    <n v="1"/>
  </r>
  <r>
    <n v="11222907"/>
    <d v="2025-04-16T00:00:00"/>
    <d v="1899-12-30T17:10:00"/>
    <s v="Aggregators"/>
    <s v="VKG Bajaj @ Yadgir"/>
    <s v="A11046"/>
    <s v="Bikedekho_Aggregators"/>
    <s v="CPS_Lead_Aggregators"/>
    <m/>
    <s v="Pulsar"/>
    <n v="125"/>
    <s v="Carbon Fibre Disc Single Seat (OBD-2)"/>
    <s v="Pulsar  125 Carbon Fibre Disc Single Seat (OBD-2) SPARKLING METALLIC BLACK RED"/>
    <s v="00DH41F2"/>
    <s v="Invoiced"/>
    <s v="Yes"/>
    <m/>
    <m/>
    <m/>
    <x v="0"/>
    <m/>
    <s v="Yes"/>
    <s v="No"/>
    <s v="No"/>
    <d v="2025-04-16T17:13:00"/>
    <n v="1"/>
  </r>
  <r>
    <n v="15330588"/>
    <d v="2025-04-01T00:00:00"/>
    <d v="1899-12-30T14:32:00"/>
    <s v="Digital"/>
    <s v="Select Bajaj @ BalaNagar Mandal"/>
    <n v="13168"/>
    <s v="OnRoadPrice"/>
    <s v="Website"/>
    <m/>
    <s v="Avenger"/>
    <n v="160"/>
    <s v="Street  (OBD-2)"/>
    <s v="Avenger 160 Street  (OBD-2) EBONY BLACK(MET)"/>
    <s v="00PD36X3"/>
    <s v="Open"/>
    <s v="No"/>
    <s v="Call Later"/>
    <m/>
    <m/>
    <x v="0"/>
    <m/>
    <s v="No"/>
    <s v="No"/>
    <s v="No"/>
    <m/>
    <n v="0"/>
  </r>
  <r>
    <n v="15736925"/>
    <d v="2025-04-19T00:00:00"/>
    <d v="1899-12-30T13:48:00"/>
    <s v="Aggregators"/>
    <s v="PARTH AUTOLINK(11549)"/>
    <n v="11549"/>
    <s v="Bikedekho_Aggregators"/>
    <s v="CPS_Lead_Aggregators"/>
    <s v="WARM"/>
    <s v="Pulsar"/>
    <n v="125"/>
    <s v="Neon Disc Single seat (OBD-2)"/>
    <s v="Pulsar 125 Neon Disc Single seat (OBD-2) GREY GREEN"/>
    <s v="00DH50CY"/>
    <s v="Closed"/>
    <s v="No"/>
    <s v="Plan Dropped"/>
    <m/>
    <m/>
    <x v="0"/>
    <m/>
    <s v="No"/>
    <s v="No"/>
    <s v="No"/>
    <m/>
    <n v="0"/>
  </r>
  <r>
    <n v="15410789"/>
    <d v="2025-04-05T00:00:00"/>
    <d v="1899-12-30T07:21:00"/>
    <s v="HyperLocal"/>
    <s v="OSL AUTO PVT LTD - B.T.ROAD"/>
    <s v="S12445"/>
    <s v="Hyperlocal_Lead_Gen"/>
    <s v="Facebook"/>
    <s v="HOT"/>
    <s v="KTM"/>
    <s v="249.07 cc"/>
    <s v="KTM"/>
    <s v="KTM 249.07 cc KTM "/>
    <s v="00JP88"/>
    <s v="Open"/>
    <s v="No"/>
    <s v="Call Later"/>
    <m/>
    <m/>
    <x v="0"/>
    <m/>
    <s v="No"/>
    <s v="No"/>
    <s v="No"/>
    <m/>
    <n v="0"/>
  </r>
  <r>
    <n v="15741639"/>
    <d v="2025-04-19T00:00:00"/>
    <d v="1899-12-30T17:07:00"/>
    <s v="Digital"/>
    <s v="UJJAWAL GOVIND AUTO(10863)"/>
    <n v="10863"/>
    <s v="Freedom_LeadGen_D2C"/>
    <s v="Display_FB"/>
    <m/>
    <s v="Freedom"/>
    <s v="125 NG04"/>
    <s v="Disc Led"/>
    <s v="Freedom 125 NG04 Disc Led GLOSS PEWTER GREY"/>
    <s v="00JH2732"/>
    <s v="Open"/>
    <s v="No"/>
    <s v="Showroom Visit Planned"/>
    <m/>
    <m/>
    <x v="0"/>
    <m/>
    <s v="No"/>
    <s v="No"/>
    <s v="No"/>
    <m/>
    <n v="0"/>
  </r>
  <r>
    <n v="15332380"/>
    <d v="2025-04-01T00:00:00"/>
    <d v="1899-12-30T09:48:00"/>
    <s v="Activity"/>
    <s v="R V BAJAJ BRANCH GIRINAGAR(RV_GIRINAGAR)"/>
    <s v="D10665"/>
    <m/>
    <m/>
    <m/>
    <s v="Pulsar"/>
    <s v="NS200"/>
    <s v="Dual Channel ABS (UG)"/>
    <s v="Pulsar NS200 Dual Channel ABS (UG)"/>
    <s v="00JL24"/>
    <s v="Closed"/>
    <s v="Yes"/>
    <s v="Plan Dropped"/>
    <m/>
    <m/>
    <x v="0"/>
    <m/>
    <s v="Yes"/>
    <s v="No"/>
    <s v="No"/>
    <m/>
    <n v="0"/>
  </r>
  <r>
    <n v="15670832"/>
    <d v="2025-04-16T00:00:00"/>
    <d v="1899-12-30T14:22:00"/>
    <s v="Walk-In"/>
    <s v="KHIVRAJ ELIXIR PVT LTD (F14195) KR PURAM"/>
    <s v="F14195"/>
    <m/>
    <m/>
    <m/>
    <s v="Pulsar"/>
    <s v="N160"/>
    <s v="Single channel ABS"/>
    <s v="Pulsar N160 Single channel ABS Brooklyn Black"/>
    <s v="00JR069V"/>
    <s v="Invoiced"/>
    <s v="Yes"/>
    <s v="Planning to Book"/>
    <m/>
    <m/>
    <x v="0"/>
    <m/>
    <s v="Yes"/>
    <s v="Yes"/>
    <s v="Yes"/>
    <d v="2025-04-16T14:37:00"/>
    <n v="1"/>
  </r>
  <r>
    <n v="15657549"/>
    <d v="2025-04-15T00:00:00"/>
    <d v="1899-12-30T22:00:00"/>
    <s v="Aggregators"/>
    <s v="S D AUTOMOBILES(12791)"/>
    <n v="1279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417813"/>
    <d v="2025-04-05T00:00:00"/>
    <d v="1899-12-30T13:24:00"/>
    <s v="Aggregators"/>
    <s v="KENA AUTOMOBILES(11433)"/>
    <n v="11433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x v="0"/>
    <m/>
    <s v="No"/>
    <s v="No"/>
    <s v="No"/>
    <m/>
    <n v="0"/>
  </r>
  <r>
    <n v="15387467"/>
    <d v="2025-04-03T00:00:00"/>
    <d v="1899-12-30T21:04:00"/>
    <s v="Aggregators"/>
    <s v="AKSHAYA SIRA"/>
    <s v="E1003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Yes"/>
    <s v="Plan Dropped"/>
    <m/>
    <m/>
    <x v="0"/>
    <m/>
    <s v="No"/>
    <s v="No"/>
    <s v="Yes"/>
    <m/>
    <n v="0"/>
  </r>
  <r>
    <n v="15388487"/>
    <d v="2025-04-03T00:00:00"/>
    <d v="1899-12-30T22:36:00"/>
    <s v="Aggregators"/>
    <s v="RK AUTO SALES (12571)"/>
    <n v="1257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x v="0"/>
    <m/>
    <s v="No"/>
    <s v="No"/>
    <s v="No"/>
    <m/>
    <n v="0"/>
  </r>
  <r>
    <n v="15484942"/>
    <d v="2025-04-08T00:00:00"/>
    <d v="1899-12-30T18:02:00"/>
    <s v="Aggregators"/>
    <s v="SENGUPTA MOTORS"/>
    <n v="12644"/>
    <s v="91wheels_Aggregators"/>
    <s v="CPS_Lead_Aggregators"/>
    <s v="STANDARD"/>
    <s v="Pulsar"/>
    <s v="NS125"/>
    <s v="Disc (Pre-OBD)"/>
    <s v="Pulsar NS125 Disc (Pre-OBD) GLOSS PEWTER GREY"/>
    <s v="00JF2832"/>
    <s v="Closed"/>
    <s v="No"/>
    <s v="Incorrect Enquiry"/>
    <m/>
    <m/>
    <x v="0"/>
    <m/>
    <s v="No"/>
    <s v="No"/>
    <s v="No"/>
    <m/>
    <n v="0"/>
  </r>
  <r>
    <n v="15595303"/>
    <d v="2025-04-14T00:00:00"/>
    <d v="1899-12-30T12:29:00"/>
    <s v="Aggregators"/>
    <s v="JAI SHAKTI BAJAJ(MANAPPARAI)"/>
    <s v="B11862"/>
    <s v="Bikedekho_Aggregators"/>
    <s v="CPS_Lead_Aggregators"/>
    <s v="STANDARD"/>
    <s v="Pulsar"/>
    <s v="NS125"/>
    <s v="Disc (OBD-2)"/>
    <s v="Pulsar NS125 Disc (OBD-2) TD BURNT RED + SA"/>
    <s v="00JF35C4"/>
    <s v="Open"/>
    <s v="No"/>
    <m/>
    <m/>
    <m/>
    <x v="0"/>
    <m/>
    <s v="No"/>
    <s v="No"/>
    <s v="No"/>
    <m/>
    <n v="0"/>
  </r>
  <r>
    <n v="15492735"/>
    <d v="2025-04-09T00:00:00"/>
    <d v="1899-12-30T10:31:00"/>
    <s v="Aggregators"/>
    <s v="Global Trade Park Private Limited (B13497) (PEERAGARHI)"/>
    <s v="B13497"/>
    <s v="91wheels_Aggregators"/>
    <s v="CPS_Lead_Aggregators"/>
    <s v="HOT"/>
    <s v="Pulsar"/>
    <n v="150"/>
    <s v="TD Split Seat"/>
    <s v="Pulsar 150 TD Split Seat BLACK DECAL BLUE"/>
    <s v="00DH283B"/>
    <s v="Open"/>
    <s v="No"/>
    <s v="Call Later"/>
    <m/>
    <m/>
    <x v="0"/>
    <m/>
    <s v="No"/>
    <s v="No"/>
    <s v="No"/>
    <m/>
    <n v="0"/>
  </r>
  <r>
    <n v="15561280"/>
    <d v="2025-04-11T00:00:00"/>
    <d v="1899-12-30T11:45:00"/>
    <s v="Walk-In"/>
    <s v="Dhruva Tara Automobiles Pvt. Ltd.A11452"/>
    <s v="A11452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m/>
    <m/>
    <m/>
    <x v="0"/>
    <m/>
    <s v="Yes"/>
    <s v="No"/>
    <s v="Yes"/>
    <d v="2025-04-11T11:51:00"/>
    <n v="1"/>
  </r>
  <r>
    <n v="15465876"/>
    <d v="2025-04-07T00:00:00"/>
    <d v="1899-12-30T21:30:00"/>
    <s v="Aggregators"/>
    <s v="SNEHA SALES (13971)"/>
    <n v="13971"/>
    <s v="Bikewale_Aggregators"/>
    <s v="CPS_Lead_Aggregators"/>
    <s v="HOT"/>
    <s v="Pulsar"/>
    <s v="NS160"/>
    <s v="Twin Disc ABS"/>
    <s v="Pulsar NS160 Twin Disc ABS Glossy Pewter Grey + Satin Black"/>
    <s v="00JF258W"/>
    <s v="Open"/>
    <s v="No"/>
    <s v="Showroom Visit Planned"/>
    <m/>
    <m/>
    <x v="0"/>
    <m/>
    <s v="No"/>
    <s v="No"/>
    <s v="No"/>
    <m/>
    <n v="0"/>
  </r>
  <r>
    <n v="15584337"/>
    <d v="2025-04-12T00:00:00"/>
    <d v="1899-12-30T12:53:00"/>
    <s v="Aggregators"/>
    <s v="Abhishek Auto (14138)"/>
    <n v="14138"/>
    <s v="91wheels_Aggregators"/>
    <s v="CPS_Lead_Aggregators"/>
    <s v="WARM"/>
    <s v="Dominar"/>
    <n v="400"/>
    <s v="Dual channel ABS (Pre-OBD)"/>
    <s v="Dominar 400 Dual channel ABS (Pre-OBD) CHARCOAL BLACK"/>
    <s v="00JF20A8"/>
    <s v="Open"/>
    <s v="No"/>
    <s v="Call Later"/>
    <m/>
    <m/>
    <x v="0"/>
    <m/>
    <s v="No"/>
    <s v="No"/>
    <s v="No"/>
    <m/>
    <n v="0"/>
  </r>
  <r>
    <n v="15626990"/>
    <d v="2025-04-14T00:00:00"/>
    <d v="1899-12-30T14:31:00"/>
    <s v="Dealer Digital"/>
    <m/>
    <s v="C14191"/>
    <s v="Dealer Digital"/>
    <s v="Dealer Digital"/>
    <s v="STANDARD"/>
    <s v="Triumph"/>
    <s v="Speed T4"/>
    <s v="Triumph"/>
    <s v="Triumph Speed T4 Triumph PHANTOM BLACK"/>
    <s v="00TA15BA"/>
    <s v="Open"/>
    <s v="No"/>
    <s v="Call Later"/>
    <m/>
    <m/>
    <x v="0"/>
    <m/>
    <s v="No"/>
    <s v="No"/>
    <s v="No"/>
    <m/>
    <n v="0"/>
  </r>
  <r>
    <n v="15478875"/>
    <d v="2025-04-08T00:00:00"/>
    <d v="1899-12-30T14:26:00"/>
    <s v="HyperLocal"/>
    <s v="B U Bhandari_Pashan"/>
    <n v="13530"/>
    <s v="Hyperlocal_Lead_Gen"/>
    <s v="Facebook"/>
    <s v="STANDARD"/>
    <s v="Triumph"/>
    <s v="Speed T4"/>
    <s v="Triumph"/>
    <s v="Triumph Speed T4 Triumph "/>
    <s v="00TA15"/>
    <s v="Open"/>
    <s v="No"/>
    <s v="Call Later"/>
    <m/>
    <m/>
    <x v="0"/>
    <m/>
    <s v="No"/>
    <s v="No"/>
    <s v="No"/>
    <m/>
    <n v="0"/>
  </r>
  <r>
    <n v="15597481"/>
    <d v="2025-04-13T00:00:00"/>
    <d v="1899-12-30T03:21:00"/>
    <s v="Aggregators"/>
    <s v="Om Advance Automobiles Pvt Ltd"/>
    <s v="A13264"/>
    <s v="91wheels_Aggregators"/>
    <s v="CPS_Lead_Aggregators"/>
    <s v="STANDARD"/>
    <s v="Pulsar"/>
    <s v="N160"/>
    <s v="Dual channel ABS"/>
    <s v="Pulsar N160 Dual channel ABS Brooklyn Black"/>
    <s v="00JR159V"/>
    <s v="Open"/>
    <s v="No"/>
    <s v="Call Later"/>
    <m/>
    <m/>
    <x v="0"/>
    <m/>
    <s v="No"/>
    <s v="No"/>
    <s v="No"/>
    <m/>
    <n v="0"/>
  </r>
  <r>
    <n v="15467633"/>
    <d v="2025-04-08T00:00:00"/>
    <d v="1899-12-30T13:39:00"/>
    <s v="Aggregators"/>
    <s v="Krishna Motors-Kalyan"/>
    <s v="B13657"/>
    <s v="Bikedekho_Aggregators"/>
    <s v="CPS_Lead_Aggregators"/>
    <m/>
    <s v="Pulsar"/>
    <s v="P150"/>
    <s v="TD Split Seat (OBD-2)"/>
    <s v="PULSAR 150 - E BL CH MT BL MTR BL"/>
    <s v="00JR11AC"/>
    <s v="Closed"/>
    <s v="No"/>
    <s v="Plan Dropped"/>
    <m/>
    <m/>
    <x v="0"/>
    <m/>
    <s v="No"/>
    <s v="No"/>
    <s v="No"/>
    <m/>
    <n v="0"/>
  </r>
  <r>
    <n v="15630050"/>
    <d v="2025-04-14T00:00:00"/>
    <d v="1899-12-30T16:18:00"/>
    <s v="Tele-In"/>
    <s v="VDS SAYAR BAJAJ-ARCOT NEW"/>
    <s v="C11153"/>
    <m/>
    <m/>
    <s v="STANDARD"/>
    <s v="Freedom"/>
    <s v="125 NG04"/>
    <s v="Disc Led"/>
    <s v="Freedom 125 NG04 Disc Led EBONY BLACK(MET)"/>
    <s v="00JH27X3"/>
    <s v="Open"/>
    <s v="Yes"/>
    <s v="Call Later"/>
    <m/>
    <m/>
    <x v="0"/>
    <m/>
    <s v="No"/>
    <s v="Yes"/>
    <s v="Yes"/>
    <m/>
    <n v="0"/>
  </r>
  <r>
    <n v="15550092"/>
    <d v="2025-04-10T00:00:00"/>
    <d v="1899-12-30T17:09:00"/>
    <s v="Aggregators"/>
    <s v="DIRBA"/>
    <s v="A12743"/>
    <s v="91wheels_Aggregators"/>
    <s v="CPS_Lead_Aggregators"/>
    <s v="WARM"/>
    <s v="Pulsar"/>
    <s v="NS125"/>
    <s v="Disc (Pre-OBD)"/>
    <s v="Pulsar NS125 Disc (Pre-OBD) GLOSS PEWTER GREY"/>
    <s v="00JF2832"/>
    <s v="Open"/>
    <s v="No"/>
    <s v="Showroom Visit Planned"/>
    <m/>
    <m/>
    <x v="0"/>
    <m/>
    <s v="No"/>
    <s v="No"/>
    <s v="No"/>
    <m/>
    <n v="0"/>
  </r>
  <r>
    <n v="15615933"/>
    <d v="2025-04-14T00:00:00"/>
    <d v="1899-12-30T10:43:00"/>
    <s v="Dealer Digital"/>
    <m/>
    <n v="12674"/>
    <s v="Instagram"/>
    <s v="P125DC_july"/>
    <m/>
    <s v="Pulsar"/>
    <n v="125"/>
    <s v="Carbon Fibre Split Seat UG"/>
    <s v="Pulsar 125 Carbon Fibre Split Seat UG EBONY BLK RED DKL"/>
    <s v="00DH564D"/>
    <s v="Closed"/>
    <s v="No"/>
    <s v="Plan Dropped"/>
    <m/>
    <m/>
    <x v="0"/>
    <m/>
    <s v="No"/>
    <s v="No"/>
    <s v="No"/>
    <m/>
    <n v="0"/>
  </r>
  <r>
    <n v="15452531"/>
    <d v="2025-04-07T00:00:00"/>
    <d v="1899-12-30T13:47:00"/>
    <s v="Aggregators"/>
    <s v="JAMUNA AUTO (10164)"/>
    <n v="10164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537942"/>
    <d v="2025-04-10T00:00:00"/>
    <d v="1899-12-30T10:16:00"/>
    <s v="Activity"/>
    <s v="SAI GAYATRI AUTOMOBILES - TEKKALI"/>
    <s v="A10490"/>
    <m/>
    <m/>
    <m/>
    <s v="Pulsar"/>
    <n v="125"/>
    <s v="Neon Disc Single seat (OBD-2)"/>
    <s v="Pulsar 125 Neon Disc Single seat (OBD-2)"/>
    <s v="00DH50"/>
    <s v="Closed"/>
    <s v="Yes"/>
    <s v="Incorrect Enquiry"/>
    <m/>
    <m/>
    <x v="0"/>
    <m/>
    <s v="Yes"/>
    <s v="No"/>
    <s v="No"/>
    <m/>
    <n v="0"/>
  </r>
  <r>
    <n v="15355257"/>
    <d v="2025-04-02T00:00:00"/>
    <d v="1899-12-30T12:36:00"/>
    <s v="Aggregators"/>
    <s v="JIAGANJ BRANCH"/>
    <s v="E10420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560084"/>
    <d v="2025-04-11T00:00:00"/>
    <d v="1899-12-30T11:08:00"/>
    <s v="Activity"/>
    <s v="Shashi Automobiles (12674)"/>
    <n v="12674"/>
    <m/>
    <m/>
    <s v="WARM"/>
    <s v="Platina"/>
    <n v="100"/>
    <s v="ES Drum"/>
    <s v="Platina 100 ES Drum Ebony Black with Silver Grey Decal"/>
    <s v="00PF336U"/>
    <s v="Closed"/>
    <s v="No"/>
    <s v="Plan Dropped"/>
    <m/>
    <m/>
    <x v="0"/>
    <m/>
    <s v="No"/>
    <s v="No"/>
    <s v="No"/>
    <m/>
    <n v="0"/>
  </r>
  <r>
    <n v="15434984"/>
    <d v="2025-04-06T00:00:00"/>
    <d v="1899-12-30T12:30:00"/>
    <s v="Walk-In"/>
    <s v="NAINITAL AUTOMOBILES(12783)"/>
    <n v="12783"/>
    <s v="Reference"/>
    <s v="Existing Customer"/>
    <m/>
    <s v="Pulsar"/>
    <n v="125"/>
    <s v="Neon Disc Single seat (OBD-2)"/>
    <s v="Pulsar 125 Neon Disc Single seat (OBD-2) EBONY BLK BLUE DKL"/>
    <s v="00DH504C"/>
    <s v="Invoiced"/>
    <s v="Yes"/>
    <m/>
    <m/>
    <m/>
    <x v="0"/>
    <m/>
    <s v="Yes"/>
    <s v="No"/>
    <s v="Yes"/>
    <d v="2025-04-06T12:32:00"/>
    <n v="1"/>
  </r>
  <r>
    <n v="15503343"/>
    <d v="2025-04-09T00:00:00"/>
    <d v="1899-12-30T16:13:00"/>
    <s v="Dealer Digital"/>
    <m/>
    <n v="10692"/>
    <s v="Instagram"/>
    <s v="Freedom_Feb"/>
    <s v="HOT"/>
    <s v="Freedom"/>
    <s v="125 NG04"/>
    <s v="Disc Led"/>
    <s v="Freedom 125 NG04 Disc Led Racing Red"/>
    <s v="00JH279C"/>
    <s v="Open"/>
    <s v="No"/>
    <m/>
    <m/>
    <m/>
    <x v="0"/>
    <m/>
    <s v="No"/>
    <s v="No"/>
    <s v="No"/>
    <m/>
    <n v="0"/>
  </r>
  <r>
    <n v="15410942"/>
    <d v="2025-04-05T00:00:00"/>
    <d v="1899-12-30T07:59:00"/>
    <s v="Aggregators"/>
    <s v="WASAN &amp; SONS"/>
    <n v="10432"/>
    <s v="Bikedekho_Aggregators"/>
    <s v="CPS_Lead_Aggregators"/>
    <s v="WARM"/>
    <s v="Pulsar"/>
    <s v="P150"/>
    <s v="TD Split Seat (OBD-2)"/>
    <s v="Pulsar  P150 TD Split Seat (OBD-2) EBONY BLACK(MET)"/>
    <s v="00JR11X3"/>
    <s v="Closed"/>
    <s v="Yes"/>
    <s v="Incorrect Enquiry"/>
    <m/>
    <m/>
    <x v="0"/>
    <m/>
    <s v="No"/>
    <s v="Yes"/>
    <s v="Yes"/>
    <m/>
    <n v="0"/>
  </r>
  <r>
    <n v="15368492"/>
    <d v="2025-04-02T00:00:00"/>
    <d v="1899-12-30T22:52:00"/>
    <s v="Aggregators"/>
    <s v="NAINITAL AUTOMOBILES(12783)"/>
    <n v="12783"/>
    <s v="Bikewale_Aggregators"/>
    <s v="CPS_Lead_Aggregators"/>
    <s v="STANDARD"/>
    <s v="Pulsar"/>
    <s v="N160"/>
    <s v="Dual channel ABS"/>
    <s v="Pulsar N160 Dual channel ABS Brooklyn Black"/>
    <s v="00JR159V"/>
    <s v="Open"/>
    <s v="No"/>
    <m/>
    <m/>
    <m/>
    <x v="0"/>
    <m/>
    <s v="No"/>
    <s v="No"/>
    <s v="No"/>
    <m/>
    <n v="0"/>
  </r>
  <r>
    <n v="15720086"/>
    <d v="2025-04-18T00:00:00"/>
    <d v="1899-12-30T15:27:00"/>
    <s v="Walk-In"/>
    <s v="ANOWARA AUTO AGENCY (12955) - MUSHALPUR"/>
    <s v="A12955"/>
    <m/>
    <m/>
    <m/>
    <s v="Pulsar"/>
    <s v="RS200"/>
    <s v="UG"/>
    <s v="Pulsar RS200 UG PEARL MET WHT CARIBBEAN BLUE"/>
    <s v="00DT22DL"/>
    <s v="Invoiced"/>
    <s v="Yes"/>
    <m/>
    <m/>
    <m/>
    <x v="0"/>
    <m/>
    <s v="Yes"/>
    <s v="Yes"/>
    <s v="Yes"/>
    <d v="2025-04-18T15:30:00"/>
    <n v="1"/>
  </r>
  <r>
    <n v="15739713"/>
    <d v="2025-04-19T00:00:00"/>
    <d v="1899-12-30T15:44:00"/>
    <s v="Activity"/>
    <s v="M S Enterprise (B13225)"/>
    <s v="B13225"/>
    <m/>
    <m/>
    <m/>
    <s v="Pulsar"/>
    <s v="NS125"/>
    <s v="UG ABS"/>
    <s v="Pulsar NS125 UG ABS BEACH BLUE"/>
    <s v="00JF5718"/>
    <s v="Open"/>
    <s v="Yes"/>
    <m/>
    <m/>
    <m/>
    <x v="0"/>
    <m/>
    <s v="No"/>
    <s v="No"/>
    <s v="Yes"/>
    <m/>
    <n v="0"/>
  </r>
  <r>
    <n v="15677915"/>
    <d v="2025-04-16T00:00:00"/>
    <d v="1899-12-30T17:19:00"/>
    <s v="Activity"/>
    <s v="ANOWARA AUTO AGENCY(12955)"/>
    <n v="12955"/>
    <s v="Dealer Activity"/>
    <s v="Exchange Camp"/>
    <m/>
    <s v="Pulsar"/>
    <s v="N160"/>
    <s v="TD"/>
    <s v="Pulsar N160 TD EBONY BLACK(MET)"/>
    <s v="00JR50X3"/>
    <s v="Invoiced"/>
    <s v="Yes"/>
    <m/>
    <m/>
    <m/>
    <x v="0"/>
    <m/>
    <s v="Yes"/>
    <s v="No"/>
    <s v="Yes"/>
    <d v="2025-04-16T17:20:00"/>
    <n v="1"/>
  </r>
  <r>
    <n v="15351632"/>
    <d v="2025-04-02T00:00:00"/>
    <d v="1899-12-30T10:31:00"/>
    <s v="Tele-In"/>
    <s v="OSL AUTO PVT LTD(12121)"/>
    <n v="12121"/>
    <m/>
    <m/>
    <s v="HOT"/>
    <s v="Pulsar"/>
    <n v="220"/>
    <s v="UG"/>
    <s v="Pulsar 220 UG"/>
    <s v="00DK12"/>
    <s v="Open"/>
    <s v="No"/>
    <s v="Showroom Visit Planned"/>
    <m/>
    <m/>
    <x v="0"/>
    <m/>
    <s v="No"/>
    <s v="No"/>
    <s v="No"/>
    <m/>
    <n v="0"/>
  </r>
  <r>
    <n v="15526413"/>
    <d v="2025-04-09T00:00:00"/>
    <d v="1899-12-30T15:35:00"/>
    <s v="Activity"/>
    <s v="MAA SHAMBHAVI COMMERCIAL PRIVATE LIMITED (13492)"/>
    <n v="13492"/>
    <m/>
    <m/>
    <s v="STANDARD"/>
    <s v="Pulsar"/>
    <n v="125"/>
    <s v="Carbon Fibre Disc Single Seat"/>
    <s v="Pulsar 125 Carbon Fibre Disc Single Seat"/>
    <s v="00DH47"/>
    <s v="Open"/>
    <s v="No"/>
    <s v="Call Later"/>
    <m/>
    <m/>
    <x v="0"/>
    <m/>
    <s v="No"/>
    <s v="No"/>
    <s v="No"/>
    <m/>
    <n v="0"/>
  </r>
  <r>
    <n v="15524512"/>
    <d v="2025-04-09T00:00:00"/>
    <d v="1899-12-30T14:54:00"/>
    <s v="Aggregators"/>
    <s v="GARVE AUTOMOBILES PVT LTD(12752)"/>
    <n v="12752"/>
    <s v="91wheels_Aggregators"/>
    <s v="CPS_Lead_Aggregators"/>
    <s v="HOT"/>
    <s v="Pulsar"/>
    <s v="NS160"/>
    <s v="Twin Disc ABS"/>
    <s v="Pulsar NS160 Twin Disc ABS Glossy Pewter Grey + Satin Black"/>
    <s v="00JF258W"/>
    <s v="Open"/>
    <s v="No"/>
    <s v="Call Later"/>
    <m/>
    <m/>
    <x v="0"/>
    <m/>
    <s v="No"/>
    <s v="No"/>
    <s v="No"/>
    <m/>
    <n v="0"/>
  </r>
  <r>
    <n v="15478123"/>
    <d v="2025-04-08T00:00:00"/>
    <d v="1899-12-30T13:58:00"/>
    <s v="Activity"/>
    <s v="BALAMURUGA MOTORS(11843)"/>
    <n v="11843"/>
    <m/>
    <m/>
    <m/>
    <s v="Pulsar"/>
    <s v="N150"/>
    <s v="SD Single Seat"/>
    <s v="Pulsar N150 SD Single Seat"/>
    <s v="00JR30"/>
    <s v="Open"/>
    <s v="Yes"/>
    <s v="Showroom Visit Planned"/>
    <m/>
    <m/>
    <x v="0"/>
    <m/>
    <s v="Yes"/>
    <s v="No"/>
    <s v="No"/>
    <m/>
    <n v="0"/>
  </r>
  <r>
    <n v="15387732"/>
    <d v="2025-04-04T00:00:00"/>
    <d v="1899-12-30T10:10:00"/>
    <s v="Aggregators"/>
    <s v="Laxmi Bajaj  @ Ambikapur"/>
    <n v="10194"/>
    <s v="Bikewale_Aggregators"/>
    <s v="CPS_Lead_Aggregators"/>
    <s v="HOT"/>
    <s v="Pulsar"/>
    <n v="400"/>
    <s v="NS"/>
    <s v="Pulsar 400 NS PEARL METALLIC WHITE"/>
    <s v="00JL2342"/>
    <s v="Closed"/>
    <s v="No"/>
    <s v="Plan Dropped"/>
    <m/>
    <m/>
    <x v="0"/>
    <m/>
    <s v="No"/>
    <s v="No"/>
    <s v="No"/>
    <m/>
    <n v="0"/>
  </r>
  <r>
    <n v="15574975"/>
    <d v="2025-04-11T00:00:00"/>
    <d v="1899-12-30T19:40:00"/>
    <s v="Aggregators"/>
    <s v="Madhur Motors"/>
    <s v="B13271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s v="Call Later"/>
    <m/>
    <m/>
    <x v="0"/>
    <m/>
    <s v="No"/>
    <s v="No"/>
    <s v="No"/>
    <m/>
    <n v="0"/>
  </r>
  <r>
    <n v="15435159"/>
    <d v="2025-04-06T00:00:00"/>
    <d v="1899-12-30T12:47:00"/>
    <s v="Aggregators"/>
    <s v="Green Automobiles Pvt Ltd"/>
    <s v="C13055"/>
    <s v="Bikedekho_Aggregators"/>
    <s v="CPS_Lead_Aggregators"/>
    <s v="STANDARD"/>
    <s v="Dominar"/>
    <n v="400"/>
    <s v="Dual channel ABS"/>
    <s v="Dominar 400 Dual channel ABS CHARCOAL BLACK"/>
    <s v="00JF29A8"/>
    <s v="Open"/>
    <s v="No"/>
    <s v="Call Later"/>
    <m/>
    <m/>
    <x v="0"/>
    <m/>
    <s v="No"/>
    <s v="No"/>
    <s v="No"/>
    <m/>
    <n v="0"/>
  </r>
  <r>
    <n v="15560900"/>
    <d v="2025-04-11T00:00:00"/>
    <d v="1899-12-30T11:33:00"/>
    <s v="Tele-In"/>
    <s v="OSL AUTO PVT LTD(12121)"/>
    <n v="12121"/>
    <m/>
    <m/>
    <s v="HOT"/>
    <s v="Pulsar"/>
    <s v="N160"/>
    <s v="Dual Channel ABS(Digital)"/>
    <s v="Pulsar N160 Dual Channel ABS(Digital)"/>
    <s v="00JR37"/>
    <s v="Open"/>
    <s v="No"/>
    <s v="RNR"/>
    <m/>
    <m/>
    <x v="0"/>
    <m/>
    <s v="No"/>
    <s v="No"/>
    <s v="No"/>
    <m/>
    <n v="0"/>
  </r>
  <r>
    <n v="15331940"/>
    <d v="2025-04-01T00:00:00"/>
    <d v="1899-12-30T09:47:00"/>
    <s v="Aggregators"/>
    <s v="RAMBAGH SERVICE STATION(12697)"/>
    <n v="12697"/>
    <s v="Bikedekho_Aggregators"/>
    <s v="CPS_Lead_Aggregators"/>
    <m/>
    <s v="KTM"/>
    <s v="DUKE 125"/>
    <s v="KTM"/>
    <s v="KTM DUKE 125 KTM ELECTRONIC ORANGE"/>
    <s v="00JP981T"/>
    <s v="Closed"/>
    <s v="No"/>
    <s v="Plan Dropped"/>
    <m/>
    <m/>
    <x v="0"/>
    <m/>
    <s v="No"/>
    <s v="No"/>
    <s v="No"/>
    <m/>
    <n v="0"/>
  </r>
  <r>
    <n v="15420544"/>
    <d v="2025-04-05T00:00:00"/>
    <d v="1899-12-30T15:09:00"/>
    <s v="Aggregators"/>
    <s v="ARORA MOTORS(13645)"/>
    <n v="13645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Closed"/>
    <s v="No"/>
    <s v="RNR - Close"/>
    <m/>
    <m/>
    <x v="0"/>
    <m/>
    <s v="No"/>
    <s v="No"/>
    <s v="No"/>
    <m/>
    <n v="0"/>
  </r>
  <r>
    <n v="15535847"/>
    <d v="2025-04-10T00:00:00"/>
    <d v="1899-12-30T10:27:00"/>
    <s v="Aggregators"/>
    <s v="BHARAT AUTOMOBILES(12237)"/>
    <n v="12237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x v="0"/>
    <m/>
    <s v="No"/>
    <s v="No"/>
    <s v="No"/>
    <m/>
    <n v="0"/>
  </r>
  <r>
    <n v="15366616"/>
    <d v="2025-04-04T00:00:00"/>
    <d v="1899-12-30T12:31:00"/>
    <s v="Aggregators"/>
    <s v="KTM Baramulla"/>
    <s v="B12082"/>
    <s v="Bikedekho_Aggregators"/>
    <s v="CPS_Lead_Aggregators"/>
    <m/>
    <s v="KTM"/>
    <s v="DUKE 200 OLD"/>
    <s v="KTM"/>
    <s v="KTM DUKE 200 OLD KTM ELECTRONIC ORANGE"/>
    <s v="00JP421T"/>
    <s v="Closed"/>
    <s v="No"/>
    <s v="Incorrect Enquiry"/>
    <m/>
    <m/>
    <x v="0"/>
    <m/>
    <s v="No"/>
    <s v="No"/>
    <s v="No"/>
    <m/>
    <n v="0"/>
  </r>
  <r>
    <n v="14957067"/>
    <d v="2025-04-05T00:00:00"/>
    <d v="1899-12-30T15:50:00"/>
    <s v="Aggregators"/>
    <s v="ASHOK TRADERS(12881)"/>
    <n v="12881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x v="0"/>
    <m/>
    <s v="No"/>
    <s v="No"/>
    <s v="No"/>
    <m/>
    <n v="0"/>
  </r>
  <r>
    <n v="15656430"/>
    <d v="2025-04-15T00:00:00"/>
    <d v="1899-12-30T20:24:00"/>
    <s v="Aggregators"/>
    <s v="ADITYA AUTO (12925)"/>
    <n v="12925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728503"/>
    <d v="2025-04-19T00:00:00"/>
    <d v="1899-12-30T00:24:00"/>
    <s v="Digital"/>
    <s v="I RIDE ENTERPRISES PVT LTD(11480)"/>
    <n v="11480"/>
    <s v="Freedom_LeadGen_D2C"/>
    <s v="Display_FB"/>
    <m/>
    <s v="Freedom"/>
    <s v="125 NG04"/>
    <s v="Disc Led"/>
    <s v="Freedom 125 NG04 Disc Led COCKTAIL WINE RED"/>
    <s v="00JH272V"/>
    <s v="Open"/>
    <s v="No"/>
    <s v="Call Later"/>
    <m/>
    <m/>
    <x v="0"/>
    <m/>
    <s v="No"/>
    <s v="No"/>
    <s v="No"/>
    <m/>
    <n v="0"/>
  </r>
  <r>
    <n v="15589114"/>
    <d v="2025-04-12T00:00:00"/>
    <d v="1899-12-30T15:37:00"/>
    <s v="Activity"/>
    <s v="SHRINIWAS PRADEEP SAH AUTOMOBILES"/>
    <n v="12766"/>
    <m/>
    <m/>
    <s v="STANDARD"/>
    <s v="Freedom"/>
    <s v="125 NG04"/>
    <s v="Drum Led"/>
    <s v="Freedom 125 NG04 Drum Led EBONY BLACK(MET)"/>
    <s v="00JH30X3"/>
    <s v="Closed"/>
    <s v="No"/>
    <s v="Plan Dropped"/>
    <m/>
    <m/>
    <x v="0"/>
    <m/>
    <s v="No"/>
    <s v="No"/>
    <s v="No"/>
    <m/>
    <n v="0"/>
  </r>
  <r>
    <n v="15647803"/>
    <d v="2025-04-15T00:00:00"/>
    <d v="1899-12-30T14:02:00"/>
    <s v="Aggregators"/>
    <s v="JINDAL AUTOMOTIVE PVT.LTD.(10163)"/>
    <n v="10163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s v="Showroom Visit Planned"/>
    <m/>
    <m/>
    <x v="0"/>
    <m/>
    <s v="No"/>
    <s v="No"/>
    <s v="No"/>
    <m/>
    <n v="0"/>
  </r>
  <r>
    <n v="15472143"/>
    <d v="2025-04-08T00:00:00"/>
    <d v="1899-12-30T11:33:00"/>
    <s v="Walk-In"/>
    <s v="KINGS MOTORS2WPORUR (13693)"/>
    <n v="13693"/>
    <m/>
    <m/>
    <s v="STANDARD"/>
    <s v="Platina"/>
    <n v="110"/>
    <s v="ES Drum  (OBD-2)"/>
    <s v="Platina 110 ES Drum  (OBD-2) BLK GLOS PEW GRA"/>
    <s v="00JK3548"/>
    <s v="Open"/>
    <s v="Yes"/>
    <s v="Call Later"/>
    <m/>
    <m/>
    <x v="0"/>
    <m/>
    <s v="Yes"/>
    <s v="Yes"/>
    <s v="Yes"/>
    <m/>
    <n v="0"/>
  </r>
  <r>
    <n v="15591988"/>
    <d v="2025-04-12T00:00:00"/>
    <d v="1899-12-30T17:37:00"/>
    <s v="Walk-In"/>
    <s v="R. K. MOTORS(10997)"/>
    <n v="10997"/>
    <m/>
    <m/>
    <s v="STANDARD"/>
    <s v="Pulsar"/>
    <s v="NS200"/>
    <s v="Dual Channel ABS (UG)"/>
    <s v="Pulsar NS200 Dual Channel ABS (UG) PEARL METALLIC WHITE &amp; SATIN BLACK"/>
    <s v="00JL248R"/>
    <s v="Open"/>
    <s v="Yes"/>
    <s v="Planning to Book"/>
    <m/>
    <m/>
    <x v="0"/>
    <m/>
    <s v="Yes"/>
    <s v="No"/>
    <s v="Yes"/>
    <m/>
    <n v="0"/>
  </r>
  <r>
    <n v="15467980"/>
    <d v="2025-04-08T00:00:00"/>
    <d v="1899-12-30T11:13:00"/>
    <s v="Aggregators"/>
    <s v="VISHNU AUTOMOBILES(13061)"/>
    <n v="13061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m/>
    <m/>
    <m/>
    <x v="0"/>
    <m/>
    <s v="No"/>
    <s v="No"/>
    <s v="No"/>
    <m/>
    <n v="0"/>
  </r>
  <r>
    <n v="15532524"/>
    <d v="2025-04-09T00:00:00"/>
    <d v="1899-12-30T19:20:00"/>
    <s v="Aggregators"/>
    <s v="AMIN AUTOMOBILES(10000)"/>
    <n v="10000"/>
    <s v="Bikewale_Aggregators"/>
    <s v="CPS_Lead_Aggregators"/>
    <s v="STANDARD"/>
    <s v="Pulsar"/>
    <n v="220"/>
    <s v="Single channel ABS (OBD-2)"/>
    <s v="Pulsar 220 Single channel ABS (OBD-2) SPARKLING METALLIC BLACK BLUE"/>
    <s v="00DK11F1"/>
    <s v="Closed"/>
    <s v="No"/>
    <s v="Plan Dropped"/>
    <m/>
    <m/>
    <x v="0"/>
    <m/>
    <s v="No"/>
    <s v="No"/>
    <s v="No"/>
    <m/>
    <n v="0"/>
  </r>
  <r>
    <n v="15691214"/>
    <d v="2025-04-17T00:00:00"/>
    <d v="1899-12-30T11:53:00"/>
    <s v="Aggregators"/>
    <s v="SAI MOTOR PLAZA - AMALAPURAM"/>
    <n v="11498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Showroom Visit Planned"/>
    <m/>
    <m/>
    <x v="0"/>
    <m/>
    <s v="No"/>
    <s v="No"/>
    <s v="No"/>
    <m/>
    <n v="0"/>
  </r>
  <r>
    <n v="15575246"/>
    <d v="2025-04-12T00:00:00"/>
    <d v="1899-12-30T10:46:00"/>
    <s v="Aggregators"/>
    <s v="SHREE BALAJI MOTOR CORPORATION(10317)"/>
    <n v="10317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641066"/>
    <d v="2025-04-15T00:00:00"/>
    <d v="1899-12-30T10:22:00"/>
    <s v="Activity"/>
    <s v="GANDHI AUTO SALES LLP (10448)"/>
    <n v="10448"/>
    <m/>
    <m/>
    <m/>
    <s v="Pulsar"/>
    <n v="125"/>
    <s v="Neon Disc Single seat (OBD-2)"/>
    <s v="Pulsar 125 Neon Disc Single seat (OBD-2) EBONY BLK SOLAR RED"/>
    <s v="00DH50C2"/>
    <s v="Invoiced"/>
    <s v="Yes"/>
    <m/>
    <m/>
    <m/>
    <x v="0"/>
    <m/>
    <s v="No"/>
    <s v="No"/>
    <s v="No"/>
    <d v="2025-04-15T10:23:00"/>
    <n v="1"/>
  </r>
  <r>
    <n v="15687440"/>
    <d v="2025-04-17T00:00:00"/>
    <d v="1899-12-30T07:17:00"/>
    <s v="Digital"/>
    <s v="MS ENTERPRISE(13114)"/>
    <n v="13114"/>
    <s v="Organic"/>
    <s v="Website"/>
    <m/>
    <s v="KTM"/>
    <s v="248.8cc"/>
    <m/>
    <s v="KTM  248.8cc  WHITE"/>
    <s v="00JG71AS"/>
    <s v="Open"/>
    <s v="Yes"/>
    <s v="Call Later"/>
    <m/>
    <m/>
    <x v="0"/>
    <m/>
    <s v="Yes"/>
    <s v="No"/>
    <s v="No"/>
    <m/>
    <n v="0"/>
  </r>
  <r>
    <n v="15434458"/>
    <d v="2025-04-06T00:00:00"/>
    <d v="1899-12-30T12:25:00"/>
    <s v="Aggregators"/>
    <s v="Madhur Motors -Adchini"/>
    <s v="A13271"/>
    <s v="Bikewale_Aggregators"/>
    <s v="CPS_Lead_Aggregators"/>
    <s v="STANDARD"/>
    <s v="Pulsar"/>
    <s v="NS160"/>
    <s v="Twin Disc ABS"/>
    <s v="Pulsar NS160 Twin Disc ABS Glossy Pewter Grey + Satin Black"/>
    <s v="00JF258W"/>
    <s v="Open"/>
    <s v="No"/>
    <s v="Not Decided"/>
    <m/>
    <m/>
    <x v="0"/>
    <m/>
    <s v="No"/>
    <s v="No"/>
    <s v="No"/>
    <m/>
    <n v="0"/>
  </r>
  <r>
    <n v="15566977"/>
    <d v="2025-04-11T00:00:00"/>
    <d v="1899-12-30T14:37:00"/>
    <s v="Walk-In"/>
    <s v="Magadh Auto Agency"/>
    <s v="A13511"/>
    <m/>
    <m/>
    <s v="STANDARD"/>
    <s v="Freedom"/>
    <s v="125 NG04"/>
    <s v="Disc Led"/>
    <s v="Freedom 125 NG04 Disc Led"/>
    <s v="00JH27"/>
    <s v="Open"/>
    <s v="Yes"/>
    <s v="Call Later"/>
    <m/>
    <m/>
    <x v="0"/>
    <m/>
    <s v="No"/>
    <s v="Yes"/>
    <s v="No"/>
    <m/>
    <n v="0"/>
  </r>
  <r>
    <n v="15588661"/>
    <d v="2025-04-12T00:00:00"/>
    <d v="1899-12-30T15:18:00"/>
    <s v="Activity"/>
    <s v="MAVRA MOTORS PVT LTD"/>
    <n v="13418"/>
    <m/>
    <m/>
    <m/>
    <s v="Pulsar"/>
    <n v="125"/>
    <s v="Carbon Fibre Single Seat UG"/>
    <s v="Pulsar 125 Carbon Fibre Single Seat UG EBONY BLK RED DKL"/>
    <s v="00DH574D"/>
    <s v="Invoiced"/>
    <s v="Yes"/>
    <m/>
    <m/>
    <m/>
    <x v="0"/>
    <m/>
    <s v="No"/>
    <s v="No"/>
    <s v="Yes"/>
    <d v="2025-04-12T15:19:00"/>
    <n v="1"/>
  </r>
  <r>
    <n v="15650582"/>
    <d v="2025-04-15T00:00:00"/>
    <d v="1899-12-30T15:47:00"/>
    <s v="HyperLocal"/>
    <s v="JOYSAGAR KTM"/>
    <s v="A12174"/>
    <s v="Hyperlocal_Lead_Gen"/>
    <s v="Facebook"/>
    <s v="HOT"/>
    <s v="KTM"/>
    <s v="DUKE 390"/>
    <s v="KTM"/>
    <s v="KTM DUKE 390 KTM "/>
    <s v="00JP89"/>
    <s v="Closed"/>
    <s v="No"/>
    <s v="Incorrect Enquiry"/>
    <m/>
    <m/>
    <x v="0"/>
    <m/>
    <s v="No"/>
    <s v="No"/>
    <s v="No"/>
    <m/>
    <n v="0"/>
  </r>
  <r>
    <n v="15456317"/>
    <d v="2025-04-07T00:00:00"/>
    <d v="1899-12-30T19:12:00"/>
    <s v="Digital"/>
    <s v="Triumph Chhatrapati Sambhajinagar"/>
    <n v="14152"/>
    <s v="Speed_Enquiry_D2C"/>
    <s v="Display_FB"/>
    <s v="HOT"/>
    <s v="Triumph"/>
    <s v="Speed 400 UG"/>
    <s v="Triumph"/>
    <s v="SPEED 400 UG-PHANTOM BLACK"/>
    <s v="00TA40BA"/>
    <s v="Closed"/>
    <s v="No"/>
    <s v="Plan Dropped"/>
    <m/>
    <m/>
    <x v="0"/>
    <m/>
    <s v="No"/>
    <s v="No"/>
    <s v="No"/>
    <m/>
    <n v="0"/>
  </r>
  <r>
    <n v="15678309"/>
    <d v="2025-04-16T00:00:00"/>
    <d v="1899-12-30T17:40:00"/>
    <s v="Dealer Digital"/>
    <m/>
    <n v="10002"/>
    <s v="Instagram"/>
    <s v="Freedom_April"/>
    <s v="HOT"/>
    <s v="Freedom"/>
    <s v="125 NG04"/>
    <s v="Disc Led"/>
    <s v="Freedom 125 NG04 Disc Led Racing Red"/>
    <s v="00JH279C"/>
    <s v="Open"/>
    <s v="No"/>
    <s v="RNR"/>
    <m/>
    <m/>
    <x v="0"/>
    <m/>
    <s v="No"/>
    <s v="No"/>
    <s v="No"/>
    <m/>
    <n v="0"/>
  </r>
  <r>
    <n v="15469766"/>
    <d v="2025-04-08T00:00:00"/>
    <d v="1899-12-30T10:04:00"/>
    <s v="Activity"/>
    <s v="K V R VEHICLES - KANNUR"/>
    <n v="10569"/>
    <m/>
    <m/>
    <m/>
    <s v="Pulsar"/>
    <n v="125"/>
    <s v="Carbon Fibre Disc Split Seat"/>
    <s v="Pulsar 125 Carbon Fibre Disc Split Seat SPARKLING METALLIC BLACK BLUE"/>
    <s v="00DH48F1"/>
    <s v="Open"/>
    <s v="Yes"/>
    <s v="Showroom Visit Planned"/>
    <m/>
    <m/>
    <x v="0"/>
    <m/>
    <s v="Yes"/>
    <s v="No"/>
    <s v="No"/>
    <m/>
    <n v="0"/>
  </r>
  <r>
    <n v="15689137"/>
    <d v="2025-04-17T00:00:00"/>
    <d v="1899-12-30T10:21:00"/>
    <s v="Digital"/>
    <s v="J.M.ENTERPRISES(10162)"/>
    <n v="10162"/>
    <s v="Freedom_LeadGen_D2C"/>
    <s v="Display_FB"/>
    <m/>
    <s v="Freedom"/>
    <s v="125 NG04"/>
    <s v="Disc Led"/>
    <s v="Freedom 125 NG04 Disc Led COCKTAIL WINE RED"/>
    <s v="00JH272V"/>
    <s v="Open"/>
    <s v="No"/>
    <m/>
    <m/>
    <m/>
    <x v="0"/>
    <m/>
    <s v="No"/>
    <s v="No"/>
    <s v="No"/>
    <m/>
    <n v="0"/>
  </r>
  <r>
    <n v="15543029"/>
    <d v="2025-04-10T00:00:00"/>
    <d v="1899-12-30T12:55:00"/>
    <s v="Activity"/>
    <s v="SENGUPTA BAJAJ # KASHIPUR"/>
    <s v="B12644"/>
    <m/>
    <m/>
    <s v="STANDARD"/>
    <s v="Dominar"/>
    <n v="400"/>
    <s v="Dual channel ABS"/>
    <s v="Dominar 400 Dual channel ABS CHARCOAL BLACK"/>
    <s v="00JF29A8"/>
    <s v="Closed"/>
    <s v="No"/>
    <s v="Plan Dropped"/>
    <m/>
    <m/>
    <x v="0"/>
    <m/>
    <s v="No"/>
    <s v="No"/>
    <s v="No"/>
    <m/>
    <n v="0"/>
  </r>
  <r>
    <n v="15691005"/>
    <d v="2025-04-17T00:00:00"/>
    <d v="1899-12-30T11:45:00"/>
    <s v="Aggregators"/>
    <s v="ASHMIT SACHIN BAJAJ (12430)"/>
    <n v="12430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s v="Incorrect Enquiry"/>
    <m/>
    <m/>
    <x v="0"/>
    <m/>
    <s v="No"/>
    <s v="No"/>
    <s v="No"/>
    <m/>
    <n v="0"/>
  </r>
  <r>
    <n v="15534181"/>
    <d v="2025-04-10T00:00:00"/>
    <d v="1899-12-30T11:11:00"/>
    <s v="Digital"/>
    <s v="ETAH MOTORS PVT LTD(13003)"/>
    <n v="13003"/>
    <s v="Chatbot"/>
    <s v="WAComms"/>
    <s v="STANDARD"/>
    <s v="Pulsar"/>
    <n v="125"/>
    <s v="Neon Disc Single seat (OBD-2)"/>
    <s v="PULSAR 125 - EBONY BLK SOLAR RED"/>
    <s v="00DH50C2"/>
    <s v="Closed"/>
    <s v="No"/>
    <s v="Plan Dropped"/>
    <m/>
    <m/>
    <x v="0"/>
    <m/>
    <s v="No"/>
    <s v="No"/>
    <s v="No"/>
    <m/>
    <n v="0"/>
  </r>
  <r>
    <n v="15733065"/>
    <d v="2025-04-19T00:00:00"/>
    <d v="1899-12-30T11:45:00"/>
    <s v="Aggregators"/>
    <s v="SAINIK MOTORS(12728)"/>
    <n v="12728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m/>
    <m/>
    <m/>
    <x v="0"/>
    <m/>
    <s v="No"/>
    <s v="No"/>
    <s v="No"/>
    <m/>
    <n v="0"/>
  </r>
  <r>
    <n v="15678199"/>
    <d v="2025-04-16T00:00:00"/>
    <d v="1899-12-30T17:39:00"/>
    <s v="Dealer Digital"/>
    <m/>
    <n v="11004"/>
    <s v="Facebook"/>
    <s v="Freedom_April"/>
    <s v="HOT"/>
    <s v="Freedom"/>
    <s v="125 NG04"/>
    <s v="Disc Led"/>
    <s v="Freedom 125 NG04 Disc Led Racing Red"/>
    <s v="00JH279C"/>
    <s v="Closed"/>
    <s v="No"/>
    <s v="Plan Dropped"/>
    <m/>
    <m/>
    <x v="0"/>
    <m/>
    <s v="No"/>
    <s v="No"/>
    <s v="No"/>
    <m/>
    <n v="0"/>
  </r>
  <r>
    <n v="15444986"/>
    <d v="2025-04-07T00:00:00"/>
    <d v="1899-12-30T01:24:00"/>
    <s v="Aggregators"/>
    <s v="Akash Bajaj(12386)"/>
    <n v="12386"/>
    <s v="Bikewale_Aggregators"/>
    <s v="CPS_Lead_Aggregators"/>
    <s v="WARM"/>
    <s v="KTM"/>
    <s v="Duke 250 (Gen 2)"/>
    <s v="KTM"/>
    <s v="KTM Duke 250 (Gen 2) KTM DARK GALVANO MATT"/>
    <s v="00JP9681"/>
    <s v="Open"/>
    <s v="No"/>
    <s v="Showroom Visit Planned"/>
    <m/>
    <m/>
    <x v="0"/>
    <m/>
    <s v="No"/>
    <s v="No"/>
    <s v="No"/>
    <m/>
    <n v="0"/>
  </r>
  <r>
    <n v="15739501"/>
    <d v="2025-04-19T00:00:00"/>
    <d v="1899-12-30T15:36:00"/>
    <s v="Walk-In"/>
    <s v="Gujarat Motors Pvt. Ltd.(12397)"/>
    <n v="12397"/>
    <s v="Reference"/>
    <s v="Existing Customer"/>
    <m/>
    <s v="KTM"/>
    <s v="DUKE 250"/>
    <m/>
    <s v="KTM DUKE 250  Blue Black"/>
    <s v="00JP88VAR-112"/>
    <s v="Open"/>
    <s v="Yes"/>
    <s v="Planning to Book"/>
    <m/>
    <m/>
    <x v="0"/>
    <m/>
    <s v="Yes"/>
    <s v="No"/>
    <s v="No"/>
    <m/>
    <n v="0"/>
  </r>
  <r>
    <n v="15685953"/>
    <d v="2025-04-16T00:00:00"/>
    <d v="1899-12-30T23:17:00"/>
    <s v="Aggregators"/>
    <s v="BAGGA LINK SERVICE PVT LTD.(10047)"/>
    <n v="1004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RNR - Close"/>
    <m/>
    <m/>
    <x v="0"/>
    <m/>
    <s v="No"/>
    <s v="No"/>
    <s v="No"/>
    <m/>
    <n v="0"/>
  </r>
  <r>
    <n v="15685180"/>
    <d v="2025-04-16T00:00:00"/>
    <d v="1899-12-30T22:08:00"/>
    <s v="Aggregators"/>
    <s v="ABHISHEK AUTO(11417)"/>
    <n v="11417"/>
    <s v="Bikewale_Aggregators"/>
    <s v="CPS_Lead_Aggregators"/>
    <s v="HOT"/>
    <s v="Avenger"/>
    <n v="160"/>
    <s v="Street"/>
    <s v="Avenger 160 Street SPICY RED"/>
    <s v="00PD349D"/>
    <s v="Open"/>
    <s v="No"/>
    <s v="Call Later"/>
    <m/>
    <m/>
    <x v="0"/>
    <m/>
    <s v="No"/>
    <s v="No"/>
    <s v="No"/>
    <m/>
    <n v="0"/>
  </r>
  <r>
    <n v="15726755"/>
    <d v="2025-04-19T00:00:00"/>
    <d v="1899-12-30T11:23:00"/>
    <s v="Aggregators"/>
    <s v="SOVAN BAJAJ(12765)"/>
    <n v="12765"/>
    <s v="Bikewale_Aggregators"/>
    <s v="CPS_Lead_Aggregators"/>
    <s v="WARM"/>
    <s v="KTM"/>
    <s v="Duke 250 (Gen 2)"/>
    <s v="KTM"/>
    <s v="KTM Duke 250 (Gen 2) KTM DARK GALVANO MATT"/>
    <s v="00JP9681"/>
    <s v="Open"/>
    <s v="No"/>
    <m/>
    <m/>
    <m/>
    <x v="0"/>
    <m/>
    <s v="No"/>
    <s v="No"/>
    <s v="No"/>
    <m/>
    <n v="0"/>
  </r>
  <r>
    <n v="15739652"/>
    <d v="2025-04-19T00:00:00"/>
    <d v="1899-12-30T16:00:00"/>
    <s v="Aggregators"/>
    <s v="PLANET WHEELS PVT LTD(10519)"/>
    <n v="10519"/>
    <s v="Bikewale_Aggregators"/>
    <s v="CPS_Lead_Aggregators"/>
    <m/>
    <s v="Pulsar"/>
    <n v="400"/>
    <s v="NS"/>
    <s v="Pulsar 400 NS PEARL METALLIC WHITE"/>
    <s v="00JL2342"/>
    <s v="Closed"/>
    <s v="No"/>
    <s v="Plan Dropped"/>
    <m/>
    <m/>
    <x v="0"/>
    <m/>
    <s v="No"/>
    <s v="No"/>
    <s v="No"/>
    <m/>
    <n v="0"/>
  </r>
  <r>
    <n v="15393192"/>
    <d v="2025-04-04T00:00:00"/>
    <d v="1899-12-30T11:17:00"/>
    <s v="Walk-In"/>
    <s v="DADA MOTOR ENTERPRISES LLP(13186)"/>
    <n v="13186"/>
    <m/>
    <m/>
    <s v="STANDARD"/>
    <s v="Platina"/>
    <n v="110"/>
    <s v="ES Drum  (OBD-2)"/>
    <s v="Platina  110 ES Drum  (OBD-2) EBONY BLK RED DKL"/>
    <s v="00JK354D"/>
    <s v="Invoiced"/>
    <s v="Yes"/>
    <s v="RNR"/>
    <m/>
    <m/>
    <x v="0"/>
    <m/>
    <s v="No"/>
    <s v="No"/>
    <s v="No"/>
    <d v="2025-04-16T17:12:00"/>
    <n v="1"/>
  </r>
  <r>
    <n v="15694744"/>
    <d v="2025-04-17T00:00:00"/>
    <d v="1899-12-30T13:31:00"/>
    <s v="Aggregators"/>
    <s v="RAGOVA DEVELOPERS &amp; AUTO SERVICES PVT LTD"/>
    <n v="11683"/>
    <s v="Bikewale_Aggregators"/>
    <s v="CPS_Lead_Aggregators"/>
    <s v="WARM"/>
    <s v="Pulsar"/>
    <n v="150"/>
    <s v="SD Single Seat"/>
    <s v="Pulsar 150 SD Single Seat EBONY BLK RED DKL"/>
    <s v="00DH274D"/>
    <s v="Open"/>
    <s v="No"/>
    <s v="Call Later"/>
    <m/>
    <m/>
    <x v="0"/>
    <m/>
    <s v="No"/>
    <s v="No"/>
    <s v="No"/>
    <m/>
    <n v="0"/>
  </r>
  <r>
    <n v="15446977"/>
    <d v="2025-04-07T00:00:00"/>
    <d v="1899-12-30T14:51:00"/>
    <s v="Aggregators"/>
    <s v="BARCLAY AUTOMOBILES(13178)"/>
    <n v="13178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s v="Showroom Visit Planned"/>
    <m/>
    <m/>
    <x v="0"/>
    <m/>
    <s v="No"/>
    <s v="No"/>
    <s v="No"/>
    <m/>
    <n v="0"/>
  </r>
  <r>
    <n v="15655410"/>
    <d v="2025-04-15T00:00:00"/>
    <d v="1899-12-30T18:58:00"/>
    <s v="Activity"/>
    <s v="VDS SAYAR BAJAJ-ARCOT NEW"/>
    <s v="C11153"/>
    <m/>
    <m/>
    <s v="STANDARD"/>
    <s v="Pulsar"/>
    <n v="150"/>
    <s v="TD UG"/>
    <s v="Pulsar 150 TD UG EBONY BLACK(MET)"/>
    <s v="00DH61X3"/>
    <s v="Closed"/>
    <s v="No"/>
    <s v="Plan Dropped"/>
    <m/>
    <m/>
    <x v="0"/>
    <m/>
    <s v="No"/>
    <s v="No"/>
    <s v="No"/>
    <m/>
    <n v="0"/>
  </r>
  <r>
    <n v="15671572"/>
    <d v="2025-04-16T00:00:00"/>
    <d v="1899-12-30T14:47:00"/>
    <s v="Walk-In"/>
    <s v="UNNATI MOTORS(11772)"/>
    <n v="11772"/>
    <s v="Reference"/>
    <s v="Existing Customer"/>
    <m/>
    <s v="Pulsar"/>
    <s v="NS160"/>
    <s v="Dual Channel ABS (UG)"/>
    <s v="Pulsar NS160 Dual Channel ABS (UG) PEARL METALLIC WHITE &amp; SATIN BLACK"/>
    <s v="00JF438R"/>
    <s v="Invoiced"/>
    <s v="Yes"/>
    <m/>
    <m/>
    <m/>
    <x v="0"/>
    <m/>
    <s v="Yes"/>
    <s v="No"/>
    <s v="Yes"/>
    <d v="2025-04-16T14:49:00"/>
    <n v="1"/>
  </r>
  <r>
    <n v="15651062"/>
    <d v="2025-04-15T00:00:00"/>
    <d v="1899-12-30T16:04:00"/>
    <s v="HyperLocal"/>
    <s v="KHIVRAJ ELIXIR PVT LTD Whitefield"/>
    <s v="B14191"/>
    <s v="Hyperlocal_Lead_Gen"/>
    <s v="Facebook"/>
    <s v="STANDARD"/>
    <s v="Triumph"/>
    <s v="Speed T4"/>
    <s v="Triumph"/>
    <s v="Triumph Speed T4 Triumph "/>
    <s v="00TA15"/>
    <s v="Open"/>
    <s v="No"/>
    <m/>
    <m/>
    <m/>
    <x v="0"/>
    <m/>
    <s v="No"/>
    <s v="No"/>
    <s v="No"/>
    <m/>
    <n v="0"/>
  </r>
  <r>
    <n v="15519277"/>
    <d v="2025-04-09T00:00:00"/>
    <d v="1899-12-30T16:22:00"/>
    <s v="Dealer Digital"/>
    <m/>
    <n v="13120"/>
    <s v="Instagram"/>
    <s v="Ns125 March"/>
    <s v="HOT"/>
    <s v="Pulsar"/>
    <s v="NS125"/>
    <s v="UG ABS"/>
    <s v="Pulsar NS125 UG ABS TD BURNT RED + SA"/>
    <s v="00JF57C4"/>
    <s v="Open"/>
    <s v="No"/>
    <s v="Call Later"/>
    <m/>
    <m/>
    <x v="0"/>
    <m/>
    <s v="No"/>
    <s v="No"/>
    <s v="No"/>
    <m/>
    <n v="0"/>
  </r>
  <r>
    <n v="15605287"/>
    <d v="2025-04-13T00:00:00"/>
    <d v="1899-12-30T15:52:00"/>
    <s v="Aggregators"/>
    <s v="SOJATIA AUTO PVT.LTD.(10374)"/>
    <n v="10374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s v="Showroom Visit Planned"/>
    <m/>
    <m/>
    <x v="0"/>
    <m/>
    <s v="No"/>
    <s v="No"/>
    <s v="No"/>
    <m/>
    <n v="0"/>
  </r>
  <r>
    <n v="15743444"/>
    <d v="2025-04-19T00:00:00"/>
    <d v="1899-12-30T18:19:00"/>
    <s v="Activity"/>
    <s v="JUBILEE  BAJAJ(11691)"/>
    <n v="11691"/>
    <m/>
    <m/>
    <s v="STANDARD"/>
    <s v="Pulsar"/>
    <s v="N160"/>
    <s v="UG"/>
    <s v="Pulsar N160 UG"/>
    <s v="00JR21"/>
    <s v="Open"/>
    <s v="No"/>
    <s v="Call Later"/>
    <m/>
    <m/>
    <x v="0"/>
    <m/>
    <s v="No"/>
    <s v="No"/>
    <s v="No"/>
    <m/>
    <n v="0"/>
  </r>
  <r>
    <n v="15624681"/>
    <d v="2025-04-14T00:00:00"/>
    <d v="1899-12-30T13:18:00"/>
    <s v="Activity"/>
    <s v="NALLI MOTORS - GOBICHETTIPALAYAM"/>
    <s v="A12573"/>
    <s v="BAL Activity"/>
    <s v="Exchange Camp"/>
    <m/>
    <s v="KTM"/>
    <s v="DUKE 250"/>
    <m/>
    <s v="KTM DUKE 250  "/>
    <s v="00JP8844"/>
    <s v="Open"/>
    <s v="Yes"/>
    <s v="Call Later"/>
    <m/>
    <m/>
    <x v="0"/>
    <m/>
    <s v="Yes"/>
    <s v="No"/>
    <s v="No"/>
    <m/>
    <n v="0"/>
  </r>
  <r>
    <n v="15565904"/>
    <d v="2025-04-11T00:00:00"/>
    <d v="1899-12-30T14:21:00"/>
    <s v="Aggregators"/>
    <s v="Autoscope LLP - Kandivali"/>
    <s v="B13197"/>
    <s v="91wheels_Aggregators"/>
    <s v="CPS_Lead_Aggregators"/>
    <m/>
    <s v="Dominar"/>
    <n v="400"/>
    <s v="Dual channel ABS (Pre-OBD)"/>
    <s v="Dominar 400 Dual channel ABS (Pre-OBD) CHARCOAL BLACK"/>
    <s v="00JF20A8"/>
    <s v="Closed"/>
    <s v="No"/>
    <s v="Incorrect Enquiry"/>
    <m/>
    <m/>
    <x v="0"/>
    <m/>
    <s v="No"/>
    <s v="No"/>
    <s v="No"/>
    <m/>
    <n v="0"/>
  </r>
  <r>
    <n v="15458878"/>
    <d v="2025-04-07T00:00:00"/>
    <d v="1899-12-30T16:28:00"/>
    <s v="Aggregators"/>
    <s v="POPULAR MOTOR CORPORATION(10479)"/>
    <n v="10479"/>
    <s v="Bikewale_Aggregators"/>
    <s v="CPS_Lead_Aggregators"/>
    <s v="WARM"/>
    <s v="Avenger"/>
    <n v="220"/>
    <s v="Cruise"/>
    <s v="Avenger 220 Cruise UG AUBURN BLACK"/>
    <s v="00PD289K"/>
    <s v="Open"/>
    <s v="No"/>
    <m/>
    <m/>
    <m/>
    <x v="0"/>
    <m/>
    <s v="No"/>
    <s v="No"/>
    <s v="No"/>
    <m/>
    <n v="0"/>
  </r>
  <r>
    <n v="15332813"/>
    <d v="2025-04-01T00:00:00"/>
    <d v="1899-12-30T10:26:00"/>
    <s v="Activity"/>
    <s v="SHREE BAJAJ(13148)"/>
    <n v="13148"/>
    <m/>
    <m/>
    <s v="STANDARD"/>
    <s v="Pulsar"/>
    <n v="150"/>
    <s v="TD UG"/>
    <s v="Pulsar 150 TD UG SAFFIRE BLUE WHITE"/>
    <s v="00DH61E9"/>
    <s v="Open"/>
    <s v="No"/>
    <s v="Call Later"/>
    <m/>
    <m/>
    <x v="0"/>
    <m/>
    <s v="No"/>
    <s v="No"/>
    <s v="No"/>
    <m/>
    <n v="0"/>
  </r>
  <r>
    <n v="15541702"/>
    <d v="2025-04-10T00:00:00"/>
    <d v="1899-12-30T12:16:00"/>
    <s v="Walk-In"/>
    <s v="Shashi Automobiles (12674)"/>
    <n v="12674"/>
    <m/>
    <m/>
    <m/>
    <s v="Pulsar"/>
    <n v="125"/>
    <s v="Carbon Fibre Single Seat UG"/>
    <s v="Pulsar 125 Carbon Fibre Single Seat UG EBONY BLK RED DKL"/>
    <s v="00DH574D"/>
    <s v="Invoiced"/>
    <s v="Yes"/>
    <m/>
    <m/>
    <m/>
    <x v="0"/>
    <m/>
    <s v="Yes"/>
    <s v="No"/>
    <s v="Yes"/>
    <d v="2025-04-10T12:17:00"/>
    <n v="1"/>
  </r>
  <r>
    <n v="15493981"/>
    <d v="2025-04-09T00:00:00"/>
    <d v="1899-12-30T11:18:00"/>
    <s v="Aggregators"/>
    <s v="SHAKTHI MOTORS(10736)"/>
    <n v="10736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4360921"/>
    <d v="2025-04-04T00:00:00"/>
    <d v="1899-12-30T01:45:00"/>
    <s v="Aggregators"/>
    <s v="JSB Autocars Private Limited (B13565)"/>
    <s v="B13565"/>
    <s v="Bikewale_Aggregators"/>
    <s v="CPS_Lead_Aggregators"/>
    <s v="STANDARD"/>
    <s v="Freedom"/>
    <s v="125 NG04"/>
    <s v="Drum Led"/>
    <s v="Freedom 125 NG04 Drum Led"/>
    <s v="00JH3032"/>
    <s v="Open"/>
    <s v="No"/>
    <s v="Call Later"/>
    <m/>
    <m/>
    <x v="0"/>
    <m/>
    <s v="No"/>
    <s v="No"/>
    <s v="No"/>
    <m/>
    <n v="0"/>
  </r>
  <r>
    <n v="15541620"/>
    <d v="2025-04-10T00:00:00"/>
    <d v="1899-12-30T12:14:00"/>
    <s v="Walk-In"/>
    <s v="SHREE BAJAJ(13148)"/>
    <n v="13148"/>
    <m/>
    <m/>
    <m/>
    <s v="Pulsar"/>
    <s v="N160"/>
    <s v="UG"/>
    <s v="Pulsar N160 UG BROOKLYN CHRCL BLK M"/>
    <s v="00JR21VAR-113"/>
    <s v="Invoiced"/>
    <s v="Yes"/>
    <m/>
    <m/>
    <m/>
    <x v="0"/>
    <m/>
    <s v="Yes"/>
    <s v="No"/>
    <s v="Yes"/>
    <d v="2025-04-10T12:16:00"/>
    <n v="1"/>
  </r>
  <r>
    <n v="15395252"/>
    <d v="2025-04-04T00:00:00"/>
    <d v="1899-12-30T12:12:00"/>
    <s v="Walk-In"/>
    <s v="SHOURYA BAJAJ - PIMPALGAON"/>
    <s v="A12029"/>
    <m/>
    <m/>
    <s v="WARM"/>
    <s v="Pulsar"/>
    <n v="150"/>
    <s v="TD UG"/>
    <s v="Pulsar  150 TD UG EBONY BLACK(MET)"/>
    <s v="00DH61X3"/>
    <s v="Invoiced"/>
    <s v="Yes"/>
    <s v="Need More Details"/>
    <m/>
    <m/>
    <x v="0"/>
    <m/>
    <s v="Yes"/>
    <s v="Yes"/>
    <s v="Yes"/>
    <d v="2025-04-06T17:35:00"/>
    <n v="1"/>
  </r>
  <r>
    <n v="15599639"/>
    <d v="2025-04-13T00:00:00"/>
    <d v="1899-12-30T10:33:00"/>
    <s v="Aggregators"/>
    <s v="ABHAY AUTO(13019)"/>
    <n v="13019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RNR"/>
    <m/>
    <m/>
    <x v="0"/>
    <m/>
    <s v="No"/>
    <s v="No"/>
    <s v="No"/>
    <m/>
    <n v="0"/>
  </r>
  <r>
    <n v="15348054"/>
    <d v="2025-04-01T00:00:00"/>
    <d v="1899-12-30T22:53:00"/>
    <s v="Aggregators"/>
    <s v="NEW STYLE FABRICATORS PVT. LTD.(10225)"/>
    <n v="10225"/>
    <s v="Bikedekho_Aggregators"/>
    <s v="CPS_Lead_Aggregators"/>
    <s v="WARM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477520"/>
    <d v="2025-04-08T00:00:00"/>
    <d v="1899-12-30T13:50:00"/>
    <s v="Aggregators"/>
    <s v="MAINASHREE AUTOMOTIVE(12628)"/>
    <n v="12628"/>
    <s v="Bikedekho_Aggregators"/>
    <s v="CPS_Lead_Aggregators"/>
    <m/>
    <s v="Pulsar"/>
    <s v="N125"/>
    <s v="Disc"/>
    <s v="Pulsar N125 Disc PEARL METALLIC WHITE"/>
    <s v="00JZ5342"/>
    <s v="Closed"/>
    <s v="No"/>
    <s v="Plan Dropped"/>
    <m/>
    <m/>
    <x v="0"/>
    <m/>
    <s v="No"/>
    <s v="No"/>
    <s v="No"/>
    <m/>
    <n v="0"/>
  </r>
  <r>
    <n v="15716829"/>
    <d v="2025-04-18T00:00:00"/>
    <d v="1899-12-30T13:26:00"/>
    <s v="Walk-In"/>
    <s v="B.K.AUTO SALES (14048)"/>
    <n v="14048"/>
    <s v="Reference"/>
    <s v="Existing Customer"/>
    <s v="WARM"/>
    <s v="Pulsar"/>
    <n v="125"/>
    <s v="Carbon Fibre Disc Split Seat (OBD-2)"/>
    <s v="Pulsar 125 Carbon Fibre Disc Split Seat (OBD-2) SPARKLING METALLIC BLACK RED"/>
    <s v="00DH43F2"/>
    <s v="Booked"/>
    <s v="Yes"/>
    <s v="Call Later"/>
    <m/>
    <m/>
    <x v="0"/>
    <m/>
    <s v="Yes"/>
    <s v="No"/>
    <s v="No"/>
    <d v="2025-04-18T13:28:00"/>
    <n v="0"/>
  </r>
  <r>
    <n v="15633751"/>
    <d v="2025-04-14T00:00:00"/>
    <d v="1899-12-30T18:44:00"/>
    <s v="Activity"/>
    <s v="COSMIC MOBIKES"/>
    <s v="C12081"/>
    <m/>
    <m/>
    <m/>
    <s v="Pulsar"/>
    <n v="125"/>
    <s v="Carbon Fibre Split Seat UG"/>
    <s v="Pulsar 125 Carbon Fibre Split Seat UG EBONY BLK BLUE DKL"/>
    <s v="00DH564C"/>
    <s v="Invoiced"/>
    <s v="Yes"/>
    <m/>
    <m/>
    <m/>
    <x v="0"/>
    <m/>
    <s v="No"/>
    <s v="No"/>
    <s v="No"/>
    <d v="2025-04-14T18:44:00"/>
    <n v="1"/>
  </r>
  <r>
    <n v="15371745"/>
    <d v="2025-04-03T00:00:00"/>
    <d v="1899-12-30T10:33:00"/>
    <s v="Walk-In"/>
    <s v="VIJAYAGANAPATHI AUTOMOTIVES(12692)"/>
    <n v="12692"/>
    <s v="Reference"/>
    <s v="Existing Customer"/>
    <m/>
    <s v="Pulsar"/>
    <n v="150"/>
    <s v="TD UG"/>
    <s v="Pulsar 150 TD UG EBONY BLK BLUE DKL"/>
    <s v="00DH614C"/>
    <s v="Invoiced"/>
    <s v="Yes"/>
    <m/>
    <m/>
    <m/>
    <x v="0"/>
    <m/>
    <s v="Yes"/>
    <s v="Yes"/>
    <s v="Yes"/>
    <d v="2025-04-03T10:37:00"/>
    <n v="1"/>
  </r>
  <r>
    <n v="15457496"/>
    <d v="2025-04-07T00:00:00"/>
    <d v="1899-12-30T15:31:00"/>
    <s v="Walk-In"/>
    <s v="AKC BAJAJ(10033)"/>
    <n v="10033"/>
    <m/>
    <m/>
    <s v="WARM"/>
    <s v="Pulsar"/>
    <n v="125"/>
    <s v="Carbon Fibre Split Seat UG"/>
    <s v="Pulsar 125 Carbon Fibre Split Seat UG EBONY BLK RED DKL"/>
    <s v="00DH564D"/>
    <s v="Invoiced"/>
    <s v="Yes"/>
    <s v="Need More Details"/>
    <m/>
    <m/>
    <x v="0"/>
    <m/>
    <s v="Yes"/>
    <s v="No"/>
    <s v="Yes"/>
    <d v="2025-04-07T18:48:00"/>
    <n v="1"/>
  </r>
  <r>
    <n v="15490224"/>
    <d v="2025-04-09T00:00:00"/>
    <d v="1899-12-30T02:59:00"/>
    <s v="HyperLocal"/>
    <s v="KTM Vashi"/>
    <s v="BRN01Vashi"/>
    <s v="Hyperlocal_Lead_Gen"/>
    <s v="Facebook"/>
    <s v="WARM"/>
    <s v="KTM"/>
    <s v="DUKE 390"/>
    <s v="KTM"/>
    <s v="KTM DUKE 390 KTM "/>
    <s v="00JP89"/>
    <s v="Open"/>
    <s v="No"/>
    <s v="Call Later"/>
    <m/>
    <m/>
    <x v="0"/>
    <m/>
    <s v="No"/>
    <s v="No"/>
    <s v="No"/>
    <m/>
    <n v="0"/>
  </r>
  <r>
    <n v="15348689"/>
    <d v="2025-04-02T00:00:00"/>
    <d v="1899-12-30T10:04:00"/>
    <s v="Aggregators"/>
    <s v="Devendra Bajaj  @ Bijnor"/>
    <n v="10111"/>
    <s v="Bikedekho_Aggregators"/>
    <s v="CPS_Lead_Aggregators"/>
    <s v="STANDARD"/>
    <s v="Avenger"/>
    <n v="220"/>
    <s v="Cruise  (OBD-2)"/>
    <s v="AVENGER 220 CRUISE-MOON WHITE"/>
    <s v="00PD358J"/>
    <s v="Open"/>
    <s v="No"/>
    <s v="Showroom Visit Planned"/>
    <m/>
    <m/>
    <x v="0"/>
    <m/>
    <s v="No"/>
    <s v="No"/>
    <s v="No"/>
    <m/>
    <n v="0"/>
  </r>
  <r>
    <n v="15648688"/>
    <d v="2025-04-15T00:00:00"/>
    <d v="1899-12-30T14:26:00"/>
    <s v="Dealer Digital"/>
    <s v="Aadhithya Motors(12318)"/>
    <n v="12318"/>
    <m/>
    <m/>
    <m/>
    <s v="Pulsar"/>
    <n v="150"/>
    <s v="TD UG"/>
    <s v="Pulsar 150 TD UG EBONY BLK BLUE DKL"/>
    <s v="00DH614C"/>
    <s v="Invoiced"/>
    <s v="Yes"/>
    <m/>
    <m/>
    <m/>
    <x v="0"/>
    <m/>
    <s v="No"/>
    <s v="Yes"/>
    <s v="No"/>
    <d v="2025-04-15T14:28:00"/>
    <n v="1"/>
  </r>
  <r>
    <n v="15331896"/>
    <d v="2025-04-01T00:00:00"/>
    <d v="1899-12-30T08:31:00"/>
    <s v="Aggregators"/>
    <s v="KVR MOTORS - HEAD OFFICE (10196)"/>
    <n v="10196"/>
    <s v="91wheels_Aggregators"/>
    <s v="CPS_Lead_Aggregators"/>
    <s v="HOT"/>
    <s v="Dominar"/>
    <n v="400"/>
    <s v="Dual channel ABS (Pre-OBD)"/>
    <s v="Dominar 400 Dual channel ABS (Pre-OBD) CHARCOAL BLACK"/>
    <s v="00JF20A8"/>
    <s v="Closed"/>
    <s v="Yes"/>
    <s v="Incorrect Enquiry"/>
    <m/>
    <m/>
    <x v="0"/>
    <m/>
    <s v="No"/>
    <s v="Yes"/>
    <s v="Yes"/>
    <m/>
    <n v="0"/>
  </r>
  <r>
    <n v="15545204"/>
    <d v="2025-04-10T00:00:00"/>
    <d v="1899-12-30T14:13:00"/>
    <s v="Digital"/>
    <s v="J M Automobiles"/>
    <s v="B13396"/>
    <s v="Freedom_LeadGen_D2C"/>
    <s v="Display_FB"/>
    <m/>
    <s v="Freedom"/>
    <s v="125 NG04"/>
    <s v="Disc Led"/>
    <s v="Freedom 125 NG04 Disc Led GLOSS PEWTER GREY"/>
    <s v="00JH2732"/>
    <s v="Open"/>
    <s v="No"/>
    <s v="Not Decided"/>
    <m/>
    <m/>
    <x v="0"/>
    <m/>
    <s v="No"/>
    <s v="No"/>
    <s v="No"/>
    <m/>
    <n v="0"/>
  </r>
  <r>
    <n v="15564540"/>
    <d v="2025-04-11T00:00:00"/>
    <d v="1899-12-30T13:22:00"/>
    <s v="Walk-In"/>
    <s v="SANSAI MOBIKES PVT LTD."/>
    <n v="11864"/>
    <m/>
    <m/>
    <m/>
    <s v="Pulsar"/>
    <n v="125"/>
    <s v="Carbon Fibre Split Seat UG"/>
    <s v="Pulsar 125 Carbon Fibre Split Seat UG EBONY BLK RED DKL"/>
    <s v="00DH564D"/>
    <s v="Invoiced"/>
    <s v="Yes"/>
    <s v="Call Later"/>
    <m/>
    <m/>
    <x v="0"/>
    <m/>
    <s v="Yes"/>
    <s v="Yes"/>
    <s v="Yes"/>
    <d v="2025-04-11T16:28:00"/>
    <n v="1"/>
  </r>
  <r>
    <n v="15622863"/>
    <d v="2025-04-14T00:00:00"/>
    <d v="1899-12-30T12:34:00"/>
    <s v="Aggregators"/>
    <s v="SELECT AUTOMOBILES(11277)"/>
    <n v="11277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m/>
    <m/>
    <m/>
    <x v="0"/>
    <m/>
    <s v="No"/>
    <s v="No"/>
    <s v="No"/>
    <m/>
    <n v="0"/>
  </r>
  <r>
    <n v="15560837"/>
    <d v="2025-04-11T00:00:00"/>
    <d v="1899-12-30T11:31:00"/>
    <s v="Tele-In"/>
    <s v="PLANET WHEELS PVT LTD(10519)"/>
    <n v="10519"/>
    <m/>
    <m/>
    <m/>
    <s v="Pulsar"/>
    <s v="N160"/>
    <s v="UG"/>
    <s v="Pulsar N160 UG"/>
    <s v="00JR21"/>
    <s v="Invoiced"/>
    <s v="Yes"/>
    <s v="Showroom Visit Planned"/>
    <m/>
    <m/>
    <x v="0"/>
    <m/>
    <s v="No"/>
    <s v="Yes"/>
    <s v="Yes"/>
    <m/>
    <n v="1"/>
  </r>
  <r>
    <n v="15456449"/>
    <d v="2025-04-07T00:00:00"/>
    <d v="1899-12-30T15:07:00"/>
    <s v="Aggregators"/>
    <s v="Mainashree Automotive (12640)"/>
    <n v="12640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418879"/>
    <d v="2025-04-05T00:00:00"/>
    <d v="1899-12-30T13:53:00"/>
    <s v="Activity"/>
    <s v="Magadh Auto Agency"/>
    <s v="A13511"/>
    <m/>
    <m/>
    <s v="HOT"/>
    <s v="Pulsar"/>
    <s v="RS200"/>
    <s v="Dual channel ABS (OBD-2)"/>
    <s v="Pulsar RS200 Dual channel ABS (OBD-2) PEARL METALLIC WHITE"/>
    <s v="00DT1942"/>
    <s v="Open"/>
    <s v="No"/>
    <s v="Showroom Visit Planned"/>
    <m/>
    <m/>
    <x v="0"/>
    <m/>
    <s v="No"/>
    <s v="No"/>
    <s v="No"/>
    <m/>
    <n v="0"/>
  </r>
  <r>
    <n v="15599793"/>
    <d v="2025-04-13T00:00:00"/>
    <d v="1899-12-30T10:36:00"/>
    <s v="Tele-In"/>
    <s v="Khandauli Branch of Khemka Automotives (B13063)"/>
    <s v="B13063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m/>
    <m/>
    <m/>
    <x v="0"/>
    <m/>
    <s v="No"/>
    <s v="No"/>
    <s v="Yes"/>
    <d v="2025-04-13T10:38:00"/>
    <n v="1"/>
  </r>
  <r>
    <n v="15542289"/>
    <d v="2025-04-10T00:00:00"/>
    <d v="1899-12-30T12:33:00"/>
    <s v="Tele-In"/>
    <s v="KTM Panvel"/>
    <s v="BRN-12162-03"/>
    <s v="Reference"/>
    <s v="Existing Customer"/>
    <s v="WARM"/>
    <s v="KTM"/>
    <s v="DUKE 200"/>
    <m/>
    <s v="KTM DUKE 200  BLACK"/>
    <s v="00JP1C7B"/>
    <s v="Invoiced"/>
    <s v="Yes"/>
    <m/>
    <m/>
    <m/>
    <x v="0"/>
    <m/>
    <s v="No"/>
    <s v="No"/>
    <s v="No"/>
    <d v="2025-04-10T12:34:00"/>
    <n v="1"/>
  </r>
  <r>
    <n v="15535240"/>
    <d v="2025-04-10T00:00:00"/>
    <d v="1899-12-30T19:31:00"/>
    <s v="Digital"/>
    <s v="Global Trade Park Private Limited (A13497) (BURARI)"/>
    <s v="A13497"/>
    <s v="Finance"/>
    <s v="Website"/>
    <m/>
    <s v="Freedom"/>
    <s v="125 NG04"/>
    <s v="Disc Led"/>
    <s v="Freedom 125 NG04 Disc Led COCKTAIL WINE RED"/>
    <s v="00JH272V"/>
    <s v="Open"/>
    <s v="No"/>
    <s v="Call Later"/>
    <m/>
    <m/>
    <x v="0"/>
    <m/>
    <s v="No"/>
    <s v="No"/>
    <s v="No"/>
    <m/>
    <n v="0"/>
  </r>
  <r>
    <n v="15459358"/>
    <d v="2025-04-07T00:00:00"/>
    <d v="1899-12-30T16:38:00"/>
    <s v="Activity"/>
    <s v="MCV Bajaj - Kadiyam"/>
    <s v="G12624"/>
    <m/>
    <m/>
    <s v="WARM"/>
    <s v="Pulsar"/>
    <n v="150"/>
    <s v="TD UG"/>
    <s v="Pulsar 150 TD UG"/>
    <s v="00DH61"/>
    <s v="Open"/>
    <s v="No"/>
    <s v="Not Decided"/>
    <m/>
    <m/>
    <x v="0"/>
    <m/>
    <s v="No"/>
    <s v="No"/>
    <s v="No"/>
    <m/>
    <n v="0"/>
  </r>
  <r>
    <n v="15444512"/>
    <d v="2025-04-06T00:00:00"/>
    <d v="1899-12-30T23:50:00"/>
    <s v="Aggregators"/>
    <s v="VARUN MOTORS PRIVATE LIMITED - TANDURU (F13251)"/>
    <s v="F13251"/>
    <s v="Bikewale_Aggregators"/>
    <s v="CPS_Lead_Aggregators"/>
    <s v="WARM"/>
    <s v="Pulsar"/>
    <s v="N160"/>
    <s v="Dual channel ABS"/>
    <s v="Pulsar N160 Dual channel ABS Brooklyn Black"/>
    <s v="00JR159V"/>
    <s v="Open"/>
    <s v="No"/>
    <s v="Call Later"/>
    <m/>
    <m/>
    <x v="0"/>
    <m/>
    <s v="No"/>
    <s v="No"/>
    <s v="No"/>
    <m/>
    <n v="0"/>
  </r>
  <r>
    <n v="15731775"/>
    <d v="2025-04-19T00:00:00"/>
    <d v="1899-12-30T11:04:00"/>
    <s v="Aggregators"/>
    <s v="J M ENTERPRISES PRIVATE LIMITED(11468)"/>
    <n v="11468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m/>
    <m/>
    <m/>
    <x v="0"/>
    <m/>
    <s v="No"/>
    <s v="No"/>
    <s v="No"/>
    <m/>
    <n v="0"/>
  </r>
  <r>
    <n v="15529930"/>
    <d v="2025-04-09T00:00:00"/>
    <d v="1899-12-30T17:52:00"/>
    <s v="Digital"/>
    <s v="GURUKRIPA AUTO AGENCY(12451)"/>
    <n v="12451"/>
    <s v="Freedom_LeadGen_D2C"/>
    <s v="Display_FB"/>
    <m/>
    <s v="Freedom"/>
    <s v="125 NG04"/>
    <s v="Disc Led"/>
    <s v="Freedom 125 NG04 Disc Led - BLUE DECAL LIGHT BLUE"/>
    <s v="00JH273E"/>
    <s v="Open"/>
    <s v="No"/>
    <s v="Call Later"/>
    <m/>
    <m/>
    <x v="0"/>
    <m/>
    <s v="No"/>
    <s v="No"/>
    <s v="No"/>
    <m/>
    <n v="0"/>
  </r>
  <r>
    <n v="15689574"/>
    <d v="2025-04-17T00:00:00"/>
    <d v="1899-12-30T10:46:00"/>
    <s v="Aggregators"/>
    <s v="OSL Garia"/>
    <s v="A12121"/>
    <s v="Bikedekho_Aggregators"/>
    <s v="CPS_Lead_Aggregators"/>
    <s v="WARM"/>
    <s v="Pulsar"/>
    <s v="NS125"/>
    <s v="Disc (OBD-2)"/>
    <s v="Pulsar NS125 Disc (OBD-2) TD BURNT RED + SA"/>
    <s v="00JF35C4"/>
    <s v="Open"/>
    <s v="No"/>
    <s v="Showroom Visit Planned"/>
    <m/>
    <m/>
    <x v="0"/>
    <m/>
    <s v="No"/>
    <s v="No"/>
    <s v="No"/>
    <m/>
    <n v="0"/>
  </r>
  <r>
    <n v="15359438"/>
    <d v="2025-04-02T00:00:00"/>
    <d v="1899-12-30T14:45:00"/>
    <s v="Walk-In"/>
    <s v="MAA LAXMI AUTO(12991)"/>
    <n v="12991"/>
    <m/>
    <m/>
    <s v="WARM"/>
    <s v="Pulsar"/>
    <n v="125"/>
    <s v="Carbon Fibre Split Seat UG"/>
    <s v="Pulsar 125 Carbon Fibre Split Seat UG EBONY BLK RED DKL"/>
    <s v="00DH564D"/>
    <s v="Invoiced"/>
    <s v="Yes"/>
    <s v="Call Later"/>
    <m/>
    <m/>
    <x v="0"/>
    <m/>
    <s v="Yes"/>
    <s v="Yes"/>
    <s v="Yes"/>
    <d v="2025-04-02T14:52:00"/>
    <n v="1"/>
  </r>
  <r>
    <n v="15587103"/>
    <d v="2025-04-12T00:00:00"/>
    <d v="1899-12-30T14:17:00"/>
    <s v="Activity"/>
    <s v="BOTHRA AUTOMOBILES(13018)"/>
    <n v="13018"/>
    <s v="Reference"/>
    <s v="Existing Customer"/>
    <m/>
    <s v="Platina"/>
    <n v="110"/>
    <s v="ES Drum  (OBD-2)"/>
    <s v="Platina 110 ES Drum  (OBD-2) BLK GLOS PEW GRA"/>
    <s v="00JK3548"/>
    <s v="Invoiced"/>
    <s v="Yes"/>
    <m/>
    <m/>
    <m/>
    <x v="0"/>
    <m/>
    <s v="No"/>
    <s v="No"/>
    <s v="Yes"/>
    <d v="2025-04-12T14:20:00"/>
    <n v="1"/>
  </r>
  <r>
    <n v="15503610"/>
    <d v="2025-04-09T00:00:00"/>
    <d v="1899-12-30T15:35:00"/>
    <s v="Dealer Digital"/>
    <m/>
    <n v="12640"/>
    <s v="Instagram"/>
    <s v="Ns125abs"/>
    <s v="HOT"/>
    <s v="Pulsar"/>
    <s v="NS125"/>
    <s v="UG ABS"/>
    <s v="Pulsar NS125 UG ABS TD BURNT RED + SA"/>
    <s v="00JF57C4"/>
    <s v="Closed"/>
    <s v="No"/>
    <s v="Plan Dropped"/>
    <m/>
    <m/>
    <x v="0"/>
    <m/>
    <s v="No"/>
    <s v="No"/>
    <s v="No"/>
    <m/>
    <n v="0"/>
  </r>
  <r>
    <n v="15708612"/>
    <d v="2025-04-18T00:00:00"/>
    <d v="1899-12-30T06:13:00"/>
    <s v="Aggregators"/>
    <s v="A H AUTO WORLD#NARAYANPUR"/>
    <s v="B11517"/>
    <s v="91wheels_Aggregators"/>
    <s v="CPS_Lead_Aggregators"/>
    <s v="WARM"/>
    <s v="Pulsar"/>
    <s v="N160"/>
    <s v="Dual channel ABS"/>
    <s v="Pulsar N160 Dual channel ABS Brooklyn Black"/>
    <s v="00JR159V"/>
    <s v="Open"/>
    <s v="No"/>
    <m/>
    <m/>
    <m/>
    <x v="0"/>
    <m/>
    <s v="No"/>
    <s v="No"/>
    <s v="No"/>
    <m/>
    <n v="0"/>
  </r>
  <r>
    <n v="15480740"/>
    <d v="2025-04-08T00:00:00"/>
    <d v="1899-12-30T15:26:00"/>
    <s v="Aggregators"/>
    <s v="METAL BIKES NARENGI"/>
    <s v="D12822"/>
    <s v="Bikewale_Aggregators"/>
    <s v="CPS_Lead_Aggregators"/>
    <s v="WARM"/>
    <s v="Dominar"/>
    <n v="250"/>
    <s v="Dual channel ABS"/>
    <s v="Dominar 250 Dual channel ABS CHARCOAL BLACK"/>
    <s v="00JF26A8"/>
    <s v="Open"/>
    <s v="No"/>
    <s v="Showroom Visit Planned"/>
    <m/>
    <m/>
    <x v="0"/>
    <m/>
    <s v="No"/>
    <s v="No"/>
    <s v="No"/>
    <m/>
    <n v="0"/>
  </r>
  <r>
    <n v="15743598"/>
    <d v="2025-04-19T00:00:00"/>
    <d v="1899-12-30T18:28:00"/>
    <s v="Walk-In"/>
    <s v="SANSAI BAJAJ - KODAD"/>
    <s v="B11501"/>
    <m/>
    <m/>
    <s v="WARM"/>
    <s v="Pulsar"/>
    <n v="125"/>
    <s v="Neon Disc Single seat (OBD-2)"/>
    <s v="Pulsar 125 Neon Disc Single seat (OBD-2) EBONY BLK BLUE DKL"/>
    <s v="00DH504C"/>
    <s v="Invoiced"/>
    <s v="Yes"/>
    <s v="Call Later"/>
    <m/>
    <m/>
    <x v="0"/>
    <m/>
    <s v="Yes"/>
    <s v="Yes"/>
    <s v="Yes"/>
    <d v="2025-04-19T18:39:00"/>
    <n v="1"/>
  </r>
  <r>
    <n v="15481416"/>
    <d v="2025-04-11T00:00:00"/>
    <d v="1899-12-30T18:14:00"/>
    <s v="Aggregators"/>
    <s v="HANUMANT TRADING COMPANY(13166)"/>
    <n v="13166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068373"/>
    <d v="2025-04-11T00:00:00"/>
    <d v="1899-12-30T15:42:00"/>
    <s v="Digital"/>
    <s v="RAJA  MOTORS(10145)"/>
    <n v="10145"/>
    <s v="Organic"/>
    <s v="Website"/>
    <s v="WARM"/>
    <s v="Pulsar"/>
    <s v="N160 Twin Channel (SSP)"/>
    <s v="Dual channel ABS (OBD-2)"/>
    <s v="Pulsar N160 Twin Channel (SSP) Dual channel ABS (OBD-2)"/>
    <s v="00JR299V"/>
    <s v="Open"/>
    <s v="Yes"/>
    <m/>
    <m/>
    <m/>
    <x v="0"/>
    <m/>
    <s v="No"/>
    <s v="No"/>
    <s v="No"/>
    <m/>
    <n v="0"/>
  </r>
  <r>
    <n v="15481101"/>
    <d v="2025-04-08T00:00:00"/>
    <d v="1899-12-30T15:26:00"/>
    <s v="Walk-In"/>
    <s v="SANT AUTO CO.(13383)"/>
    <n v="13383"/>
    <m/>
    <m/>
    <s v="STANDARD"/>
    <s v="Platina"/>
    <n v="110"/>
    <s v="ES Drum  (OBD-2)"/>
    <s v="Platina 110 ES Drum  (OBD-2) BLK GLOS PEW GRA"/>
    <s v="00JK3548"/>
    <s v="Invoiced"/>
    <s v="Yes"/>
    <s v="Planning to Book"/>
    <m/>
    <m/>
    <x v="0"/>
    <m/>
    <s v="No"/>
    <s v="No"/>
    <s v="No"/>
    <d v="2025-04-08T15:27:00"/>
    <n v="1"/>
  </r>
  <r>
    <n v="15421821"/>
    <d v="2025-04-05T00:00:00"/>
    <d v="1899-12-30T15:53:00"/>
    <s v="Aggregators"/>
    <s v="Global Trade Park Private Limited (A13497) (BURARI)"/>
    <s v="A13497"/>
    <s v="Bikedekho_Aggregators"/>
    <s v="CPS_Lead_Aggregators"/>
    <s v="STANDARD"/>
    <s v="Pulsar"/>
    <n v="400"/>
    <s v="NS"/>
    <s v="Pulsar 400 NS GLOSS PEWTER GREY"/>
    <s v="00JL2332"/>
    <s v="Closed"/>
    <s v="No"/>
    <s v="RNR - Close"/>
    <m/>
    <m/>
    <x v="0"/>
    <m/>
    <s v="No"/>
    <s v="No"/>
    <s v="No"/>
    <m/>
    <n v="0"/>
  </r>
  <r>
    <n v="15689220"/>
    <d v="2025-04-17T00:00:00"/>
    <d v="1899-12-30T10:27:00"/>
    <s v="Aggregators"/>
    <s v="SAI GAYATRI AUTOMOBILES - PALASA"/>
    <s v="C10490"/>
    <s v="Bikedekho_Aggregators"/>
    <s v="CPS_Lead_Aggregators"/>
    <m/>
    <s v="Pulsar"/>
    <s v="N150"/>
    <s v="SD Single Seat"/>
    <s v="Pulsar N150 SD Single Seat EBONY BLACK(MET)"/>
    <s v="00JR30X3"/>
    <s v="Closed"/>
    <s v="No"/>
    <s v="Plan Dropped"/>
    <m/>
    <m/>
    <x v="0"/>
    <m/>
    <s v="No"/>
    <s v="No"/>
    <s v="No"/>
    <m/>
    <n v="0"/>
  </r>
  <r>
    <n v="15693008"/>
    <d v="2025-04-17T00:00:00"/>
    <d v="1899-12-30T12:54:00"/>
    <s v="Aggregators"/>
    <s v="MAIN SHOWROOM STANDARD SCOOTERS(10322)"/>
    <n v="10322"/>
    <s v="Bikewale_Aggregators"/>
    <s v="CPS_Lead_Aggregators"/>
    <s v="HOT"/>
    <s v="Pulsar"/>
    <n v="400"/>
    <s v="NS"/>
    <s v="Pulsar 400 NS PEARL METALLIC WHITE"/>
    <s v="00JL2342"/>
    <s v="Open"/>
    <s v="No"/>
    <s v="Call Later"/>
    <m/>
    <m/>
    <x v="0"/>
    <m/>
    <s v="No"/>
    <s v="No"/>
    <s v="No"/>
    <m/>
    <n v="0"/>
  </r>
  <r>
    <n v="15635022"/>
    <d v="2025-04-14T00:00:00"/>
    <d v="1899-12-30T19:39:00"/>
    <s v="Tele-In"/>
    <s v="G S PAL AUTO WHEELS PVT LTD(11534)"/>
    <n v="11534"/>
    <m/>
    <m/>
    <s v="WARM"/>
    <s v="Pulsar"/>
    <s v="NS125"/>
    <s v="UG (Wider)"/>
    <s v="Pulsar NS125 UG (Wider) FIERY ORANGE"/>
    <s v="00JF5117"/>
    <s v="Open"/>
    <s v="Yes"/>
    <s v="Call Later"/>
    <m/>
    <m/>
    <x v="0"/>
    <m/>
    <s v="No"/>
    <s v="Yes"/>
    <s v="No"/>
    <m/>
    <n v="0"/>
  </r>
  <r>
    <n v="15339550"/>
    <d v="2025-04-06T00:00:00"/>
    <d v="1899-12-30T18:18:00"/>
    <s v="Digital"/>
    <s v="Madhsudan Bajaj  @ Burhanpur"/>
    <n v="10625"/>
    <s v="Organic"/>
    <s v="Website"/>
    <s v="HOT"/>
    <s v="Platina"/>
    <n v="110"/>
    <s v="ES Drum  (OBD-2)"/>
    <s v="PLATINA 110 ES DRUM-EBONY BLK BLUE DKL"/>
    <s v="00JK354C"/>
    <s v="Open"/>
    <s v="No"/>
    <s v="Showroom Visit Planned"/>
    <m/>
    <m/>
    <x v="0"/>
    <m/>
    <s v="No"/>
    <s v="No"/>
    <s v="No"/>
    <m/>
    <n v="0"/>
  </r>
  <r>
    <n v="15662873"/>
    <d v="2025-04-16T00:00:00"/>
    <d v="1899-12-30T11:11:00"/>
    <s v="Activity"/>
    <s v="Tirumala Automotives(12303)"/>
    <n v="12303"/>
    <m/>
    <m/>
    <s v="WARM"/>
    <s v="Pulsar"/>
    <s v="N160"/>
    <s v="UG"/>
    <s v="Pulsar N160 UG BROOKLYN CHRCL BLK M"/>
    <s v="00JR21VAR-113"/>
    <s v="Open"/>
    <s v="Yes"/>
    <m/>
    <m/>
    <m/>
    <x v="0"/>
    <m/>
    <s v="No"/>
    <s v="No"/>
    <s v="Yes"/>
    <m/>
    <n v="0"/>
  </r>
  <r>
    <n v="15471808"/>
    <d v="2025-04-08T00:00:00"/>
    <d v="1899-12-30T11:24:00"/>
    <s v="Walk-In"/>
    <s v="BALAMURUGA MOTORS(11843)"/>
    <n v="11843"/>
    <m/>
    <m/>
    <s v="HOT"/>
    <s v="Pulsar"/>
    <n v="150"/>
    <s v="SD Single Seat"/>
    <s v="Pulsar  150 SD Single Seat SPARKLING METALLIC BLACK BLUE"/>
    <s v="00DH27F1"/>
    <s v="Invoiced"/>
    <s v="Yes"/>
    <m/>
    <m/>
    <m/>
    <x v="0"/>
    <m/>
    <s v="Yes"/>
    <s v="Yes"/>
    <s v="Yes"/>
    <d v="2025-04-17T18:04:00"/>
    <n v="1"/>
  </r>
  <r>
    <n v="15447518"/>
    <d v="2025-04-07T00:00:00"/>
    <d v="1899-12-30T11:56:00"/>
    <s v="Aggregators"/>
    <s v="NAMDHARI BAJAJ PRIVATE LIMITED"/>
    <n v="11963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575218"/>
    <d v="2025-04-11T00:00:00"/>
    <d v="1899-12-30T20:09:00"/>
    <s v="Aggregators"/>
    <s v="NEMA AUTOMOBILES PRIVATE LIMITED(12905)"/>
    <n v="12905"/>
    <s v="91wheels_Aggregators"/>
    <s v="CPS_Lead_Aggregators"/>
    <s v="HOT"/>
    <s v="Pulsar"/>
    <s v="NS125"/>
    <s v="Disc (Pre-OBD)"/>
    <s v="Pulsar NS125 Disc (Pre-OBD) GLOSS PEWTER GREY"/>
    <s v="00JF2832"/>
    <s v="Open"/>
    <s v="No"/>
    <s v="Call Later"/>
    <m/>
    <m/>
    <x v="0"/>
    <m/>
    <s v="No"/>
    <s v="No"/>
    <s v="No"/>
    <m/>
    <n v="0"/>
  </r>
  <r>
    <n v="15541448"/>
    <d v="2025-04-10T00:00:00"/>
    <d v="1899-12-30T12:09:00"/>
    <s v="Activity"/>
    <s v="MSB Automotive Pvt Ltd( Pipili)"/>
    <s v="A13563"/>
    <m/>
    <m/>
    <m/>
    <s v="Pulsar"/>
    <s v="CF Split Seat (OBD2B)"/>
    <n v="125"/>
    <s v="Pulsar CF Split Seat (OBD2B) 125 EBONY BLK BLUE DKL"/>
    <s v="00DH584C"/>
    <s v="Invoiced"/>
    <s v="Yes"/>
    <m/>
    <m/>
    <m/>
    <x v="0"/>
    <m/>
    <s v="No"/>
    <s v="Yes"/>
    <s v="Yes"/>
    <d v="2025-04-10T12:11:00"/>
    <n v="1"/>
  </r>
  <r>
    <n v="15746763"/>
    <d v="2025-04-20T00:00:00"/>
    <d v="1899-12-30T00:08:00"/>
    <s v="Digital"/>
    <s v="JAI AUTOS - WEST MAMBLAM"/>
    <n v="10167"/>
    <s v="Finance"/>
    <s v="Website"/>
    <s v="HOT"/>
    <s v="Pulsar"/>
    <s v="NS200"/>
    <s v="Dual Channel ABS (UG)"/>
    <s v="Pulsar NS200 Dual Channel ABS (UG) PEARL METALLIC WHITE &amp; SATIN BLACK"/>
    <s v="00JL248R"/>
    <s v="Open"/>
    <s v="Yes"/>
    <s v="Not Decided"/>
    <m/>
    <m/>
    <x v="0"/>
    <m/>
    <s v="No"/>
    <s v="Yes"/>
    <s v="Yes"/>
    <m/>
    <n v="0"/>
  </r>
  <r>
    <n v="15607865"/>
    <d v="2025-04-13T00:00:00"/>
    <d v="1899-12-30T18:46:00"/>
    <s v="Activity"/>
    <s v="AUTO BAZAR (13512)"/>
    <n v="13512"/>
    <s v="Dealer Activity"/>
    <s v="Exchange Camp"/>
    <m/>
    <s v="Dominar"/>
    <n v="400"/>
    <s v="Dual channel ABS (OBD-2)"/>
    <s v="Dominar 400 Dual channel ABS (OBD-2) CHARCOAL BLACK"/>
    <s v="00JF37A8"/>
    <s v="Invoiced"/>
    <s v="Yes"/>
    <m/>
    <m/>
    <m/>
    <x v="0"/>
    <m/>
    <s v="No"/>
    <s v="Yes"/>
    <s v="Yes"/>
    <d v="2025-04-13T19:00:00"/>
    <n v="1"/>
  </r>
  <r>
    <n v="15723324"/>
    <d v="2025-04-18T00:00:00"/>
    <d v="1899-12-30T17:21:00"/>
    <s v="Activity"/>
    <s v="RAM BHAWAN RAM AUTOMOBILES KESARIYA (A13392)"/>
    <s v="A13392"/>
    <m/>
    <m/>
    <s v="HOT"/>
    <s v="Pulsar"/>
    <s v="N150"/>
    <s v="SD Single Seat"/>
    <s v="Pulsar N150 SD Single Seat GLOSSY RACING RED"/>
    <s v="00JR3095"/>
    <s v="Closed"/>
    <s v="No"/>
    <s v="Plan Dropped"/>
    <m/>
    <m/>
    <x v="0"/>
    <m/>
    <s v="No"/>
    <s v="No"/>
    <s v="No"/>
    <m/>
    <n v="0"/>
  </r>
  <r>
    <n v="15558933"/>
    <d v="2025-04-11T00:00:00"/>
    <d v="1899-12-30T10:24:00"/>
    <s v="Activity"/>
    <s v="Gita Motors #Ambassa"/>
    <s v="A12891"/>
    <m/>
    <m/>
    <s v="WARM"/>
    <s v="Pulsar"/>
    <n v="150"/>
    <s v="SD Single Seat"/>
    <s v="Pulsar 150 SD Single Seat"/>
    <s v="00DH27"/>
    <s v="Open"/>
    <s v="Yes"/>
    <s v="Call Later"/>
    <m/>
    <m/>
    <x v="0"/>
    <m/>
    <s v="Yes"/>
    <s v="No"/>
    <s v="Yes"/>
    <m/>
    <n v="0"/>
  </r>
  <r>
    <n v="15651301"/>
    <d v="2025-04-15T00:00:00"/>
    <d v="1899-12-30T16:07:00"/>
    <s v="Walk-In"/>
    <s v="BANSARI AUTOMOBILES(12152)"/>
    <n v="12152"/>
    <s v="Reference"/>
    <s v="Existing Customer"/>
    <s v="WARM"/>
    <s v="Avenger"/>
    <n v="160"/>
    <s v="Street"/>
    <s v="Avenger 160 Street EBONY BLACK(MET)"/>
    <s v="00PD34X3"/>
    <s v="Open"/>
    <s v="Yes"/>
    <s v="Call Later"/>
    <m/>
    <m/>
    <x v="0"/>
    <m/>
    <s v="Yes"/>
    <s v="No"/>
    <s v="Yes"/>
    <m/>
    <n v="0"/>
  </r>
  <r>
    <n v="15332760"/>
    <d v="2025-04-01T00:00:00"/>
    <d v="1899-12-30T10:36:00"/>
    <s v="Aggregators"/>
    <s v="SUSEE VEHICLE DEALERS PVT LTD-KTC Nagar"/>
    <s v="D10721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604042"/>
    <d v="2025-04-13T00:00:00"/>
    <d v="1899-12-30T14:24:00"/>
    <s v="Dealer Digital"/>
    <s v="COSMIC MOBIKES ( A Unit Of J G Ent (12860)"/>
    <n v="12860"/>
    <s v="Dealer Digital"/>
    <s v="Bike Wale"/>
    <s v="HOT"/>
    <s v="KTM"/>
    <s v="DUKE 250"/>
    <m/>
    <s v="KTM DUKE 250  Blue Black"/>
    <s v="00JP88VAR-112"/>
    <s v="Open"/>
    <s v="Yes"/>
    <s v="Call Later"/>
    <m/>
    <m/>
    <x v="0"/>
    <m/>
    <s v="Yes"/>
    <s v="No"/>
    <s v="No"/>
    <m/>
    <n v="0"/>
  </r>
  <r>
    <n v="15466540"/>
    <d v="2025-04-07T00:00:00"/>
    <d v="1899-12-30T22:44:00"/>
    <s v="HyperLocal"/>
    <s v="Triumph Ajmer Road"/>
    <s v="A13527"/>
    <s v="Hyperlocal_Lead_Gen"/>
    <s v="Facebook"/>
    <s v="HOT"/>
    <s v="Triumph"/>
    <s v="Speed T4"/>
    <s v="Triumph"/>
    <s v="Triumph Speed T4 Triumph "/>
    <s v="00TA15"/>
    <s v="Closed"/>
    <s v="No"/>
    <s v="Plan Dropped"/>
    <m/>
    <m/>
    <x v="0"/>
    <m/>
    <s v="No"/>
    <s v="No"/>
    <s v="No"/>
    <m/>
    <n v="0"/>
  </r>
  <r>
    <n v="15494742"/>
    <d v="2025-04-09T00:00:00"/>
    <d v="1899-12-30T11:45:00"/>
    <s v="Aggregators"/>
    <s v="RAJ BAJAJ(12477)"/>
    <n v="12477"/>
    <s v="91wheels_Aggregators"/>
    <s v="CPS_Lead_Aggregators"/>
    <s v="STANDARD"/>
    <s v="Pulsar"/>
    <s v="NS200"/>
    <s v="Twin Disc ABS (JL18)"/>
    <s v="Pulsar NS200 Twin Disc ABS (JL18) BRIGHT YELLOW &amp; MATTE PEWTER GREY"/>
    <s v="00JL188N"/>
    <s v="Closed"/>
    <s v="No"/>
    <s v="Plan Dropped"/>
    <m/>
    <m/>
    <x v="0"/>
    <m/>
    <s v="No"/>
    <s v="No"/>
    <s v="No"/>
    <m/>
    <n v="0"/>
  </r>
  <r>
    <n v="15648388"/>
    <d v="2025-04-15T00:00:00"/>
    <d v="1899-12-30T14:26:00"/>
    <s v="Aggregators"/>
    <s v="KTM PATNA CITY"/>
    <s v="BRN-02"/>
    <s v="Bikewale_Aggregators"/>
    <s v="CPS_Lead_Aggregators"/>
    <s v="HOT"/>
    <s v="KTM"/>
    <s v="Duke 390 (Gen 2)"/>
    <s v="KTM"/>
    <s v="KTM Duke 390 (Gen 2) KTM DARK GALVANO MATT"/>
    <s v="00JP4081"/>
    <s v="Open"/>
    <s v="No"/>
    <s v="Showroom Visit Planned"/>
    <m/>
    <m/>
    <x v="0"/>
    <m/>
    <s v="No"/>
    <s v="No"/>
    <s v="No"/>
    <m/>
    <n v="0"/>
  </r>
  <r>
    <n v="15466460"/>
    <d v="2025-04-07T00:00:00"/>
    <d v="1899-12-30T22:39:00"/>
    <s v="Aggregators"/>
    <s v="SWADESHI AUTO PVT.LTD.(10349)"/>
    <n v="10349"/>
    <s v="Bikewale_Aggregators"/>
    <s v="CPS_Lead_Aggregators"/>
    <s v="HOT"/>
    <s v="Pulsar"/>
    <s v="RS200"/>
    <s v="Dual channel ABS"/>
    <s v="Pulsar RS200 Dual channel ABS METALLIC BLACK (+Pewter Grey)"/>
    <s v="00DT148E"/>
    <s v="Closed"/>
    <s v="No"/>
    <s v="Plan Dropped"/>
    <m/>
    <m/>
    <x v="0"/>
    <m/>
    <s v="No"/>
    <s v="No"/>
    <s v="No"/>
    <m/>
    <n v="0"/>
  </r>
  <r>
    <n v="15631417"/>
    <d v="2025-04-14T00:00:00"/>
    <d v="1899-12-30T17:05:00"/>
    <s v="Activity"/>
    <s v="SWARNAMBIGAI BAJAJ-JALAGANDAPURAM"/>
    <s v="C11492"/>
    <m/>
    <m/>
    <s v="STANDARD"/>
    <s v="Pulsar"/>
    <s v="N160"/>
    <s v="UG"/>
    <s v="Pulsar N160 UG BROOKLYN CHRCL BLK M"/>
    <s v="00JR21VAR-113"/>
    <s v="Open"/>
    <s v="Yes"/>
    <s v="Call Later"/>
    <m/>
    <m/>
    <x v="0"/>
    <m/>
    <s v="Yes"/>
    <s v="No"/>
    <s v="Yes"/>
    <m/>
    <n v="0"/>
  </r>
  <r>
    <n v="15419956"/>
    <d v="2025-04-05T00:00:00"/>
    <d v="1899-12-30T14:33:00"/>
    <s v="Tele-In"/>
    <s v="AMIN AUTOMOBILES(10000)"/>
    <n v="10000"/>
    <m/>
    <m/>
    <s v="WARM"/>
    <s v="Pulsar"/>
    <s v="NS125"/>
    <s v="ABS"/>
    <s v="Pulsar NS125 ABS GLOSS PEWTER GREY"/>
    <s v="00JF5632"/>
    <s v="Closed"/>
    <s v="Yes"/>
    <s v="Plan Dropped"/>
    <m/>
    <m/>
    <x v="0"/>
    <m/>
    <s v="No"/>
    <s v="No"/>
    <s v="Yes"/>
    <d v="2025-04-05T14:34:00"/>
    <n v="0"/>
  </r>
  <r>
    <n v="15647142"/>
    <d v="2025-04-15T00:00:00"/>
    <d v="1899-12-30T13:37:00"/>
    <s v="Aggregators"/>
    <s v="TRIPUR AUTO(10590)"/>
    <n v="10590"/>
    <s v="91wheels_Aggregators"/>
    <s v="CPS_Lead_Aggregators"/>
    <s v="WARM"/>
    <s v="Pulsar"/>
    <s v="N160"/>
    <s v="Dual channel ABS"/>
    <s v="Pulsar N160 Dual channel ABS Brooklyn Black"/>
    <s v="00JR159V"/>
    <s v="Open"/>
    <s v="No"/>
    <m/>
    <m/>
    <m/>
    <x v="0"/>
    <m/>
    <s v="No"/>
    <s v="No"/>
    <s v="No"/>
    <m/>
    <n v="0"/>
  </r>
  <r>
    <n v="15548638"/>
    <d v="2025-04-10T00:00:00"/>
    <d v="1899-12-30T16:30:00"/>
    <s v="Aggregators"/>
    <s v="ARUN AUTOMOBILES"/>
    <n v="10001"/>
    <s v="Bikewale_Aggregators"/>
    <s v="CPS_Lead_Aggregators"/>
    <s v="HOT"/>
    <s v="Pulsar"/>
    <s v="N150"/>
    <s v="SD Single Seat"/>
    <s v="Pulsar N150 SD Single Seat PEARL METALLIC WHITE"/>
    <s v="00JR3042"/>
    <s v="Open"/>
    <s v="No"/>
    <s v="RNR"/>
    <m/>
    <m/>
    <x v="0"/>
    <m/>
    <s v="No"/>
    <s v="No"/>
    <s v="No"/>
    <m/>
    <n v="0"/>
  </r>
  <r>
    <n v="15674041"/>
    <d v="2025-04-16T00:00:00"/>
    <d v="1899-12-30T16:00:00"/>
    <s v="Walk-In"/>
    <s v="PATEL BAJAJ(12900)"/>
    <n v="12900"/>
    <s v="Reference"/>
    <s v="Existing Customer"/>
    <m/>
    <s v="Pulsar"/>
    <n v="125"/>
    <s v="Carbon Fibre Single Seat UG"/>
    <s v="Pulsar 125 Carbon Fibre Single Seat UG EBONY BLK BLUE DKL"/>
    <s v="00DH574C"/>
    <s v="Invoiced"/>
    <s v="Yes"/>
    <m/>
    <m/>
    <m/>
    <x v="0"/>
    <m/>
    <s v="Yes"/>
    <s v="No"/>
    <s v="No"/>
    <d v="2025-04-16T16:10:00"/>
    <n v="1"/>
  </r>
  <r>
    <n v="15358885"/>
    <d v="2025-04-02T00:00:00"/>
    <d v="1899-12-30T14:23:00"/>
    <s v="Walk-In"/>
    <s v="POPULAR MOTOR CORPORATION-D10816"/>
    <s v="D10816"/>
    <m/>
    <m/>
    <s v="STANDARD"/>
    <s v="Platina"/>
    <n v="100"/>
    <s v="ES"/>
    <s v="Platina  100 ES EBONY BLK RED DKL"/>
    <s v="00PF204D"/>
    <s v="Open"/>
    <s v="Yes"/>
    <s v="Call Later"/>
    <m/>
    <m/>
    <x v="0"/>
    <m/>
    <s v="Yes"/>
    <s v="Yes"/>
    <s v="Yes"/>
    <m/>
    <n v="0"/>
  </r>
  <r>
    <n v="15727533"/>
    <d v="2025-04-18T00:00:00"/>
    <d v="1899-12-30T22:03:00"/>
    <s v="Digital"/>
    <s v="SRM Autowheels LLP-Gomti Nagar Ghazipur 226010 Uttar Pradesh [ State Code : 09]"/>
    <s v="B13727"/>
    <s v="Freedom_LeadGen_D2C"/>
    <s v="Display_FB"/>
    <s v="HOT"/>
    <s v="Freedom"/>
    <s v="125 NG04"/>
    <s v="Disc Led"/>
    <s v="Freedom 125 NG04 Disc Led COCKTAIL WINE RED"/>
    <s v="00JH272V"/>
    <s v="Open"/>
    <s v="No"/>
    <m/>
    <m/>
    <m/>
    <x v="0"/>
    <m/>
    <s v="No"/>
    <s v="No"/>
    <s v="No"/>
    <m/>
    <n v="0"/>
  </r>
  <r>
    <n v="13419947"/>
    <d v="2025-04-05T00:00:00"/>
    <d v="1899-12-30T08:41:00"/>
    <s v="Digital"/>
    <s v="JAILAXMI AGENCIESS(12691)"/>
    <n v="12691"/>
    <s v="Finance"/>
    <s v="Website"/>
    <s v="WARM"/>
    <s v="KTM"/>
    <s v="ADVENTURE 250"/>
    <s v="KTM"/>
    <s v="KTM ADVENTURE 250 KTM ELECTRONIC ORANGE MATT"/>
    <s v="00JG4843"/>
    <s v="Open"/>
    <s v="No"/>
    <s v="Call Later"/>
    <m/>
    <m/>
    <x v="0"/>
    <m/>
    <s v="No"/>
    <s v="No"/>
    <s v="No"/>
    <m/>
    <n v="0"/>
  </r>
  <r>
    <n v="15676586"/>
    <d v="2025-04-16T00:00:00"/>
    <d v="1899-12-30T16:49:00"/>
    <s v="Digital"/>
    <s v="NEMA AUTOMOBILES- Shajapur"/>
    <s v="A12905"/>
    <s v="Freedom_LeadGen_D2C"/>
    <s v="Display_Google"/>
    <m/>
    <s v="Pulsar"/>
    <n v="125"/>
    <s v="Neon Disc Single seat (OBD-2)"/>
    <s v="Pulsar 125 Neon Disc Single seat (OBD-2) E Black with Platinum Silver Decal"/>
    <s v="00DH506L"/>
    <s v="Open"/>
    <s v="No"/>
    <s v="Call Later"/>
    <m/>
    <m/>
    <x v="0"/>
    <m/>
    <s v="No"/>
    <s v="No"/>
    <s v="No"/>
    <m/>
    <n v="0"/>
  </r>
  <r>
    <n v="15741512"/>
    <d v="2025-04-19T00:00:00"/>
    <d v="1899-12-30T16:56:00"/>
    <s v="Activity"/>
    <s v="K V R VEHICLES - KANNUR"/>
    <n v="10569"/>
    <m/>
    <m/>
    <s v="STANDARD"/>
    <s v="Freedom"/>
    <s v="125 NG04"/>
    <s v="Disc Led"/>
    <s v="Freedom 125 NG04 Disc Led BLUE DECAL LIGHT BLUE"/>
    <s v="00JH273E"/>
    <s v="Open"/>
    <s v="Yes"/>
    <s v="Call Later"/>
    <m/>
    <m/>
    <x v="0"/>
    <m/>
    <s v="Yes"/>
    <s v="No"/>
    <s v="No"/>
    <m/>
    <n v="0"/>
  </r>
  <r>
    <n v="15111154"/>
    <d v="2025-04-08T00:00:00"/>
    <d v="1899-12-30T16:15:00"/>
    <s v="Aggregators"/>
    <s v="SRI VINAYAKA MOBIKES PVT LTD-LB NAGAR"/>
    <s v="B10382"/>
    <s v="Bikewale_Aggregators"/>
    <s v="CPS_Lead_Aggregators"/>
    <s v="WARM"/>
    <s v="Pulsar"/>
    <s v="N160"/>
    <s v="Dual channel ABS"/>
    <s v="Pulsar N160 Dual channel ABS Brooklyn Black"/>
    <s v="00JR159V"/>
    <s v="Closed"/>
    <s v="No"/>
    <s v="Incorrect Enquiry"/>
    <m/>
    <m/>
    <x v="0"/>
    <m/>
    <s v="No"/>
    <s v="No"/>
    <s v="No"/>
    <m/>
    <n v="0"/>
  </r>
  <r>
    <n v="15595776"/>
    <d v="2025-04-12T00:00:00"/>
    <d v="1899-12-30T22:20:00"/>
    <s v="Digital"/>
    <s v="PIONEER MOTORS(13623)"/>
    <n v="13623"/>
    <s v="Duke_LeadGen_D2C"/>
    <s v="Display_FB"/>
    <m/>
    <s v="KTM"/>
    <s v="249.07 cc"/>
    <m/>
    <s v="KTM 249.07 cc KTM ELECTRONIC ORANGE"/>
    <s v="00JP881T"/>
    <s v="Open"/>
    <s v="Yes"/>
    <s v="Call Later"/>
    <m/>
    <m/>
    <x v="0"/>
    <m/>
    <s v="Yes"/>
    <s v="No"/>
    <s v="No"/>
    <m/>
    <n v="0"/>
  </r>
  <r>
    <n v="15599155"/>
    <d v="2025-04-13T00:00:00"/>
    <d v="1899-12-30T09:46:00"/>
    <s v="Tele-In"/>
    <s v="GUPTA AUTO SALES"/>
    <s v="A11366"/>
    <s v="Website"/>
    <m/>
    <s v="STANDARD"/>
    <s v="Pulsar"/>
    <n v="125"/>
    <s v="Carbon Fibre Disc Split Seat"/>
    <s v="Pulsar 125 Carbon Fibre Disc Split Seat SPARKLING METALLIC BLACK BLUE"/>
    <s v="00DH48F1"/>
    <s v="Open"/>
    <s v="No"/>
    <m/>
    <m/>
    <m/>
    <x v="0"/>
    <m/>
    <s v="No"/>
    <s v="No"/>
    <s v="No"/>
    <m/>
    <n v="0"/>
  </r>
  <r>
    <n v="15719067"/>
    <d v="2025-04-18T00:00:00"/>
    <d v="1899-12-30T14:48:00"/>
    <s v="Activity"/>
    <s v="SINGH AUTO LINK PVT.LTD.(10314)"/>
    <n v="10314"/>
    <s v="BAL Activity"/>
    <s v="Exchange Camp"/>
    <m/>
    <s v="Pulsar"/>
    <s v="N125"/>
    <s v="Disc ISG"/>
    <s v="Pulsar N125 Disc ISG E Black with CW Red Decal"/>
    <s v="00JZ516J"/>
    <s v="Invoiced"/>
    <s v="Yes"/>
    <m/>
    <m/>
    <m/>
    <x v="0"/>
    <m/>
    <s v="No"/>
    <s v="No"/>
    <s v="No"/>
    <d v="2025-04-18T14:49:00"/>
    <n v="1"/>
  </r>
  <r>
    <n v="15546249"/>
    <d v="2025-04-10T00:00:00"/>
    <d v="1899-12-30T14:58:00"/>
    <s v="Digital"/>
    <s v="SHIVA AUTOMOBILES - AUTO DIVN"/>
    <s v="A10344"/>
    <s v="Freedom_LeadGen_D2C"/>
    <s v="Display_Google"/>
    <s v="STANDARD"/>
    <s v="Pulsar"/>
    <n v="125"/>
    <s v="Carbon Fibre Disc Split Seat (OBD-2)"/>
    <s v="PULSAR 125 - SAFFIRE BLUE WHITE"/>
    <s v="00DH43E9"/>
    <s v="Open"/>
    <s v="No"/>
    <s v="Not Decided"/>
    <m/>
    <m/>
    <x v="0"/>
    <m/>
    <s v="No"/>
    <s v="No"/>
    <s v="No"/>
    <m/>
    <n v="0"/>
  </r>
  <r>
    <n v="15477863"/>
    <d v="2025-04-08T00:00:00"/>
    <d v="1899-12-30T13:59:00"/>
    <s v="Aggregators"/>
    <s v="SHREE MUNDRIKA AUTO(11533)"/>
    <n v="11533"/>
    <s v="Bikedekho_Aggregators"/>
    <s v="CPS_Lead_Aggregators"/>
    <s v="STANDARD"/>
    <s v="Pulsar"/>
    <s v="N125"/>
    <s v="Disc"/>
    <s v="Pulsar N125 Disc PEARL METALLIC WHITE"/>
    <s v="00JZ5342"/>
    <s v="Closed"/>
    <s v="No"/>
    <s v="Plan Dropped"/>
    <m/>
    <m/>
    <x v="0"/>
    <m/>
    <s v="No"/>
    <s v="No"/>
    <s v="No"/>
    <m/>
    <n v="0"/>
  </r>
  <r>
    <n v="15526785"/>
    <d v="2025-04-09T00:00:00"/>
    <d v="1899-12-30T16:11:00"/>
    <s v="Aggregators"/>
    <s v="UNITED AUTOMOBILES(10963)"/>
    <n v="10963"/>
    <s v="Bikedekho_Aggregators"/>
    <s v="CPS_Lead_Aggregators"/>
    <s v="WARM"/>
    <s v="Pulsar"/>
    <s v="NS125"/>
    <s v="Disc (OBD-2)"/>
    <s v="Pulsar NS125 Disc (OBD-2) TD BURNT RED + SA"/>
    <s v="00JF35C4"/>
    <s v="Open"/>
    <s v="No"/>
    <s v="Call Later"/>
    <m/>
    <m/>
    <x v="0"/>
    <m/>
    <s v="No"/>
    <s v="No"/>
    <s v="No"/>
    <m/>
    <n v="0"/>
  </r>
  <r>
    <n v="15542374"/>
    <d v="2025-04-10T00:00:00"/>
    <d v="1899-12-30T12:35:00"/>
    <s v="Walk-In"/>
    <s v="AUTO BAZAR (13512)"/>
    <n v="13512"/>
    <s v="Leaflet"/>
    <m/>
    <s v="STANDARD"/>
    <s v="Pulsar"/>
    <s v="N125"/>
    <s v="Disc ISG"/>
    <s v="Pulsar N125 Disc ISG Ebony Black + Purple Fury"/>
    <s v="00JZ51VAR-124"/>
    <s v="Open"/>
    <s v="Yes"/>
    <s v="Not Decided"/>
    <m/>
    <m/>
    <x v="0"/>
    <m/>
    <s v="Yes"/>
    <s v="Yes"/>
    <s v="Yes"/>
    <m/>
    <n v="0"/>
  </r>
  <r>
    <n v="15415285"/>
    <d v="2025-04-05T00:00:00"/>
    <d v="1899-12-30T12:02:00"/>
    <s v="Activity"/>
    <s v="SHREE BAJAJ(13148)"/>
    <n v="13148"/>
    <m/>
    <m/>
    <s v="STANDARD"/>
    <s v="Freedom"/>
    <s v="125 NG04"/>
    <s v="Disc Led"/>
    <s v="Freedom 125 NG04 Disc Led Racing Red"/>
    <s v="00JH279C"/>
    <s v="Open"/>
    <s v="No"/>
    <s v="Call Later"/>
    <m/>
    <m/>
    <x v="0"/>
    <m/>
    <s v="No"/>
    <s v="No"/>
    <s v="No"/>
    <m/>
    <n v="0"/>
  </r>
  <r>
    <n v="15590007"/>
    <d v="2025-04-12T00:00:00"/>
    <d v="1899-12-30T16:15:00"/>
    <s v="Activity"/>
    <s v="KRISHNAA AUTOS(11596)"/>
    <n v="11596"/>
    <m/>
    <m/>
    <s v="STANDARD"/>
    <s v="Pulsar"/>
    <s v="SD (OBD2B)"/>
    <n v="150"/>
    <s v="Pulsar SD (OBD2B) 150 EBONY BLK BLUE DKL"/>
    <s v="00DH594C"/>
    <s v="Open"/>
    <s v="No"/>
    <s v="Call Later"/>
    <m/>
    <m/>
    <x v="0"/>
    <m/>
    <s v="No"/>
    <s v="No"/>
    <s v="No"/>
    <m/>
    <n v="0"/>
  </r>
  <r>
    <n v="15385620"/>
    <d v="2025-04-03T00:00:00"/>
    <d v="1899-12-30T18:37:00"/>
    <s v="Activity"/>
    <s v="SILIGURI AUTO WORKS PVT LTD / BERHAMPORE"/>
    <s v="A13667"/>
    <m/>
    <m/>
    <s v="WARM"/>
    <s v="Triumph"/>
    <s v="SPEED 400"/>
    <m/>
    <s v="Triumph SPEED 400 "/>
    <s v="00TA04BD"/>
    <s v="Open"/>
    <s v="No"/>
    <s v="Not Decided"/>
    <m/>
    <m/>
    <x v="0"/>
    <m/>
    <s v="No"/>
    <s v="No"/>
    <s v="No"/>
    <m/>
    <n v="0"/>
  </r>
  <r>
    <n v="15578233"/>
    <d v="2025-04-12T00:00:00"/>
    <d v="1899-12-30T01:49:00"/>
    <s v="Aggregators"/>
    <s v="KHIVRAJ ELIXIR PVT LTD (14198) KOLAR"/>
    <n v="14198"/>
    <s v="Bikedekho_Aggregators"/>
    <s v="CPS_Lead_Aggregators"/>
    <s v="STANDARD"/>
    <s v="Pulsar"/>
    <s v="NS125"/>
    <s v="Disc (OBD-2)"/>
    <s v="Pulsar NS125 Disc (OBD-2) TD BURNT RED + SA"/>
    <s v="00JF35C4"/>
    <s v="Open"/>
    <s v="No"/>
    <s v="Call Later"/>
    <m/>
    <m/>
    <x v="0"/>
    <m/>
    <s v="No"/>
    <s v="No"/>
    <s v="No"/>
    <m/>
    <n v="0"/>
  </r>
  <r>
    <n v="15381626"/>
    <d v="2025-04-03T00:00:00"/>
    <d v="1899-12-30T16:07:00"/>
    <s v="Walk-In"/>
    <s v="KAMAL AUTO INDUSTRIES COACH WORKS PVT LTD(13482)"/>
    <n v="13482"/>
    <s v="Reference"/>
    <s v="Existing Customer"/>
    <s v="HOT"/>
    <s v="Pulsar"/>
    <n v="125"/>
    <s v="Carbon Fibre Disc Single Seat (OBD-2)"/>
    <s v="Pulsar 125 Carbon Fibre Disc Single Seat (OBD-2) SPARKLING METALLIC BLACK SILVER"/>
    <s v="00DH41E8"/>
    <s v="Invoiced"/>
    <s v="Yes"/>
    <m/>
    <m/>
    <m/>
    <x v="0"/>
    <m/>
    <s v="Yes"/>
    <s v="Yes"/>
    <s v="Yes"/>
    <d v="2025-04-03T16:15:00"/>
    <n v="1"/>
  </r>
  <r>
    <n v="15362178"/>
    <d v="2025-04-02T00:00:00"/>
    <d v="1899-12-30T16:22:00"/>
    <s v="Walk-In"/>
    <s v="GREEN AUTOMOBILES PVT LTD(13055)"/>
    <n v="13055"/>
    <m/>
    <m/>
    <m/>
    <s v="Pulsar"/>
    <n v="125"/>
    <s v="Carbon Fibre Disc Single Seat"/>
    <s v="Pulsar 125 Carbon Fibre Disc Single Seat SPARKLING METALLIC BLACK RED"/>
    <s v="00DH47F2"/>
    <s v="Invoiced"/>
    <s v="Yes"/>
    <m/>
    <m/>
    <m/>
    <x v="0"/>
    <m/>
    <s v="Yes"/>
    <s v="Yes"/>
    <s v="Yes"/>
    <d v="2025-04-02T16:25:00"/>
    <n v="1"/>
  </r>
  <r>
    <n v="15714544"/>
    <d v="2025-04-18T00:00:00"/>
    <d v="1899-12-30T12:20:00"/>
    <s v="Walk-In"/>
    <s v="SHRINIWAS MOTORS(10389)"/>
    <n v="10389"/>
    <s v="Reference"/>
    <s v="Existing Customer"/>
    <s v="HOT"/>
    <s v="Pulsar"/>
    <n v="125"/>
    <s v="Carbon Fibre Split Seat UG"/>
    <s v="Pulsar 125 Carbon Fibre Split Seat UG EBONY BLK RED DKL"/>
    <s v="00DH564D"/>
    <s v="Invoiced"/>
    <s v="Yes"/>
    <m/>
    <m/>
    <m/>
    <x v="0"/>
    <m/>
    <s v="No"/>
    <s v="No"/>
    <s v="No"/>
    <d v="2025-04-18T12:21:00"/>
    <n v="1"/>
  </r>
  <r>
    <n v="15683164"/>
    <d v="2025-04-16T00:00:00"/>
    <d v="1899-12-30T19:28:00"/>
    <s v="Walk-In"/>
    <s v="Pratham Bajaj - Bhandup"/>
    <s v="D13223"/>
    <s v="Television"/>
    <m/>
    <s v="STANDARD"/>
    <s v="Freedom"/>
    <s v="125 NG04"/>
    <s v="Drum Led"/>
    <s v="Freedom 125 NG04 Drum Led GLOSS PEWTER GREY"/>
    <s v="00JH3032"/>
    <s v="Open"/>
    <s v="Yes"/>
    <s v="RNR"/>
    <m/>
    <m/>
    <x v="0"/>
    <m/>
    <s v="No"/>
    <s v="No"/>
    <s v="Yes"/>
    <m/>
    <n v="0"/>
  </r>
  <r>
    <n v="15567700"/>
    <d v="2025-04-11T00:00:00"/>
    <d v="1899-12-30T15:01:00"/>
    <s v="Activity"/>
    <s v="Vishnu Racing Motors Tiruvannamalai"/>
    <s v="A12760"/>
    <m/>
    <m/>
    <s v="WARM"/>
    <s v="KTM"/>
    <s v="DUKE 200"/>
    <m/>
    <s v="KTM DUKE 200  ORANGE"/>
    <s v="00JP1CBP"/>
    <s v="Open"/>
    <s v="Yes"/>
    <m/>
    <m/>
    <m/>
    <x v="0"/>
    <m/>
    <s v="Yes"/>
    <s v="No"/>
    <s v="No"/>
    <m/>
    <n v="0"/>
  </r>
  <r>
    <n v="15361389"/>
    <d v="2025-04-02T00:00:00"/>
    <d v="1899-12-30T15:54:00"/>
    <s v="Tele-In"/>
    <s v="KHIVRAJ ELIXIR PVT LTD (14196) WHITEFIELD"/>
    <n v="14196"/>
    <m/>
    <m/>
    <s v="HOT"/>
    <s v="Avenger"/>
    <n v="220"/>
    <s v="Cruise  (OBD-2)"/>
    <s v="Avenger 220 Cruise  (OBD-2)"/>
    <s v="00PD35"/>
    <s v="Open"/>
    <s v="No"/>
    <s v="Call Later"/>
    <m/>
    <m/>
    <x v="0"/>
    <m/>
    <s v="No"/>
    <s v="No"/>
    <s v="No"/>
    <m/>
    <n v="0"/>
  </r>
  <r>
    <n v="15611344"/>
    <d v="2025-04-14T00:00:00"/>
    <d v="1899-12-30T01:09:00"/>
    <s v="Aggregators"/>
    <s v="Mumbai Motors - Dahanu"/>
    <s v="A13515"/>
    <s v="Bikedekho_Aggregators"/>
    <s v="CPS_Lead_Aggregators"/>
    <s v="WARM"/>
    <s v="Pulsar"/>
    <s v="N160"/>
    <s v="Dual channel ABS"/>
    <s v="Pulsar N160 Dual channel ABS Brooklyn Black"/>
    <s v="00JR159V"/>
    <s v="Open"/>
    <s v="No"/>
    <s v="Call Later"/>
    <m/>
    <m/>
    <x v="0"/>
    <m/>
    <s v="No"/>
    <s v="No"/>
    <s v="No"/>
    <m/>
    <n v="0"/>
  </r>
  <r>
    <n v="15525487"/>
    <d v="2025-04-09T00:00:00"/>
    <d v="1899-12-30T15:14:00"/>
    <s v="Aggregators"/>
    <s v="S.K.AUTOMOBILES(10310)"/>
    <n v="10310"/>
    <s v="Bikewale_Aggregators"/>
    <s v="CPS_Lead_Aggregators"/>
    <s v="STANDARD"/>
    <s v="Pulsar"/>
    <s v="RS200"/>
    <s v="Dual channel ABS"/>
    <s v="Pulsar RS200 Dual channel ABS METALLIC BLACK (+Pewter Grey)"/>
    <s v="00DT148E"/>
    <s v="Closed"/>
    <s v="No"/>
    <s v="Plan Dropped"/>
    <m/>
    <m/>
    <x v="0"/>
    <m/>
    <s v="No"/>
    <s v="No"/>
    <s v="No"/>
    <m/>
    <n v="0"/>
  </r>
  <r>
    <n v="15663631"/>
    <d v="2025-04-16T00:00:00"/>
    <d v="1899-12-30T11:38:00"/>
    <s v="Aggregators"/>
    <s v="MOSARAM BHAGWANDAS ENTERPRISES PVT LTD (12911)"/>
    <n v="1291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464546"/>
    <d v="2025-04-07T00:00:00"/>
    <d v="1899-12-30T19:24:00"/>
    <s v="Dealer Digital"/>
    <s v="RIYA AUTOTECH PRIVATE LIMITED (13537)"/>
    <n v="13537"/>
    <m/>
    <m/>
    <m/>
    <s v="Triumph"/>
    <s v="Speed 400 UG"/>
    <m/>
    <s v="Triumph Speed 400 UG "/>
    <s v="00TA40BA"/>
    <s v="Open"/>
    <s v="No"/>
    <s v="Call Later"/>
    <m/>
    <m/>
    <x v="0"/>
    <m/>
    <s v="No"/>
    <s v="No"/>
    <s v="No"/>
    <m/>
    <n v="0"/>
  </r>
  <r>
    <n v="15342210"/>
    <d v="2025-04-01T00:00:00"/>
    <d v="1899-12-30T17:24:00"/>
    <s v="Aggregators"/>
    <s v="Shree Balaji Motor Corporation(12348)"/>
    <n v="12348"/>
    <s v="Bikewale_Aggregators"/>
    <s v="CPS_Lead_Aggregators"/>
    <s v="HOT"/>
    <s v="KTM"/>
    <s v="Duke 390 (Gen 2)"/>
    <s v="KTM"/>
    <s v="KTM Duke 390 (Gen 2) KTM DARK GALVANO MATT"/>
    <s v="00JP4081"/>
    <s v="Open"/>
    <s v="No"/>
    <s v="Call Later"/>
    <m/>
    <m/>
    <x v="0"/>
    <m/>
    <s v="No"/>
    <s v="No"/>
    <s v="No"/>
    <m/>
    <n v="0"/>
  </r>
  <r>
    <n v="15567217"/>
    <d v="2025-04-11T00:00:00"/>
    <d v="1899-12-30T14:45:00"/>
    <s v="Walk-In"/>
    <s v="VAIBAV BAJAJ- Ayyampettai"/>
    <s v="D13226"/>
    <s v="Reference"/>
    <s v="Existing Customer"/>
    <s v="WARM"/>
    <s v="Pulsar"/>
    <s v="NS160"/>
    <s v="Dual Channel ABS (UG)"/>
    <s v="Pulsar  NS160 Dual Channel ABS (UG) PEARL METALLIC WHITE &amp; SATIN BLACK"/>
    <s v="00JF438R"/>
    <s v="Invoiced"/>
    <s v="Yes"/>
    <s v="Not Decided"/>
    <m/>
    <m/>
    <x v="0"/>
    <m/>
    <s v="Yes"/>
    <s v="Yes"/>
    <s v="Yes"/>
    <d v="2025-04-11T14:50:00"/>
    <n v="1"/>
  </r>
  <r>
    <n v="15470653"/>
    <d v="2025-04-08T00:00:00"/>
    <d v="1899-12-30T10:52:00"/>
    <s v="Aggregators"/>
    <s v="SHREYANSH AUTOMOBILES(12721)"/>
    <n v="12721"/>
    <s v="Bikedekho_Aggregators"/>
    <s v="CPS_Lead_Aggregators"/>
    <s v="WARM"/>
    <s v="Pulsar"/>
    <s v="NS125"/>
    <s v="Disc (OBD-2)"/>
    <s v="Pulsar NS125 Disc (OBD-2) TD BURNT RED + SA"/>
    <s v="00JF35C4"/>
    <s v="Closed"/>
    <s v="No"/>
    <s v="Plan Dropped"/>
    <m/>
    <m/>
    <x v="0"/>
    <m/>
    <s v="No"/>
    <s v="No"/>
    <s v="No"/>
    <m/>
    <n v="0"/>
  </r>
  <r>
    <n v="15703096"/>
    <d v="2025-04-17T00:00:00"/>
    <d v="1899-12-30T17:58:00"/>
    <s v="Dealer Digital"/>
    <m/>
    <n v="13126"/>
    <s v="Instagram"/>
    <s v="N150/N125CF/N125Neon_April'25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627349"/>
    <d v="2025-04-14T00:00:00"/>
    <d v="1899-12-30T14:52:00"/>
    <s v="Aggregators"/>
    <s v="RAJYOG BAJAJ(10287)"/>
    <n v="10287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406188"/>
    <d v="2025-04-04T00:00:00"/>
    <d v="1899-12-30T18:45:00"/>
    <s v="Tele-In"/>
    <s v="G S PAL Autowheels PVT ltd (B11534)"/>
    <s v="B11534"/>
    <m/>
    <m/>
    <s v="WARM"/>
    <s v="Pulsar"/>
    <n v="125"/>
    <s v="Neon Disc Single seat (OBD-2)"/>
    <s v="Pulsar 125 Neon Disc Single seat (OBD-2) SPARKLING METALLIC BLACK RED"/>
    <s v="00DH50F2"/>
    <s v="Open"/>
    <s v="Yes"/>
    <s v="Call Later"/>
    <m/>
    <m/>
    <x v="0"/>
    <m/>
    <s v="No"/>
    <s v="No"/>
    <s v="Yes"/>
    <m/>
    <n v="0"/>
  </r>
  <r>
    <n v="15626658"/>
    <d v="2025-04-14T00:00:00"/>
    <d v="1899-12-30T14:32:00"/>
    <s v="Aggregators"/>
    <s v="RK. Motors - Theni"/>
    <s v="S12401"/>
    <s v="Bikewale_Aggregators"/>
    <s v="CPS_Lead_Aggregators"/>
    <s v="HOT"/>
    <s v="KTM"/>
    <s v="DUKE 200 OLD"/>
    <s v="KTM"/>
    <s v="KTM DUKE 200 OLD KTM SILVER METALLIC MATT"/>
    <s v="00JP42A9"/>
    <s v="Closed"/>
    <s v="No"/>
    <s v="Incorrect Enquiry"/>
    <m/>
    <m/>
    <x v="0"/>
    <m/>
    <s v="No"/>
    <s v="No"/>
    <s v="No"/>
    <m/>
    <n v="0"/>
  </r>
  <r>
    <n v="15308811"/>
    <d v="2025-04-02T00:00:00"/>
    <d v="1899-12-30T16:54:00"/>
    <s v="Aggregators"/>
    <s v="SURYODAY MOTORS -2WL-GOREGAON"/>
    <s v="D10473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x v="0"/>
    <m/>
    <s v="No"/>
    <s v="No"/>
    <s v="No"/>
    <m/>
    <n v="0"/>
  </r>
  <r>
    <n v="15490159"/>
    <d v="2025-04-09T00:00:00"/>
    <d v="1899-12-30T02:28:00"/>
    <s v="Aggregators"/>
    <s v="SRIJAI AUTOS PRIVATE LIMITED - OMR KTM"/>
    <s v="T12376"/>
    <s v="Bikedekho_Aggregators"/>
    <s v="CPS_Lead_Aggregators"/>
    <s v="WARM"/>
    <s v="KTM"/>
    <s v="DUKE 200 OLD"/>
    <s v="KTM"/>
    <s v="KTM DUKE 200 OLD KTM ELECTRONIC ORANGE"/>
    <s v="00JP421T"/>
    <s v="Closed"/>
    <s v="No"/>
    <s v="RNR - Close"/>
    <m/>
    <m/>
    <x v="0"/>
    <m/>
    <s v="No"/>
    <s v="No"/>
    <s v="No"/>
    <m/>
    <n v="0"/>
  </r>
  <r>
    <n v="15433446"/>
    <d v="2025-04-06T00:00:00"/>
    <d v="1899-12-30T11:16:00"/>
    <s v="Walk-In"/>
    <s v="Riya Autotech Private limited"/>
    <s v="A13537"/>
    <m/>
    <m/>
    <s v="WARM"/>
    <s v="Triumph"/>
    <s v="Speed T4"/>
    <m/>
    <s v="Triumph Speed T4 "/>
    <s v="00TA15"/>
    <s v="Closed"/>
    <s v="Yes"/>
    <s v="Plan Dropped"/>
    <m/>
    <m/>
    <x v="0"/>
    <m/>
    <s v="Yes"/>
    <s v="No"/>
    <s v="No"/>
    <m/>
    <n v="0"/>
  </r>
  <r>
    <n v="15411403"/>
    <d v="2025-04-05T00:00:00"/>
    <d v="1899-12-30T09:09:00"/>
    <s v="HyperLocal"/>
    <s v="Triumph Aluva"/>
    <s v="C13541"/>
    <s v="Hyperlocal_Lead_Gen"/>
    <s v="Facebook"/>
    <s v="HOT"/>
    <s v="Triumph"/>
    <s v="Speed T4"/>
    <s v="Triumph"/>
    <s v="Triumph Speed T4 Triumph "/>
    <s v="00TA15"/>
    <s v="Open"/>
    <s v="No"/>
    <s v="Call Later"/>
    <m/>
    <m/>
    <x v="0"/>
    <m/>
    <s v="No"/>
    <s v="No"/>
    <s v="No"/>
    <m/>
    <n v="0"/>
  </r>
  <r>
    <n v="15614122"/>
    <d v="2025-04-14T00:00:00"/>
    <d v="1899-12-30T09:53:00"/>
    <s v="Dealer Digital"/>
    <m/>
    <n v="10210"/>
    <s v="Instagram"/>
    <s v="P125_April"/>
    <s v="STANDARD"/>
    <s v="Pulsar"/>
    <n v="125"/>
    <s v="Neon Disc Single seat (OBD-2)"/>
    <s v="Pulsar 125 Neon Disc Single seat (OBD-2) EBONY BLK SOLAR RED"/>
    <s v="00DH50C2"/>
    <s v="Open"/>
    <s v="No"/>
    <m/>
    <m/>
    <m/>
    <x v="0"/>
    <m/>
    <s v="No"/>
    <s v="No"/>
    <s v="No"/>
    <m/>
    <n v="0"/>
  </r>
  <r>
    <n v="15530335"/>
    <d v="2025-04-09T00:00:00"/>
    <d v="1899-12-30T17:50:00"/>
    <s v="Walk-In"/>
    <s v="SAKAL AUTO-MODASA"/>
    <s v="A11004"/>
    <m/>
    <m/>
    <s v="WARM"/>
    <s v="Platina"/>
    <n v="110"/>
    <s v="ES Drum  (OBD-2)"/>
    <s v="Platina 110 ES Drum  (OBD-2) BLK GLOS PEW GRA"/>
    <s v="00JK3548"/>
    <s v="Invoiced"/>
    <s v="Yes"/>
    <s v="Not Decided"/>
    <m/>
    <m/>
    <x v="0"/>
    <m/>
    <s v="Yes"/>
    <s v="No"/>
    <s v="No"/>
    <d v="2025-04-09T17:52:00"/>
    <n v="1"/>
  </r>
  <r>
    <n v="15616339"/>
    <d v="2025-04-14T00:00:00"/>
    <d v="1899-12-30T10:44:00"/>
    <s v="Dealer Digital"/>
    <m/>
    <n v="10370"/>
    <s v="Instagram"/>
    <s v="P125DC_july"/>
    <m/>
    <s v="Pulsar"/>
    <n v="125"/>
    <s v="Carbon Fibre Split Seat UG"/>
    <s v="Pulsar 125 Carbon Fibre Split Seat UG EBONY BLK RED DKL"/>
    <s v="00DH564D"/>
    <s v="Closed"/>
    <s v="No"/>
    <s v="Plan Dropped"/>
    <m/>
    <m/>
    <x v="0"/>
    <m/>
    <s v="No"/>
    <s v="No"/>
    <s v="No"/>
    <m/>
    <n v="0"/>
  </r>
  <r>
    <n v="15624747"/>
    <d v="2025-04-14T00:00:00"/>
    <d v="1899-12-30T13:28:00"/>
    <s v="Aggregators"/>
    <s v="SKYLINE BAJAJ(13242)"/>
    <n v="13242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Showroom Visit Planned"/>
    <m/>
    <m/>
    <x v="0"/>
    <m/>
    <s v="No"/>
    <s v="No"/>
    <s v="No"/>
    <m/>
    <n v="0"/>
  </r>
  <r>
    <n v="15534364"/>
    <d v="2025-04-09T00:00:00"/>
    <d v="1899-12-30T22:01:00"/>
    <s v="Aggregators"/>
    <s v="SELECT BIKES - JANAGAON"/>
    <s v="B11478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s v="Not Decided"/>
    <m/>
    <m/>
    <x v="0"/>
    <m/>
    <s v="No"/>
    <s v="No"/>
    <s v="No"/>
    <m/>
    <n v="0"/>
  </r>
  <r>
    <n v="15681057"/>
    <d v="2025-04-16T00:00:00"/>
    <d v="1899-12-30T18:15:00"/>
    <s v="Tele-In"/>
    <s v="ZAIN MOTORS- KANHANGAD"/>
    <s v="A10502"/>
    <m/>
    <m/>
    <s v="STANDARD"/>
    <s v="Freedom"/>
    <s v="125 NG04"/>
    <s v="Disc Led"/>
    <s v="Freedom 125 NG04 Disc Led"/>
    <s v="00JH27"/>
    <s v="Open"/>
    <s v="Yes"/>
    <s v="Showroom Visit Planned"/>
    <m/>
    <m/>
    <x v="0"/>
    <m/>
    <s v="Yes"/>
    <s v="Yes"/>
    <s v="Yes"/>
    <m/>
    <n v="0"/>
  </r>
  <r>
    <n v="15600548"/>
    <d v="2025-04-13T00:00:00"/>
    <d v="1899-12-30T11:46:00"/>
    <s v="Digital"/>
    <s v="RUSHI AUTOMOBILES(11690)"/>
    <n v="11690"/>
    <s v="Freedom_LeadGen_D2C"/>
    <s v="Display_Google"/>
    <s v="STANDARD"/>
    <s v="Pulsar"/>
    <s v="P150"/>
    <s v="TD Split Seat (OBD-2)"/>
    <s v="PULSAR 150 - E BL CH MT BL MTR BL"/>
    <s v="00JR11AC"/>
    <s v="Closed"/>
    <s v="No"/>
    <s v="Plan Dropped"/>
    <m/>
    <m/>
    <x v="0"/>
    <m/>
    <s v="No"/>
    <s v="No"/>
    <s v="No"/>
    <m/>
    <n v="0"/>
  </r>
  <r>
    <n v="15487414"/>
    <d v="2025-04-08T00:00:00"/>
    <d v="1899-12-30T20:38:00"/>
    <s v="Aggregators"/>
    <s v="SURYODAY MOTORS -2WL-GOREGAON"/>
    <s v="D10473"/>
    <s v="91wheels_Aggregators"/>
    <s v="CPS_Lead_Aggregators"/>
    <s v="WARM"/>
    <s v="Dominar"/>
    <n v="400"/>
    <s v="Dual channel ABS (Pre-OBD)"/>
    <s v="Dominar 400 Dual channel ABS (Pre-OBD) CHARCOAL BLACK"/>
    <s v="00JF20A8"/>
    <s v="Closed"/>
    <s v="No"/>
    <s v="Plan Dropped"/>
    <m/>
    <m/>
    <x v="0"/>
    <m/>
    <s v="No"/>
    <s v="No"/>
    <s v="No"/>
    <m/>
    <n v="0"/>
  </r>
  <r>
    <n v="15696274"/>
    <d v="2025-04-17T00:00:00"/>
    <d v="1899-12-30T14:08:00"/>
    <s v="Tele-In"/>
    <s v="SUSEE VEHICLE DEALERS PVT LTD-Thisayanvilai"/>
    <s v="C10721"/>
    <m/>
    <m/>
    <s v="STANDARD"/>
    <s v="Pulsar"/>
    <n v="125"/>
    <s v="Carbon Fibre Single Seat UG"/>
    <s v="Pulsar 125 Carbon Fibre Single Seat UG EBONY BLK BLUE DKL"/>
    <s v="00DH574C"/>
    <s v="Invoiced"/>
    <s v="Yes"/>
    <m/>
    <m/>
    <m/>
    <x v="0"/>
    <m/>
    <s v="No"/>
    <s v="No"/>
    <s v="No"/>
    <d v="2025-04-17T14:09:00"/>
    <n v="1"/>
  </r>
  <r>
    <n v="15738880"/>
    <d v="2025-04-19T00:00:00"/>
    <d v="1899-12-30T15:08:00"/>
    <s v="Activity"/>
    <s v="ANANT BAJAJ(12846)"/>
    <n v="12846"/>
    <m/>
    <m/>
    <m/>
    <s v="Pulsar"/>
    <s v="NS200"/>
    <s v="Dual Channel ABS (UG)"/>
    <s v="Pulsar NS200 Dual Channel ABS (UG)"/>
    <s v="00JL24"/>
    <s v="Closed"/>
    <s v="Yes"/>
    <s v="Plan Dropped"/>
    <m/>
    <m/>
    <x v="0"/>
    <m/>
    <s v="Yes"/>
    <s v="No"/>
    <s v="No"/>
    <m/>
    <n v="0"/>
  </r>
  <r>
    <n v="15659295"/>
    <d v="2025-04-16T00:00:00"/>
    <d v="1899-12-30T03:10:00"/>
    <s v="HyperLocal"/>
    <s v="RIYA AUTOTECH PRIVATE LIMITED (13537)"/>
    <n v="13537"/>
    <s v="Hyperlocal_Lead_Gen"/>
    <s v="Facebook"/>
    <s v="HOT"/>
    <s v="Triumph"/>
    <s v="Speed T4"/>
    <s v="Triumph"/>
    <s v="Triumph Speed T4 Triumph "/>
    <s v="00TA15"/>
    <s v="Open"/>
    <s v="No"/>
    <s v="Showroom Visit Planned"/>
    <m/>
    <m/>
    <x v="0"/>
    <m/>
    <s v="No"/>
    <s v="No"/>
    <s v="No"/>
    <m/>
    <n v="0"/>
  </r>
  <r>
    <n v="15736890"/>
    <d v="2025-04-19T00:00:00"/>
    <d v="1899-12-30T13:38:00"/>
    <s v="Tele-In"/>
    <s v="Vishnu Racing Motors Tiruvannamalai"/>
    <s v="A12760"/>
    <m/>
    <m/>
    <s v="HOT"/>
    <s v="KTM"/>
    <s v="DUKE 250"/>
    <m/>
    <s v="KTM DUKE 250  EBONY BLACK(MET)"/>
    <s v="00JP88X3"/>
    <s v="Booked"/>
    <s v="Yes"/>
    <m/>
    <m/>
    <m/>
    <x v="0"/>
    <m/>
    <s v="No"/>
    <s v="No"/>
    <s v="No"/>
    <d v="2025-04-19T13:39:00"/>
    <n v="0"/>
  </r>
  <r>
    <n v="15422144"/>
    <d v="2025-04-05T00:00:00"/>
    <d v="1899-12-30T15:58:00"/>
    <s v="Walk-In"/>
    <s v="PAGARIYA AUTO CENTRE(10268) - HO"/>
    <n v="10268"/>
    <s v="Web"/>
    <m/>
    <m/>
    <s v="Pulsar"/>
    <n v="125"/>
    <s v="Neon Disc Single seat (OBD-2)"/>
    <s v="Pulsar 125 Neon Disc Single seat (OBD-2) GREY GREEN"/>
    <s v="00DH50CY"/>
    <s v="Invoiced"/>
    <s v="Yes"/>
    <m/>
    <m/>
    <m/>
    <x v="0"/>
    <m/>
    <s v="No"/>
    <s v="No"/>
    <s v="Yes"/>
    <d v="2025-04-05T15:59:00"/>
    <n v="1"/>
  </r>
  <r>
    <n v="15593509"/>
    <d v="2025-04-12T00:00:00"/>
    <d v="1899-12-30T18:48:00"/>
    <s v="Walk-In"/>
    <s v="KAUSHAL SALES(10804)"/>
    <n v="10804"/>
    <s v="Reference"/>
    <s v="Existing Customer"/>
    <s v="WARM"/>
    <s v="Pulsar"/>
    <n v="150"/>
    <s v="TD Split Seat (OBD-2)"/>
    <s v="Pulsar 150 TD Split Seat (OBD-2) SPARKLING METALLIC BLACK RED"/>
    <s v="00DH44F2"/>
    <s v="Invoiced"/>
    <s v="Yes"/>
    <s v="Planning to Book"/>
    <m/>
    <m/>
    <x v="0"/>
    <m/>
    <s v="Yes"/>
    <s v="Yes"/>
    <s v="Yes"/>
    <d v="2025-04-19T10:23:00"/>
    <n v="1"/>
  </r>
  <r>
    <n v="15433894"/>
    <d v="2025-04-06T00:00:00"/>
    <d v="1899-12-30T11:40:00"/>
    <s v="Walk-In"/>
    <s v="Kamal Auto Industries Coach Works Pvt Ltd-Balakund"/>
    <s v="A13482"/>
    <m/>
    <m/>
    <s v="HOT"/>
    <s v="Pulsar"/>
    <n v="125"/>
    <s v="Carbon Fibre Disc Single Seat (OBD-2)"/>
    <s v="Pulsar 125 Carbon Fibre Disc Single Seat (OBD-2) SPARKLING METALLIC BLACK SILVER"/>
    <s v="00DH41E8"/>
    <s v="Invoiced"/>
    <s v="Yes"/>
    <m/>
    <m/>
    <m/>
    <x v="0"/>
    <m/>
    <s v="Yes"/>
    <s v="No"/>
    <s v="Yes"/>
    <d v="2025-04-06T11:41:00"/>
    <n v="1"/>
  </r>
  <r>
    <n v="15716251"/>
    <d v="2025-04-18T00:00:00"/>
    <d v="1899-12-30T13:08:00"/>
    <s v="Walk-In"/>
    <s v="SHRI BANKEY BIHARI SALES(13064)"/>
    <n v="13064"/>
    <s v="Reference"/>
    <s v="Existing Customer"/>
    <s v="HOT"/>
    <s v="Platina"/>
    <n v="100"/>
    <s v="ES Drum  (OBD-2)"/>
    <s v="Platina 100 ES Drum  (OBD-2) EB BLK WITH METTALIC RED DECAL"/>
    <s v="00PF35F4"/>
    <s v="Invoiced"/>
    <s v="Yes"/>
    <m/>
    <m/>
    <m/>
    <x v="0"/>
    <m/>
    <s v="Yes"/>
    <s v="No"/>
    <s v="Yes"/>
    <d v="2025-04-18T13:12:00"/>
    <n v="1"/>
  </r>
  <r>
    <n v="15502170"/>
    <d v="2025-04-09T00:00:00"/>
    <d v="1899-12-30T16:12:00"/>
    <s v="Dealer Digital"/>
    <m/>
    <n v="12874"/>
    <s v="Instagram"/>
    <s v="Ns125 Feb"/>
    <s v="WARM"/>
    <s v="Pulsar"/>
    <s v="NS125"/>
    <s v="UG"/>
    <s v="Pulsar NS125 UG FIERY ORANGE"/>
    <s v="00JF4417"/>
    <s v="Open"/>
    <s v="No"/>
    <m/>
    <m/>
    <m/>
    <x v="0"/>
    <m/>
    <s v="No"/>
    <s v="No"/>
    <s v="No"/>
    <m/>
    <n v="0"/>
  </r>
  <r>
    <n v="15628591"/>
    <d v="2025-04-14T00:00:00"/>
    <d v="1899-12-30T15:42:00"/>
    <s v="Aggregators"/>
    <s v="C P BAJAJ(12313)"/>
    <n v="12313"/>
    <s v="Bikewale_Aggregators"/>
    <s v="CPS_Lead_Aggregators"/>
    <s v="STANDARD"/>
    <s v="Pulsar"/>
    <s v="N125"/>
    <s v="Disc ISG"/>
    <s v="Pulsar N125 Disc ISG Ebony Black + Purple Fury"/>
    <s v="00JZ51DA"/>
    <s v="Closed"/>
    <s v="No"/>
    <s v="RNR - Close"/>
    <m/>
    <m/>
    <x v="0"/>
    <m/>
    <s v="No"/>
    <s v="No"/>
    <s v="No"/>
    <m/>
    <n v="0"/>
  </r>
  <r>
    <n v="15648484"/>
    <d v="2025-04-15T00:00:00"/>
    <d v="1899-12-30T14:17:00"/>
    <s v="Activity"/>
    <s v="Balamuruga Motors G11843 - Alanganallur"/>
    <s v="G11843"/>
    <s v="Dealer Activity"/>
    <s v="Exchange Camp"/>
    <s v="HOT"/>
    <s v="Pulsar"/>
    <n v="125"/>
    <s v="Neon Disc Single seat"/>
    <s v="Pulsar  125 Neon Disc Single seat CHARCOAL BLACK - TREE FROG GREEN"/>
    <s v="00DH40D6"/>
    <s v="Invoiced"/>
    <s v="Yes"/>
    <m/>
    <m/>
    <m/>
    <x v="0"/>
    <m/>
    <s v="Yes"/>
    <s v="No"/>
    <s v="Yes"/>
    <d v="2025-04-17T13:56:00"/>
    <n v="1"/>
  </r>
  <r>
    <n v="15389077"/>
    <d v="2025-04-03T00:00:00"/>
    <d v="1899-12-30T23:48:00"/>
    <s v="Aggregators"/>
    <s v="MAIN SHOWROOM STANDARD SCOOTERS(10322)"/>
    <n v="10322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Call Later"/>
    <m/>
    <m/>
    <x v="0"/>
    <m/>
    <s v="No"/>
    <s v="No"/>
    <s v="No"/>
    <m/>
    <n v="0"/>
  </r>
  <r>
    <n v="15594620"/>
    <d v="2025-04-15T00:00:00"/>
    <d v="1899-12-30T13:40:00"/>
    <s v="Digital"/>
    <s v="RAMANI MOTORS(10447)"/>
    <n v="10447"/>
    <s v="Freedom_LeadGen_D2C"/>
    <s v="Display_Google"/>
    <s v="STANDARD"/>
    <s v="Pulsar"/>
    <n v="125"/>
    <s v="Carbon Fibre Disc Split Seat (OBD-2)"/>
    <s v="PULSAR 125 - SPARKLING METALLIC BLACK SILVER"/>
    <s v="00DH43E8"/>
    <s v="Open"/>
    <s v="No"/>
    <s v="Call Later"/>
    <m/>
    <m/>
    <x v="0"/>
    <m/>
    <s v="No"/>
    <s v="No"/>
    <s v="No"/>
    <m/>
    <n v="0"/>
  </r>
  <r>
    <n v="14740667"/>
    <d v="2025-04-22T00:00:00"/>
    <d v="1899-12-30T10:04:00"/>
    <s v="Aggregators"/>
    <s v="SHANKAR MOTORS"/>
    <n v="12937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341803"/>
    <d v="2025-04-01T00:00:00"/>
    <d v="1899-12-30T15:47:00"/>
    <s v="Activity"/>
    <s v="Sengupta Motors - Bordowali"/>
    <s v="C12644"/>
    <m/>
    <m/>
    <s v="STANDARD"/>
    <s v="Pulsar"/>
    <s v="N160"/>
    <s v="UG"/>
    <s v="Pulsar N160 UG BROOKLYN CHRCL BLK M"/>
    <s v="00JR21VAR-113"/>
    <s v="Closed"/>
    <s v="Yes"/>
    <s v="Plan Dropped"/>
    <m/>
    <m/>
    <x v="0"/>
    <m/>
    <s v="Yes"/>
    <s v="No"/>
    <s v="No"/>
    <m/>
    <n v="0"/>
  </r>
  <r>
    <n v="15582349"/>
    <d v="2025-04-12T00:00:00"/>
    <d v="1899-12-30T11:35:00"/>
    <s v="Activity"/>
    <s v="Vaibhav Bajaj- Thiruvaiyaru"/>
    <s v="A13226"/>
    <s v="Dealer Activity"/>
    <s v="Door to Door"/>
    <s v="WARM"/>
    <s v="Platina"/>
    <n v="100"/>
    <s v="ES"/>
    <s v="Platina 100 ES EBONY BLK BLUE DKL"/>
    <s v="00PF204C"/>
    <s v="Open"/>
    <s v="Yes"/>
    <s v="Showroom Visit Planned"/>
    <m/>
    <m/>
    <x v="0"/>
    <m/>
    <s v="No"/>
    <s v="No"/>
    <s v="Yes"/>
    <m/>
    <n v="0"/>
  </r>
  <r>
    <n v="15443329"/>
    <d v="2025-04-06T00:00:00"/>
    <d v="1899-12-30T21:50:00"/>
    <s v="Aggregators"/>
    <s v="VISHNU AUTOMOBILES(13061)"/>
    <n v="13061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372448"/>
    <d v="2025-04-03T00:00:00"/>
    <d v="1899-12-30T11:13:00"/>
    <s v="Aggregators"/>
    <s v="Kalyani Bajaj CKB"/>
    <s v="D10670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s v="Call Later"/>
    <m/>
    <m/>
    <x v="0"/>
    <m/>
    <s v="No"/>
    <s v="No"/>
    <s v="No"/>
    <m/>
    <n v="0"/>
  </r>
  <r>
    <n v="15630410"/>
    <d v="2025-04-14T00:00:00"/>
    <d v="1899-12-30T16:30:00"/>
    <s v="Activity"/>
    <s v="JSB Autocars Private Limited (13586)"/>
    <n v="13586"/>
    <s v="BAL Activity"/>
    <s v="Exchange Camp"/>
    <s v="WARM"/>
    <s v="Pulsar"/>
    <s v="N160"/>
    <s v="TD"/>
    <s v="Pulsar N160 TD B/C HARBOR GREY"/>
    <s v="00JR50DE"/>
    <s v="Open"/>
    <s v="Yes"/>
    <s v="Showroom Visit Planned"/>
    <m/>
    <m/>
    <x v="0"/>
    <m/>
    <s v="Yes"/>
    <s v="No"/>
    <s v="No"/>
    <m/>
    <n v="0"/>
  </r>
  <r>
    <n v="15711391"/>
    <d v="2025-04-18T00:00:00"/>
    <d v="1899-12-30T10:49:00"/>
    <s v="Activity"/>
    <s v="VARUN MOTORS PRIVATE LIMITED - ANAKAPALLI"/>
    <s v="C13247"/>
    <m/>
    <m/>
    <m/>
    <s v="Pulsar"/>
    <n v="150"/>
    <s v="SD Single Seat (OBD-2)"/>
    <s v="Pulsar 150 SD Single Seat (OBD-2) SPARKLING METALLIC BLACK BLUE"/>
    <s v="00DH42F1"/>
    <s v="Invoiced"/>
    <s v="Yes"/>
    <m/>
    <m/>
    <m/>
    <x v="0"/>
    <m/>
    <s v="No"/>
    <s v="No"/>
    <s v="Yes"/>
    <d v="2025-04-18T10:51:00"/>
    <n v="1"/>
  </r>
  <r>
    <n v="15487437"/>
    <d v="2025-04-08T00:00:00"/>
    <d v="1899-12-30T20:26:00"/>
    <s v="Activity"/>
    <s v="Sengupta Motors - Bordowali"/>
    <s v="C12644"/>
    <m/>
    <m/>
    <s v="STANDARD"/>
    <s v="Pulsar"/>
    <n v="400"/>
    <s v="NS"/>
    <s v="Pulsar 400 NS Brooklyn Black"/>
    <s v="00JL239V"/>
    <s v="Closed"/>
    <s v="No"/>
    <s v="Plan Dropped"/>
    <m/>
    <m/>
    <x v="0"/>
    <m/>
    <s v="No"/>
    <s v="No"/>
    <s v="No"/>
    <m/>
    <n v="0"/>
  </r>
  <r>
    <n v="15476444"/>
    <d v="2025-04-08T00:00:00"/>
    <d v="1899-12-30T13:24:00"/>
    <s v="Aggregators"/>
    <s v="ASHOK TRADERS(12881)"/>
    <n v="12881"/>
    <s v="Bikedekho_Aggregators"/>
    <s v="CPS_Lead_Aggregators"/>
    <s v="WARM"/>
    <s v="Pulsar"/>
    <s v="NS160"/>
    <s v="Twin Disc ABS"/>
    <s v="Pulsar NS160 Twin Disc ABS GLOSS PEWTER GREY"/>
    <s v="00JF2532"/>
    <s v="Closed"/>
    <s v="No"/>
    <s v="Incorrect Enquiry"/>
    <m/>
    <m/>
    <x v="0"/>
    <m/>
    <s v="No"/>
    <s v="No"/>
    <s v="No"/>
    <m/>
    <n v="0"/>
  </r>
  <r>
    <n v="15399166"/>
    <d v="2025-04-04T00:00:00"/>
    <d v="1899-12-30T14:25:00"/>
    <s v="HyperLocal"/>
    <s v="OSL AUTO PVT LTD - B.T.ROAD"/>
    <s v="S12445"/>
    <s v="Hyperlocal_Lead_Gen"/>
    <s v="Facebook"/>
    <s v="STANDARD"/>
    <s v="KTM"/>
    <s v="DUKE 390"/>
    <s v="KTM"/>
    <s v="KTM 390 DUKE (Gen 3)-ELECTRONIC ORANGE"/>
    <s v="00JP891T"/>
    <s v="Open"/>
    <s v="No"/>
    <s v="Call Later"/>
    <m/>
    <m/>
    <x v="0"/>
    <m/>
    <s v="No"/>
    <s v="No"/>
    <s v="No"/>
    <m/>
    <n v="0"/>
  </r>
  <r>
    <n v="15466757"/>
    <d v="2025-04-07T00:00:00"/>
    <d v="1899-12-30T23:15:00"/>
    <s v="Aggregators"/>
    <s v="GUJARAT MOTORS PVT LTD(10971)"/>
    <n v="1097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450845"/>
    <d v="2025-04-07T00:00:00"/>
    <d v="1899-12-30T13:21:00"/>
    <s v="Tele-In"/>
    <s v="AKASH BAJAJ(14182)"/>
    <n v="14182"/>
    <m/>
    <m/>
    <s v="HOT"/>
    <s v="Triumph"/>
    <s v="Speed 400 UG"/>
    <m/>
    <s v="Triumph Speed 400 UG "/>
    <s v="00TA40"/>
    <s v="Open"/>
    <s v="Yes"/>
    <s v="Call Later"/>
    <m/>
    <m/>
    <x v="0"/>
    <m/>
    <s v="Yes"/>
    <s v="No"/>
    <s v="No"/>
    <m/>
    <n v="0"/>
  </r>
  <r>
    <n v="15642932"/>
    <d v="2025-04-15T00:00:00"/>
    <d v="1899-12-30T11:25:00"/>
    <s v="Walk-In"/>
    <s v="UDAY AUTOSALES PVT LTD(11457)"/>
    <n v="11457"/>
    <m/>
    <m/>
    <s v="STANDARD"/>
    <s v="Dominar"/>
    <n v="400"/>
    <s v="Dual channel ABS (OBD-2)"/>
    <s v="Dominar 400 Dual channel ABS (OBD-2) CHARCOAL BLACK"/>
    <s v="00JF37A8"/>
    <s v="Closed"/>
    <s v="Yes"/>
    <s v="Incorrect Enquiry"/>
    <m/>
    <m/>
    <x v="0"/>
    <m/>
    <s v="No"/>
    <s v="Yes"/>
    <s v="Yes"/>
    <m/>
    <n v="0"/>
  </r>
  <r>
    <n v="15391705"/>
    <d v="2025-04-04T00:00:00"/>
    <d v="1899-12-30T10:36:00"/>
    <s v="Aggregators"/>
    <s v="G S PAL Autowheels PVT ltd (B11534)"/>
    <s v="B11534"/>
    <s v="Bikedekho_Aggregators"/>
    <s v="CPS_Lead_Aggregators"/>
    <s v="STANDARD"/>
    <s v="Pulsar"/>
    <n v="125"/>
    <s v="Carbon Fibre Disc Single Seat (OBD-2)"/>
    <s v="Pulsar  125 Carbon Fibre Disc Single Seat (OBD-2) SPARKLING METALLIC BLACK RED"/>
    <s v="00DH41F2"/>
    <s v="Open"/>
    <s v="Yes"/>
    <s v="Call Later"/>
    <m/>
    <m/>
    <x v="0"/>
    <m/>
    <s v="No"/>
    <s v="Yes"/>
    <s v="Yes"/>
    <m/>
    <n v="0"/>
  </r>
  <r>
    <n v="15428125"/>
    <d v="2025-04-05T00:00:00"/>
    <d v="1899-12-30T21:39:00"/>
    <s v="HyperLocal"/>
    <s v="KTM PURNEA (DIPAK AUTOMOBILE)"/>
    <s v="A13092"/>
    <s v="Hyperlocal_Lead_Gen"/>
    <s v="Facebook"/>
    <s v="HOT"/>
    <s v="KTM"/>
    <s v="249.07 cc"/>
    <s v="KTM"/>
    <s v="KTM 249.07 cc KTM "/>
    <s v="00JP88"/>
    <s v="Open"/>
    <s v="No"/>
    <s v="Call Later"/>
    <m/>
    <m/>
    <x v="0"/>
    <m/>
    <s v="No"/>
    <s v="No"/>
    <s v="No"/>
    <m/>
    <n v="0"/>
  </r>
  <r>
    <n v="15424277"/>
    <d v="2025-04-05T00:00:00"/>
    <d v="1899-12-30T17:19:00"/>
    <s v="Tele-In"/>
    <s v="Goenka Engineering Works(12337)"/>
    <n v="12337"/>
    <m/>
    <m/>
    <s v="STANDARD"/>
    <s v="KTM"/>
    <s v="DUKE 200"/>
    <m/>
    <s v="KTM  DUKE 200  BLACK"/>
    <s v="00JP1C7B"/>
    <s v="Booked"/>
    <s v="Yes"/>
    <m/>
    <m/>
    <m/>
    <x v="0"/>
    <m/>
    <s v="Yes"/>
    <s v="No"/>
    <s v="Yes"/>
    <d v="2025-04-05T17:27:00"/>
    <n v="0"/>
  </r>
  <r>
    <n v="15468370"/>
    <d v="2025-04-08T00:00:00"/>
    <d v="1899-12-30T07:29:00"/>
    <s v="Aggregators"/>
    <s v="OPM BAJAJ(12735)"/>
    <n v="12735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m/>
    <m/>
    <m/>
    <x v="0"/>
    <m/>
    <s v="No"/>
    <s v="No"/>
    <s v="No"/>
    <m/>
    <n v="0"/>
  </r>
  <r>
    <n v="15714383"/>
    <d v="2025-04-18T00:00:00"/>
    <d v="1899-12-30T12:15:00"/>
    <s v="Tele-In"/>
    <s v="AARZOO MOTORS(12740)"/>
    <n v="12740"/>
    <s v="Television"/>
    <m/>
    <s v="HOT"/>
    <s v="KTM"/>
    <s v="DUKE 390"/>
    <m/>
    <s v="KTM DUKE 390  BLUE LIQUID METAL"/>
    <s v="00JP89H3"/>
    <s v="Booked"/>
    <s v="Yes"/>
    <s v="Call Later"/>
    <m/>
    <m/>
    <x v="0"/>
    <m/>
    <s v="No"/>
    <s v="No"/>
    <s v="No"/>
    <d v="2025-04-18T12:18:00"/>
    <n v="0"/>
  </r>
  <r>
    <n v="15588138"/>
    <d v="2025-04-12T00:00:00"/>
    <d v="1899-12-30T14:59:00"/>
    <s v="Walk-In"/>
    <s v="SETH MOTORS(12688)"/>
    <n v="12688"/>
    <m/>
    <m/>
    <s v="HOT"/>
    <s v="KTM"/>
    <s v="DUKE 250"/>
    <m/>
    <s v="KTM DUKE 250  CERAMIC WHITE"/>
    <s v="00JP8844"/>
    <s v="Invoiced"/>
    <s v="Yes"/>
    <s v="Call Later"/>
    <m/>
    <m/>
    <x v="0"/>
    <m/>
    <s v="Yes"/>
    <s v="No"/>
    <s v="No"/>
    <d v="2025-04-12T15:00:00"/>
    <n v="1"/>
  </r>
  <r>
    <n v="15452933"/>
    <d v="2025-04-07T00:00:00"/>
    <d v="1899-12-30T13:47:00"/>
    <s v="Aggregators"/>
    <s v="Kalyani Bajaj DKB"/>
    <s v="C10670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379899"/>
    <d v="2025-04-03T00:00:00"/>
    <d v="1899-12-30T15:17:00"/>
    <s v="Aggregators"/>
    <s v="SRI RAJ BAJAJ (12966)"/>
    <n v="12966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Open"/>
    <s v="No"/>
    <m/>
    <m/>
    <m/>
    <x v="0"/>
    <m/>
    <s v="No"/>
    <s v="No"/>
    <s v="No"/>
    <m/>
    <n v="0"/>
  </r>
  <r>
    <n v="15530941"/>
    <d v="2025-04-09T00:00:00"/>
    <d v="1899-12-30T18:21:00"/>
    <s v="Digital"/>
    <s v="TIRUMALA AUTOMOTIVES(ADDAROAD)"/>
    <s v="C12303"/>
    <s v="Freedom_LeadGen_D2C"/>
    <s v="Display_FB"/>
    <m/>
    <s v="Freedom"/>
    <s v="125 NG04"/>
    <s v="Disc Led"/>
    <s v="Freedom 125 NG04 Disc Led GLOSS PEWTER GREY"/>
    <s v="00JH2732"/>
    <s v="Booked"/>
    <s v="Yes"/>
    <s v="Showroom Visit Planned"/>
    <m/>
    <m/>
    <x v="0"/>
    <m/>
    <s v="No"/>
    <s v="No"/>
    <s v="Yes"/>
    <m/>
    <n v="0"/>
  </r>
  <r>
    <n v="15676479"/>
    <d v="2025-04-16T00:00:00"/>
    <d v="1899-12-30T16:53:00"/>
    <s v="Aggregators"/>
    <s v="AWADH MOTOCORP LLP(13139)"/>
    <n v="13139"/>
    <s v="91wheels_Aggregators"/>
    <s v="CPS_Lead_Aggregators"/>
    <s v="STANDARD"/>
    <s v="Pulsar"/>
    <s v="N160"/>
    <s v="Dual channel ABS"/>
    <s v="Pulsar N160 Dual channel ABS Brooklyn Black"/>
    <s v="00JR159V"/>
    <s v="Open"/>
    <s v="No"/>
    <m/>
    <m/>
    <m/>
    <x v="0"/>
    <m/>
    <s v="No"/>
    <s v="No"/>
    <s v="No"/>
    <m/>
    <n v="0"/>
  </r>
  <r>
    <n v="15621689"/>
    <d v="2025-04-14T00:00:00"/>
    <d v="1899-12-30T11:56:00"/>
    <s v="Walk-In"/>
    <s v="MALHOTRA MOTORS(10224)"/>
    <n v="10224"/>
    <m/>
    <m/>
    <s v="WARM"/>
    <s v="Pulsar"/>
    <n v="220"/>
    <s v="UG"/>
    <s v="Pulsar 220 UG EBONY BLK BLUE DKL"/>
    <s v="00DK124C"/>
    <s v="Invoiced"/>
    <s v="Yes"/>
    <m/>
    <m/>
    <m/>
    <x v="0"/>
    <m/>
    <s v="No"/>
    <s v="No"/>
    <s v="No"/>
    <d v="2025-04-14T11:57:00"/>
    <n v="1"/>
  </r>
  <r>
    <n v="15669962"/>
    <d v="2025-04-16T00:00:00"/>
    <d v="1899-12-30T13:51:00"/>
    <s v="Walk-In"/>
    <s v="SAKET BAJAJ(10726)"/>
    <n v="10726"/>
    <m/>
    <m/>
    <s v="WARM"/>
    <s v="Platina"/>
    <n v="100"/>
    <s v="ES Drum  (OBD-2)"/>
    <s v="Platina 100 ES Drum  (OBD-2) Ebony Black with Silver Grey Decal"/>
    <s v="00PF356U"/>
    <s v="Invoiced"/>
    <s v="Yes"/>
    <s v="Planning to Book"/>
    <m/>
    <m/>
    <x v="0"/>
    <m/>
    <s v="Yes"/>
    <s v="Yes"/>
    <s v="Yes"/>
    <d v="2025-04-17T13:41:00"/>
    <n v="1"/>
  </r>
  <r>
    <n v="15524734"/>
    <d v="2025-04-09T00:00:00"/>
    <d v="1899-12-30T14:51:00"/>
    <s v="Walk-In"/>
    <s v="SRI VINAYAKA MOBIKES PVT LTD (SHANIKPURI)"/>
    <s v="W12444"/>
    <s v="Reference"/>
    <s v="Existing Customer"/>
    <s v="WARM"/>
    <s v="KTM"/>
    <s v="Duke 390 (Gen 2)"/>
    <m/>
    <s v="KTM Duke 390 (Gen 2)  LIQUID METAL MATT"/>
    <s v="00JP408S"/>
    <s v="Open"/>
    <s v="Yes"/>
    <s v="Call Later"/>
    <m/>
    <m/>
    <x v="0"/>
    <m/>
    <s v="Yes"/>
    <s v="No"/>
    <s v="No"/>
    <m/>
    <n v="0"/>
  </r>
  <r>
    <n v="15594966"/>
    <d v="2025-04-12T00:00:00"/>
    <d v="1899-12-30T21:03:00"/>
    <s v="Aggregators"/>
    <s v="OSL AUTO PVT LTD(12121)"/>
    <n v="12121"/>
    <s v="Bikewale_Aggregators"/>
    <s v="CPS_Lead_Aggregators"/>
    <s v="HOT"/>
    <s v="Pulsar"/>
    <s v="N125"/>
    <s v="Disc ISG"/>
    <s v="Pulsar N125 Disc ISG Ebony Black + Purple Fury"/>
    <s v="00JZ51DA"/>
    <s v="Open"/>
    <s v="No"/>
    <s v="Not Decided"/>
    <m/>
    <m/>
    <x v="0"/>
    <m/>
    <s v="No"/>
    <s v="No"/>
    <s v="No"/>
    <m/>
    <n v="0"/>
  </r>
  <r>
    <n v="15341173"/>
    <d v="2025-04-01T00:00:00"/>
    <d v="1899-12-30T15:27:00"/>
    <s v="Aggregators"/>
    <s v="ETAH MOTORS PVT LTD(13003)"/>
    <n v="13003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394888"/>
    <d v="2025-04-04T00:00:00"/>
    <d v="1899-12-30T12:21:00"/>
    <s v="Aggregators"/>
    <s v="SENGUPTA MOTORS"/>
    <n v="12644"/>
    <s v="Bikewale_Aggregators"/>
    <s v="CPS_Lead_Aggregators"/>
    <s v="STANDARD"/>
    <s v="Dominar"/>
    <n v="250"/>
    <s v="Dual channel ABS"/>
    <s v="Dominar  250 Dual channel ABS CHARCOAL BLACK"/>
    <s v="00JF26A8"/>
    <s v="Invoiced"/>
    <s v="Yes"/>
    <s v="Showroom Visit Planned"/>
    <m/>
    <m/>
    <x v="0"/>
    <m/>
    <s v="No"/>
    <s v="No"/>
    <s v="No"/>
    <d v="2025-04-12T15:20:00"/>
    <n v="1"/>
  </r>
  <r>
    <n v="15540942"/>
    <d v="2025-04-10T00:00:00"/>
    <d v="1899-12-30T11:55:00"/>
    <s v="Walk-In"/>
    <s v="Sri Vinayaka Mobikes Pvt ltd (Hayathnagar)"/>
    <s v="12444KTM01_N"/>
    <m/>
    <m/>
    <m/>
    <s v="KTM"/>
    <s v="DUKE 250"/>
    <m/>
    <s v="KTM DUKE 250  EBONY BLACK(MET)"/>
    <s v="00JP88X3"/>
    <s v="Closed"/>
    <s v="Yes"/>
    <s v="Plan Dropped"/>
    <m/>
    <m/>
    <x v="0"/>
    <m/>
    <s v="Yes"/>
    <s v="No"/>
    <s v="No"/>
    <m/>
    <n v="0"/>
  </r>
  <r>
    <n v="15363558"/>
    <d v="2025-04-02T00:00:00"/>
    <d v="1899-12-30T17:09:00"/>
    <s v="Activity"/>
    <s v="BALAMURUGA MOTORS(11843)"/>
    <n v="11843"/>
    <m/>
    <m/>
    <s v="STANDARD"/>
    <s v="Pulsar"/>
    <s v="N150"/>
    <s v="SD Single Seat"/>
    <s v="Pulsar N150 SD Single Seat"/>
    <s v="00JR30"/>
    <s v="Open"/>
    <s v="Yes"/>
    <s v="Showroom Visit Planned"/>
    <m/>
    <m/>
    <x v="0"/>
    <m/>
    <s v="Yes"/>
    <s v="No"/>
    <s v="No"/>
    <m/>
    <n v="0"/>
  </r>
  <r>
    <n v="15364401"/>
    <d v="2025-04-02T00:00:00"/>
    <d v="1899-12-30T17:47:00"/>
    <s v="Digital"/>
    <s v="Ahuja Automobiles_Mahim"/>
    <s v="T12162"/>
    <s v="Duke_LeadGen_D2C"/>
    <s v="Display_Google"/>
    <s v="STANDARD"/>
    <s v="KTM"/>
    <s v="248.8cc"/>
    <s v="KTM"/>
    <s v="KTM 248.8cc KTM ORANGE"/>
    <s v="00JG71BP"/>
    <s v="Closed"/>
    <s v="No"/>
    <s v="Plan Dropped"/>
    <m/>
    <m/>
    <x v="0"/>
    <m/>
    <s v="No"/>
    <s v="No"/>
    <s v="No"/>
    <m/>
    <n v="0"/>
  </r>
  <r>
    <n v="15459120"/>
    <d v="2025-04-07T00:00:00"/>
    <d v="1899-12-30T16:30:00"/>
    <s v="Walk-In"/>
    <s v="RIYA AUTOTECH PRIVATE LIMITED (13537)"/>
    <n v="13537"/>
    <m/>
    <m/>
    <s v="WARM"/>
    <s v="Triumph"/>
    <s v="Speed T4"/>
    <m/>
    <s v="Triumph Speed T4 "/>
    <s v="00TA15BD"/>
    <s v="Closed"/>
    <s v="Yes"/>
    <s v="Plan Dropped"/>
    <m/>
    <m/>
    <x v="0"/>
    <m/>
    <s v="Yes"/>
    <s v="No"/>
    <s v="No"/>
    <m/>
    <n v="0"/>
  </r>
  <r>
    <n v="15409226"/>
    <d v="2025-04-04T00:00:00"/>
    <d v="1899-12-30T23:33:00"/>
    <s v="Digital"/>
    <s v="C G Corporation-Pen"/>
    <s v="B13004"/>
    <s v="Organic"/>
    <s v="Website"/>
    <m/>
    <s v="Freedom"/>
    <s v="125 NG04"/>
    <s v="Disc Led"/>
    <s v="Freedom 125 NG04 Disc Led COCKTAIL WINE RED"/>
    <s v="00JH272V"/>
    <s v="Closed"/>
    <s v="No"/>
    <s v="RNR - Close"/>
    <m/>
    <m/>
    <x v="0"/>
    <m/>
    <s v="No"/>
    <s v="No"/>
    <s v="No"/>
    <m/>
    <n v="0"/>
  </r>
  <r>
    <n v="15396729"/>
    <d v="2025-04-04T00:00:00"/>
    <d v="1899-12-30T12:53:00"/>
    <s v="Walk-In"/>
    <s v="METAL BIKES(12822)"/>
    <n v="12822"/>
    <m/>
    <m/>
    <s v="HOT"/>
    <s v="Pulsar"/>
    <n v="400"/>
    <s v="NS"/>
    <s v="Pulsar  400 NS PEARL METALLIC WHITE"/>
    <s v="00JL2342"/>
    <s v="Invoiced"/>
    <s v="Yes"/>
    <s v="Not Decided"/>
    <m/>
    <m/>
    <x v="0"/>
    <m/>
    <s v="Yes"/>
    <s v="Yes"/>
    <s v="Yes"/>
    <d v="2025-04-05T17:14:00"/>
    <n v="1"/>
  </r>
  <r>
    <n v="15641098"/>
    <d v="2025-04-15T00:00:00"/>
    <d v="1899-12-30T10:31:00"/>
    <s v="Aggregators"/>
    <s v="MAGADH AUTO AGENCY (13511)"/>
    <n v="13511"/>
    <s v="Bikedekho_Aggregators"/>
    <s v="CPS_Lead_Aggregators"/>
    <s v="STANDARD"/>
    <s v="Pulsar"/>
    <s v="NS125"/>
    <s v="Disc (OBD-2)"/>
    <s v="Pulsar NS125 Disc (OBD-2) TD BURNT RED + SA"/>
    <s v="00JF35C4"/>
    <s v="Open"/>
    <s v="No"/>
    <s v="Showroom Visit Planned"/>
    <m/>
    <m/>
    <x v="0"/>
    <m/>
    <s v="No"/>
    <s v="No"/>
    <s v="No"/>
    <m/>
    <n v="0"/>
  </r>
  <r>
    <n v="15684855"/>
    <d v="2025-04-16T00:00:00"/>
    <d v="1899-12-30T21:32:00"/>
    <s v="Aggregators"/>
    <s v="MAA LAXMI AUTO(12991)"/>
    <n v="12991"/>
    <s v="Bikedekho_Aggregators"/>
    <s v="CPS_Lead_Aggregators"/>
    <s v="HOT"/>
    <s v="Pulsar"/>
    <s v="N160"/>
    <s v="Dual channel ABS"/>
    <s v="Pulsar N160 Dual channel ABS Brooklyn Black"/>
    <s v="00JR159V"/>
    <s v="Open"/>
    <s v="No"/>
    <s v="Call Later"/>
    <m/>
    <m/>
    <x v="0"/>
    <m/>
    <s v="No"/>
    <s v="No"/>
    <s v="No"/>
    <m/>
    <n v="0"/>
  </r>
  <r>
    <n v="15609716"/>
    <d v="2025-04-13T00:00:00"/>
    <d v="1899-12-30T21:50:00"/>
    <s v="Digital"/>
    <s v="VENKATA RAMANA AUTOMOBILES - KOTHAGUDEM"/>
    <s v="S12367"/>
    <s v="Duke_LeadGen_D2C"/>
    <s v="Display_FB"/>
    <s v="STANDARD"/>
    <s v="KTM"/>
    <s v="373cc"/>
    <s v="KTM"/>
    <s v="KTM 373cc KTM WHITE"/>
    <s v="00JG67AS"/>
    <s v="Closed"/>
    <s v="No"/>
    <s v="Plan Dropped"/>
    <m/>
    <m/>
    <x v="0"/>
    <m/>
    <s v="No"/>
    <s v="No"/>
    <s v="No"/>
    <m/>
    <n v="0"/>
  </r>
  <r>
    <n v="15406210"/>
    <d v="2025-04-04T00:00:00"/>
    <d v="1899-12-30T18:46:00"/>
    <s v="Walk-In"/>
    <s v="Sri Vinayaka Mobikes Pvt Ltd-Vidyanagar"/>
    <s v="G10382"/>
    <m/>
    <m/>
    <s v="STANDARD"/>
    <s v="Pulsar"/>
    <s v="N160 Twin Channel (SSP)"/>
    <s v="Dual channel ABS (OBD-2)"/>
    <s v="Pulsar N160 Twin Channel (SSP) Dual channel ABS (OBD-2) Brooklyn Black"/>
    <s v="00JR299V"/>
    <s v="Booked"/>
    <s v="Yes"/>
    <s v="Call Later"/>
    <m/>
    <m/>
    <x v="0"/>
    <m/>
    <s v="Yes"/>
    <s v="No"/>
    <s v="Yes"/>
    <d v="2025-04-04T18:48:00"/>
    <n v="0"/>
  </r>
  <r>
    <n v="15355341"/>
    <d v="2025-04-02T00:00:00"/>
    <d v="1899-12-30T12:30:00"/>
    <s v="Tele-In"/>
    <s v="G S PAL AUTO WHEELS PVT LTD(11534)"/>
    <n v="11534"/>
    <m/>
    <m/>
    <s v="WARM"/>
    <s v="Pulsar"/>
    <n v="125"/>
    <s v="Neon Disc Single seat"/>
    <s v="Pulsar 125 Neon Disc Single seat E Black with Platinum Silver Decal"/>
    <s v="00DH406L"/>
    <s v="Open"/>
    <s v="Yes"/>
    <s v="Call Later"/>
    <m/>
    <m/>
    <x v="0"/>
    <m/>
    <s v="No"/>
    <s v="Yes"/>
    <s v="No"/>
    <m/>
    <n v="0"/>
  </r>
  <r>
    <n v="15406351"/>
    <d v="2025-04-05T00:00:00"/>
    <d v="1899-12-30T10:22:00"/>
    <s v="Aggregators"/>
    <s v="Triumph Thrissur"/>
    <s v="D13541"/>
    <s v="Bikewale_Aggregators"/>
    <s v="CPS_Lead_Aggregators"/>
    <s v="STANDARD"/>
    <s v="Triumph"/>
    <s v="SCRAMBLER 400 X"/>
    <s v="Triumph"/>
    <s v="Triumph SCRAMBLER 400 X-Carnival Red/Phantom Black"/>
    <s v="00TA02BE"/>
    <s v="Open"/>
    <s v="No"/>
    <s v="Not Decided"/>
    <m/>
    <m/>
    <x v="0"/>
    <m/>
    <s v="No"/>
    <s v="No"/>
    <s v="No"/>
    <m/>
    <n v="0"/>
  </r>
  <r>
    <n v="15363964"/>
    <d v="2025-04-02T00:00:00"/>
    <d v="1899-12-30T17:23:00"/>
    <s v="Walk-In"/>
    <s v="AKASH BAJAJ(14182)"/>
    <n v="14182"/>
    <m/>
    <m/>
    <s v="WARM"/>
    <s v="Triumph"/>
    <s v="Speed T4"/>
    <m/>
    <s v="Triumph Speed T4 "/>
    <s v="00TA15"/>
    <s v="Open"/>
    <s v="Yes"/>
    <s v="Need More Details"/>
    <m/>
    <m/>
    <x v="0"/>
    <m/>
    <s v="Yes"/>
    <s v="No"/>
    <s v="No"/>
    <m/>
    <n v="0"/>
  </r>
  <r>
    <n v="15486091"/>
    <d v="2025-04-08T00:00:00"/>
    <d v="1899-12-30T18:45:00"/>
    <s v="Walk-In"/>
    <s v="Shree Ashapura Auto- Kuvadva Road"/>
    <s v="A14173"/>
    <s v="Reference"/>
    <s v="Existing Customer"/>
    <s v="HOT"/>
    <s v="Freedom"/>
    <s v="125 NG04"/>
    <s v="Drum Led"/>
    <s v="Freedom 125 NG04 Drum Led"/>
    <s v="00JH30"/>
    <s v="Invoiced"/>
    <s v="Yes"/>
    <s v="Planning to Book"/>
    <m/>
    <m/>
    <x v="0"/>
    <m/>
    <s v="No"/>
    <s v="No"/>
    <s v="Yes"/>
    <m/>
    <n v="1"/>
  </r>
  <r>
    <n v="15432017"/>
    <d v="2025-04-06T00:00:00"/>
    <d v="1899-12-30T09:45:00"/>
    <s v="Aggregators"/>
    <s v="AUTOVEER PRIVATE LIMITED(13266)"/>
    <n v="13266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333987"/>
    <d v="2025-04-01T00:00:00"/>
    <d v="1899-12-30T11:17:00"/>
    <s v="Dealer Digital"/>
    <m/>
    <n v="10147"/>
    <s v="Facebook"/>
    <s v="P125_March_2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718101"/>
    <d v="2025-04-18T00:00:00"/>
    <d v="1899-12-30T14:12:00"/>
    <s v="Walk-In"/>
    <s v="KHIVRAJ ELIXIR PVT LTD (B14195) INDIRANAGAR"/>
    <s v="B14195"/>
    <m/>
    <m/>
    <s v="WARM"/>
    <s v="Pulsar"/>
    <n v="400"/>
    <s v="NS"/>
    <s v="Pulsar 400 NS Brooklyn Black"/>
    <s v="00JL239V"/>
    <s v="Open"/>
    <s v="Yes"/>
    <s v="Planning to Book"/>
    <m/>
    <m/>
    <x v="0"/>
    <m/>
    <s v="Yes"/>
    <s v="Yes"/>
    <s v="Yes"/>
    <m/>
    <n v="0"/>
  </r>
  <r>
    <n v="15723146"/>
    <d v="2025-04-18T00:00:00"/>
    <d v="1899-12-30T17:14:00"/>
    <s v="Walk-In"/>
    <s v="S.K. AUTOMOBILES(12782)"/>
    <n v="12782"/>
    <m/>
    <m/>
    <m/>
    <s v="Pulsar"/>
    <n v="125"/>
    <s v="Carbon Fibre Split Seat UG"/>
    <s v="Pulsar 125 Carbon Fibre Split Seat UG EBONY BLK RED DKL"/>
    <s v="00DH564D"/>
    <s v="Invoiced"/>
    <s v="Yes"/>
    <m/>
    <m/>
    <m/>
    <x v="0"/>
    <m/>
    <s v="Yes"/>
    <s v="No"/>
    <s v="No"/>
    <d v="2025-04-18T17:16:00"/>
    <n v="1"/>
  </r>
  <r>
    <n v="15515938"/>
    <d v="2025-04-09T00:00:00"/>
    <d v="1899-12-30T16:22:00"/>
    <s v="Dealer Digital"/>
    <m/>
    <n v="10314"/>
    <s v="Facebook"/>
    <s v="P125_CF March"/>
    <s v="STANDARD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484066"/>
    <d v="2025-04-08T00:00:00"/>
    <d v="1899-12-30T17:12:00"/>
    <s v="Walk-In"/>
    <s v="KHIVRAJ ELIXIR PVT LTD-HESARAGHATTA KTM 3S"/>
    <s v="G14192"/>
    <m/>
    <m/>
    <s v="HOT"/>
    <s v="KTM"/>
    <s v="ADVENTURE 390 X"/>
    <m/>
    <s v="KTM ADVENTURE 390 X  ELECTRONIC ORANGE"/>
    <s v="00JG721T"/>
    <s v="Open"/>
    <s v="Yes"/>
    <s v="Call Later"/>
    <m/>
    <m/>
    <x v="0"/>
    <m/>
    <s v="Yes"/>
    <s v="No"/>
    <s v="No"/>
    <m/>
    <n v="0"/>
  </r>
  <r>
    <n v="15560537"/>
    <d v="2025-04-11T00:00:00"/>
    <d v="1899-12-30T11:22:00"/>
    <s v="Walk-In"/>
    <s v="Keerthi Residency Road"/>
    <n v="13533"/>
    <m/>
    <m/>
    <s v="WARM"/>
    <s v="Triumph"/>
    <s v="Speed Twin 900"/>
    <m/>
    <s v="Triumph Speed Twin 900 "/>
    <s v="DPZGS"/>
    <s v="Open"/>
    <s v="Yes"/>
    <s v="Need More Details"/>
    <m/>
    <m/>
    <x v="0"/>
    <m/>
    <s v="Yes"/>
    <s v="No"/>
    <s v="No"/>
    <m/>
    <n v="0"/>
  </r>
  <r>
    <n v="15424989"/>
    <d v="2025-04-05T00:00:00"/>
    <d v="1899-12-30T17:49:00"/>
    <s v="Dealer Digital"/>
    <s v="Pioneer Motors-NEYYATINKARA"/>
    <s v="C11482"/>
    <m/>
    <m/>
    <s v="HOT"/>
    <s v="Pulsar"/>
    <n v="220"/>
    <s v="Dagger Edge ABS (DK09)"/>
    <s v="Pulsar 220 Dagger Edge ABS (DK09)"/>
    <s v="00DK09"/>
    <s v="Open"/>
    <s v="Yes"/>
    <s v="Call Later"/>
    <m/>
    <m/>
    <x v="0"/>
    <m/>
    <s v="No"/>
    <s v="No"/>
    <s v="Yes"/>
    <m/>
    <n v="0"/>
  </r>
  <r>
    <n v="15677645"/>
    <d v="2025-04-16T00:00:00"/>
    <d v="1899-12-30T17:11:00"/>
    <s v="Walk-In"/>
    <s v="AAKASH AUTOMOBILES PVT LTD(11449)"/>
    <n v="11449"/>
    <m/>
    <m/>
    <s v="STANDARD"/>
    <s v="Pulsar"/>
    <n v="150"/>
    <s v="SD UG"/>
    <s v="Pulsar  150 SD UG EBONY BLK BLUE DKL"/>
    <s v="00DH604C"/>
    <s v="Invoiced"/>
    <s v="Yes"/>
    <s v="Planning to Book"/>
    <m/>
    <m/>
    <x v="0"/>
    <m/>
    <s v="Yes"/>
    <s v="Yes"/>
    <s v="Yes"/>
    <d v="2025-04-17T12:53:00"/>
    <n v="1"/>
  </r>
  <r>
    <n v="15656162"/>
    <d v="2025-04-15T00:00:00"/>
    <d v="1899-12-30T20:00:00"/>
    <s v="Aggregators"/>
    <s v="A S MOTORS CHHANI"/>
    <s v="A10002"/>
    <s v="Bikedekho_Aggregators"/>
    <s v="CPS_Lead_Aggregators"/>
    <s v="STANDARD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446370"/>
    <d v="2025-04-07T00:00:00"/>
    <d v="1899-12-30T08:38:00"/>
    <s v="Aggregators"/>
    <s v="GURUKRIPA AUTO AGENCY(12451)"/>
    <n v="12451"/>
    <s v="Bikedekho_Aggregators"/>
    <s v="CPS_Lead_Aggregators"/>
    <s v="STANDARD"/>
    <s v="Pulsar"/>
    <s v="NS125"/>
    <s v="Disc (OBD-2)"/>
    <s v="Pulsar NS125 Disc (OBD-2) TD BURNT RED + SA"/>
    <s v="00JF35C4"/>
    <s v="Open"/>
    <s v="No"/>
    <s v="RNR"/>
    <m/>
    <m/>
    <x v="0"/>
    <m/>
    <s v="No"/>
    <s v="No"/>
    <s v="No"/>
    <m/>
    <n v="0"/>
  </r>
  <r>
    <n v="15664742"/>
    <d v="2025-04-16T00:00:00"/>
    <d v="1899-12-30T12:01:00"/>
    <s v="Aggregators"/>
    <s v="JAMUNA AUTO (10164)"/>
    <n v="10164"/>
    <s v="Bikedekho_Aggregators"/>
    <s v="CPS_Lead_Aggregators"/>
    <s v="WARM"/>
    <s v="Pulsar"/>
    <s v="N160"/>
    <s v="Dual channel ABS"/>
    <s v="Pulsar N160 Dual channel ABS Brooklyn Black"/>
    <s v="00JR159V"/>
    <s v="Open"/>
    <s v="No"/>
    <m/>
    <m/>
    <m/>
    <x v="0"/>
    <m/>
    <s v="No"/>
    <s v="No"/>
    <s v="No"/>
    <m/>
    <n v="0"/>
  </r>
  <r>
    <n v="15545773"/>
    <d v="2025-04-10T00:00:00"/>
    <d v="1899-12-30T14:50:00"/>
    <s v="Aggregators"/>
    <s v="MS ENTERPRISE(13114)"/>
    <n v="13114"/>
    <s v="Bikewale_Aggregators"/>
    <s v="CPS_Lead_Aggregators"/>
    <s v="WARM"/>
    <s v="Husqvarna"/>
    <s v="VITPILEN 250"/>
    <s v="HUSQVARNA"/>
    <s v="Husqvarna VITPILEN 250 HUSQVARNA CERAMIC WHITE MATT"/>
    <s v="00JU4091"/>
    <s v="Closed"/>
    <s v="No"/>
    <s v="RNR - Close"/>
    <m/>
    <m/>
    <x v="0"/>
    <m/>
    <s v="No"/>
    <s v="No"/>
    <s v="No"/>
    <m/>
    <n v="0"/>
  </r>
  <r>
    <n v="15384106"/>
    <d v="2025-04-03T00:00:00"/>
    <d v="1899-12-30T17:35:00"/>
    <s v="Activity"/>
    <s v="Om Advance Automobiles Pvt Ltd- Datia"/>
    <s v="D13120"/>
    <m/>
    <m/>
    <m/>
    <s v="Pulsar"/>
    <n v="125"/>
    <s v="Neon Disc Single seat"/>
    <s v="Pulsar  125 Neon Disc Single seat SPARKLING METALLIC BLACK RED"/>
    <s v="00DH40F2"/>
    <s v="Invoiced"/>
    <s v="Yes"/>
    <m/>
    <m/>
    <m/>
    <x v="0"/>
    <m/>
    <s v="No"/>
    <s v="No"/>
    <s v="No"/>
    <d v="2025-04-04T17:08:00"/>
    <n v="1"/>
  </r>
  <r>
    <n v="15489806"/>
    <d v="2025-04-09T00:00:00"/>
    <d v="1899-12-30T00:56:00"/>
    <s v="Aggregators"/>
    <s v="ROLTA RAJARHAT"/>
    <s v="F11943"/>
    <s v="Bikewale_Aggregators"/>
    <s v="CPS_Lead_Aggregators"/>
    <s v="STANDARD"/>
    <s v="Pulsar"/>
    <s v="N160"/>
    <s v="Dual channel ABS"/>
    <s v="Pulsar N160 Dual channel ABS Brooklyn Black"/>
    <s v="00JR159V"/>
    <s v="Closed"/>
    <s v="No"/>
    <s v="RNR - Close"/>
    <m/>
    <m/>
    <x v="0"/>
    <m/>
    <s v="No"/>
    <s v="No"/>
    <s v="No"/>
    <m/>
    <n v="0"/>
  </r>
  <r>
    <n v="15619505"/>
    <d v="2025-04-14T00:00:00"/>
    <d v="1899-12-30T11:21:00"/>
    <s v="Digital"/>
    <s v="SHIVA SCOOTER AGENCY(14119)"/>
    <n v="14119"/>
    <s v="Speed_Enquiry_D2C"/>
    <s v="Display_FB"/>
    <s v="STANDARD"/>
    <s v="Triumph"/>
    <s v="Speed 400 UG"/>
    <s v="Triumph"/>
    <s v="SPEED 400 UG-PEARL METALLIC WHITE"/>
    <s v="00TA4042"/>
    <s v="Open"/>
    <s v="No"/>
    <s v="Not Decided"/>
    <m/>
    <m/>
    <x v="0"/>
    <m/>
    <s v="No"/>
    <s v="No"/>
    <s v="No"/>
    <m/>
    <n v="0"/>
  </r>
  <r>
    <n v="15420960"/>
    <d v="2025-04-05T00:00:00"/>
    <d v="1899-12-30T15:12:00"/>
    <s v="Tele-In"/>
    <s v="SINGH AUTOMOBILES(10633)"/>
    <n v="10633"/>
    <s v="Call Center"/>
    <m/>
    <m/>
    <s v="Pulsar"/>
    <s v="SD (OBD2B)"/>
    <n v="150"/>
    <s v="Pulsar SD (OBD2B) 150 EBONY BLK BLUE DKL"/>
    <s v="00DH594C"/>
    <s v="Closed"/>
    <s v="No"/>
    <s v="Plan Dropped"/>
    <m/>
    <m/>
    <x v="0"/>
    <m/>
    <s v="No"/>
    <s v="No"/>
    <s v="No"/>
    <m/>
    <n v="0"/>
  </r>
  <r>
    <n v="15414265"/>
    <d v="2025-04-05T00:00:00"/>
    <d v="1899-12-30T11:32:00"/>
    <s v="Walk-In"/>
    <s v="JAI AUTOMOBILES(10591)"/>
    <n v="10591"/>
    <m/>
    <m/>
    <s v="STANDARD"/>
    <s v="Platina"/>
    <n v="100"/>
    <s v="ES Drum  (OBD-2)"/>
    <s v="Platina  100 ES Drum  (OBD-2) Ebony Black with Silver Grey Decal"/>
    <s v="00PF356U"/>
    <s v="Invoiced"/>
    <s v="Yes"/>
    <s v="Call Later"/>
    <m/>
    <m/>
    <x v="0"/>
    <m/>
    <s v="Yes"/>
    <s v="Yes"/>
    <s v="No"/>
    <d v="2025-04-05T11:56:00"/>
    <n v="1"/>
  </r>
  <r>
    <n v="15505412"/>
    <d v="2025-04-09T00:00:00"/>
    <d v="1899-12-30T16:17:00"/>
    <s v="Dealer Digital"/>
    <m/>
    <n v="10427"/>
    <s v="Facebook"/>
    <s v="Freedom_Feb"/>
    <s v="HOT"/>
    <s v="Freedom"/>
    <s v="125 NG04"/>
    <s v="Disc Led"/>
    <s v="Freedom 125 NG04 Disc Led Racing Red"/>
    <s v="00JH279C"/>
    <s v="Closed"/>
    <s v="No"/>
    <s v="Incorrect Enquiry"/>
    <m/>
    <m/>
    <x v="0"/>
    <m/>
    <s v="No"/>
    <s v="No"/>
    <s v="No"/>
    <m/>
    <n v="0"/>
  </r>
  <r>
    <n v="15435332"/>
    <d v="2025-04-06T00:00:00"/>
    <d v="1899-12-30T12:47:00"/>
    <s v="Activity"/>
    <s v="DADA MOTOR ENTERPRISES LLP(13186)"/>
    <n v="13186"/>
    <m/>
    <m/>
    <s v="STANDARD"/>
    <s v="Pulsar"/>
    <n v="125"/>
    <s v="Carbon Fibre Disc Single Seat (OBD-2)"/>
    <s v="Pulsar 125 Carbon Fibre Disc Single Seat (OBD-2) SPARKLING METALLIC BLACK SILVER"/>
    <s v="00DH41E8"/>
    <s v="Open"/>
    <s v="No"/>
    <s v="Call Later"/>
    <m/>
    <m/>
    <x v="0"/>
    <m/>
    <s v="No"/>
    <s v="No"/>
    <s v="No"/>
    <m/>
    <n v="0"/>
  </r>
  <r>
    <n v="15373948"/>
    <d v="2025-04-03T00:00:00"/>
    <d v="1899-12-30T12:00:00"/>
    <s v="Aggregators"/>
    <s v="VEERPRABHU MARKETING LTD(13158)"/>
    <n v="13158"/>
    <s v="Bikewale_Aggregators"/>
    <s v="CPS_Lead_Aggregators"/>
    <s v="WARM"/>
    <s v="Pulsar"/>
    <n v="150"/>
    <s v="SD Single Seat"/>
    <s v="Pulsar 150 SD Single Seat EBONY BLK RED DKL"/>
    <s v="00DH274D"/>
    <s v="Closed"/>
    <s v="No"/>
    <s v="Lost to Competition"/>
    <s v="Price;Finance offer"/>
    <m/>
    <x v="1"/>
    <s v="Honda"/>
    <s v="No"/>
    <s v="No"/>
    <s v="No"/>
    <m/>
    <n v="0"/>
  </r>
  <r>
    <n v="15365272"/>
    <d v="2025-04-02T00:00:00"/>
    <d v="1899-12-30T18:28:00"/>
    <s v="Aggregators"/>
    <s v="HERAMMBA AUTO(11431)"/>
    <n v="11431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731821"/>
    <d v="2025-04-19T00:00:00"/>
    <d v="1899-12-30T11:05:00"/>
    <s v="Aggregators"/>
    <s v="SURAJ BAJAJ(11371)"/>
    <n v="11371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475967"/>
    <d v="2025-04-10T00:00:00"/>
    <d v="1899-12-30T13:47:00"/>
    <s v="Aggregators"/>
    <s v="ISHANYA AUTO LLP"/>
    <s v="A13210"/>
    <s v="Bikewale_Aggregators"/>
    <s v="CPS_Lead_Aggregators"/>
    <s v="STANDARD"/>
    <s v="Dominar"/>
    <n v="250"/>
    <s v="Dual channel ABS"/>
    <s v="Dominar 250 Dual channel ABS CHARCOAL BLACK"/>
    <s v="00JF26A8"/>
    <s v="Closed"/>
    <s v="No"/>
    <s v="RNR - Close"/>
    <m/>
    <m/>
    <x v="0"/>
    <m/>
    <s v="No"/>
    <s v="No"/>
    <s v="No"/>
    <m/>
    <n v="0"/>
  </r>
  <r>
    <n v="15380276"/>
    <d v="2025-04-03T00:00:00"/>
    <d v="1899-12-30T15:32:00"/>
    <s v="Aggregators"/>
    <s v="RAGHAVENDRA MOTORS PVT LTD.(10665)"/>
    <n v="10665"/>
    <s v="91wheels_Aggregators"/>
    <s v="CPS_Lead_Aggregators"/>
    <m/>
    <s v="Pulsar"/>
    <s v="RS200"/>
    <s v="Dual channel ABS"/>
    <s v="Pulsar RS200 Dual channel ABS METALLIC BLACK (+Pewter Grey)"/>
    <s v="00DT148E"/>
    <s v="Closed"/>
    <s v="No"/>
    <s v="Plan Dropped"/>
    <m/>
    <m/>
    <x v="0"/>
    <m/>
    <s v="No"/>
    <s v="No"/>
    <s v="No"/>
    <m/>
    <n v="0"/>
  </r>
  <r>
    <n v="15650347"/>
    <d v="2025-04-15T00:00:00"/>
    <d v="1899-12-30T15:38:00"/>
    <s v="Aggregators"/>
    <s v="SRI VINAYAKA MOBIKES PVT LTD(11463)"/>
    <n v="11463"/>
    <s v="Bikewale_Aggregators"/>
    <s v="CPS_Lead_Aggregators"/>
    <m/>
    <s v="Avenger"/>
    <n v="160"/>
    <s v="Street"/>
    <s v="Avenger 160 Street SPICY RED"/>
    <s v="00PD349D"/>
    <s v="Closed"/>
    <s v="No"/>
    <m/>
    <m/>
    <m/>
    <x v="0"/>
    <m/>
    <s v="No"/>
    <s v="No"/>
    <s v="No"/>
    <m/>
    <n v="0"/>
  </r>
  <r>
    <n v="15409729"/>
    <d v="2025-04-05T00:00:00"/>
    <d v="1899-12-30T01:04:00"/>
    <s v="Aggregators"/>
    <s v="KALAHANU BOTHRA AGENCIES PVT LTD(13213)"/>
    <n v="13213"/>
    <s v="Bikewale_Aggregators"/>
    <s v="CPS_Lead_Aggregators"/>
    <s v="WARM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666428"/>
    <d v="2025-04-16T00:00:00"/>
    <d v="1899-12-30T12:45:00"/>
    <s v="Aggregators"/>
    <s v="SITARA MOTORS PVT.LTD."/>
    <n v="10328"/>
    <s v="Bikedekho_Aggregators"/>
    <s v="CPS_Lead_Aggregators"/>
    <s v="HOT"/>
    <s v="Avenger"/>
    <n v="160"/>
    <s v="Street  (OBD-2)"/>
    <s v="Avenger 160 Street  (OBD-2) EBONY BLACK(MET)"/>
    <s v="00PD36X3"/>
    <s v="Open"/>
    <s v="No"/>
    <s v="Showroom Visit Planned"/>
    <m/>
    <m/>
    <x v="0"/>
    <m/>
    <s v="No"/>
    <s v="No"/>
    <s v="No"/>
    <m/>
    <n v="0"/>
  </r>
  <r>
    <n v="15344191"/>
    <d v="2025-04-01T00:00:00"/>
    <d v="1899-12-30T17:35:00"/>
    <s v="Walk-In"/>
    <s v="SRI  VINAYAKA MOBIKES PVT LTD(10382)"/>
    <n v="10382"/>
    <m/>
    <m/>
    <m/>
    <s v="Pulsar"/>
    <s v="N160"/>
    <s v="UG"/>
    <s v="Pulsar N160 UG BROOKLYN CHRCL BLK M"/>
    <s v="00JR21VAR-113"/>
    <s v="Invoiced"/>
    <s v="Yes"/>
    <m/>
    <m/>
    <m/>
    <x v="0"/>
    <m/>
    <s v="Yes"/>
    <s v="No"/>
    <s v="No"/>
    <d v="2025-04-01T17:36:00"/>
    <n v="1"/>
  </r>
  <r>
    <n v="15350888"/>
    <d v="2025-04-02T00:00:00"/>
    <d v="1899-12-30T10:01:00"/>
    <s v="Aggregators"/>
    <s v="CHANDRAYAN MOTORS(12734)"/>
    <n v="12734"/>
    <s v="91wheels_Aggregators"/>
    <s v="CPS_Lead_Aggregators"/>
    <s v="STANDARD"/>
    <s v="Pulsar"/>
    <s v="N160"/>
    <s v="Dual channel ABS"/>
    <s v="Pulsar N160 Dual channel ABS Brooklyn Black"/>
    <s v="00JR159V"/>
    <s v="Closed"/>
    <s v="No"/>
    <s v="RNR - Close"/>
    <m/>
    <m/>
    <x v="0"/>
    <m/>
    <s v="No"/>
    <s v="No"/>
    <s v="No"/>
    <m/>
    <n v="0"/>
  </r>
  <r>
    <n v="15739328"/>
    <d v="2025-04-19T00:00:00"/>
    <d v="1899-12-30T15:29:00"/>
    <s v="Activity"/>
    <s v="AAKASH AUTOMOBILES PRIVATE LIMITED (14175)"/>
    <n v="14175"/>
    <m/>
    <m/>
    <s v="HOT"/>
    <s v="Triumph"/>
    <s v="SCRAMBLER 400 X"/>
    <m/>
    <s v="Triumph SCRAMBLER 400 X "/>
    <s v="00TA02"/>
    <s v="Open"/>
    <s v="Yes"/>
    <s v="Call Later"/>
    <m/>
    <m/>
    <x v="0"/>
    <m/>
    <s v="Yes"/>
    <s v="No"/>
    <s v="Yes"/>
    <m/>
    <n v="0"/>
  </r>
  <r>
    <n v="15408752"/>
    <d v="2025-04-05T00:00:00"/>
    <d v="1899-12-30T11:48:00"/>
    <s v="Digital"/>
    <s v="Abhishek Bajaj @ Sasaram"/>
    <n v="14138"/>
    <s v="Organic"/>
    <s v="Website"/>
    <s v="STANDARD"/>
    <s v="Pulsar"/>
    <n v="125"/>
    <s v="Neon Disc Single seat"/>
    <s v="PULSAR 125 DTS-i - EBONY BLK SOLAR RED"/>
    <s v="00DH40C2"/>
    <s v="Open"/>
    <s v="No"/>
    <s v="Call Later"/>
    <m/>
    <m/>
    <x v="0"/>
    <m/>
    <s v="No"/>
    <s v="No"/>
    <s v="No"/>
    <m/>
    <n v="0"/>
  </r>
  <r>
    <n v="15424442"/>
    <d v="2025-04-05T00:00:00"/>
    <d v="1899-12-30T17:32:00"/>
    <s v="HyperLocal"/>
    <s v="BANERJEE AUTO CORPORATION PVT LTD(13103)"/>
    <n v="13103"/>
    <s v="Hyperlocal_Lead_Gen"/>
    <s v="Facebook"/>
    <s v="WARM"/>
    <s v="KTM"/>
    <s v="249.07 cc"/>
    <s v="KTM"/>
    <s v="KTM 249.07 cc KTM "/>
    <s v="00JP88"/>
    <s v="Open"/>
    <s v="No"/>
    <s v="Showroom Visit Planned"/>
    <m/>
    <m/>
    <x v="0"/>
    <m/>
    <s v="No"/>
    <s v="No"/>
    <s v="No"/>
    <m/>
    <n v="0"/>
  </r>
  <r>
    <n v="15383691"/>
    <d v="2025-04-03T00:00:00"/>
    <d v="1899-12-30T17:27:00"/>
    <s v="Aggregators"/>
    <s v="ETAH MOTORS PVT LTD(13003)"/>
    <n v="13003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x v="0"/>
    <m/>
    <s v="No"/>
    <s v="No"/>
    <s v="No"/>
    <m/>
    <n v="0"/>
  </r>
  <r>
    <n v="15681238"/>
    <d v="2025-04-16T00:00:00"/>
    <d v="1899-12-30T18:21:00"/>
    <s v="Activity"/>
    <s v="ANANT BAJAJ(12846)"/>
    <n v="12846"/>
    <m/>
    <m/>
    <m/>
    <s v="Pulsar"/>
    <s v="NS200"/>
    <s v="Dual channel ABS (OBD-2)"/>
    <s v="Pulsar NS200 Dual channel ABS (OBD-2) PEARL METALLIC WHITE &amp; SATIN BLACK"/>
    <s v="00JL228R"/>
    <s v="Closed"/>
    <s v="Yes"/>
    <s v="Not Decided"/>
    <m/>
    <m/>
    <x v="0"/>
    <m/>
    <s v="No"/>
    <s v="No"/>
    <s v="No"/>
    <d v="2025-04-16T18:21:00"/>
    <n v="0"/>
  </r>
  <r>
    <n v="15615084"/>
    <d v="2025-04-14T00:00:00"/>
    <d v="1899-12-30T09:54:00"/>
    <s v="Aggregators"/>
    <s v="SKYLINE BAJAJ(13242)"/>
    <n v="13242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386852"/>
    <d v="2025-04-03T00:00:00"/>
    <d v="1899-12-30T20:02:00"/>
    <s v="Walk-In"/>
    <s v="KINGSMOTORS2WGUDUVANCHERY (C13693)"/>
    <s v="C13693"/>
    <m/>
    <m/>
    <s v="STANDARD"/>
    <s v="Pulsar"/>
    <n v="400"/>
    <s v="NS"/>
    <s v="Pulsar 400 NS GLOSSY RACING RED"/>
    <s v="00JL2395"/>
    <s v="Closed"/>
    <s v="Yes"/>
    <s v="Need More Details"/>
    <m/>
    <m/>
    <x v="0"/>
    <m/>
    <s v="Yes"/>
    <s v="Yes"/>
    <s v="Yes"/>
    <m/>
    <n v="0"/>
  </r>
  <r>
    <n v="15366166"/>
    <d v="2025-04-02T00:00:00"/>
    <d v="1899-12-30T19:03:00"/>
    <s v="Activity"/>
    <s v="MCV Bajaj - Kadiyam"/>
    <s v="G12624"/>
    <m/>
    <m/>
    <s v="WARM"/>
    <s v="Pulsar"/>
    <n v="125"/>
    <s v="Neon Disc Single seat"/>
    <s v="Pulsar 125 Neon Disc Single seat"/>
    <s v="00DH40"/>
    <s v="Open"/>
    <s v="No"/>
    <m/>
    <m/>
    <m/>
    <x v="0"/>
    <m/>
    <s v="No"/>
    <s v="No"/>
    <s v="No"/>
    <m/>
    <n v="0"/>
  </r>
  <r>
    <n v="15543725"/>
    <d v="2025-04-10T00:00:00"/>
    <d v="1899-12-30T13:15:00"/>
    <s v="Activity"/>
    <s v="SENGUPTA MOTORS"/>
    <n v="12644"/>
    <m/>
    <m/>
    <m/>
    <s v="Pulsar"/>
    <n v="400"/>
    <s v="NS"/>
    <s v="Pulsar 400 NS PEARL METALLIC WHITE"/>
    <s v="00JL2342"/>
    <s v="Closed"/>
    <s v="Yes"/>
    <s v="Plan Dropped"/>
    <m/>
    <m/>
    <x v="0"/>
    <m/>
    <s v="Yes"/>
    <s v="No"/>
    <s v="No"/>
    <m/>
    <n v="0"/>
  </r>
  <r>
    <n v="15378364"/>
    <d v="2025-04-03T00:00:00"/>
    <d v="1899-12-30T14:13:00"/>
    <s v="Aggregators"/>
    <s v="SAI MOTOR PLAZA - AMALAPURAM"/>
    <n v="11498"/>
    <s v="Bikedekho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631957"/>
    <d v="2025-04-14T00:00:00"/>
    <d v="1899-12-30T17:26:00"/>
    <s v="Tele-In"/>
    <s v="SHIVA SCOOTER AGENCY(14119)"/>
    <n v="14119"/>
    <m/>
    <m/>
    <s v="HOT"/>
    <s v="Triumph"/>
    <s v="SCRAMBLER 400 X"/>
    <m/>
    <s v="Triumph SCRAMBLER 400 X "/>
    <s v="00TA02"/>
    <s v="Open"/>
    <s v="No"/>
    <s v="Showroom Visit Planned"/>
    <m/>
    <m/>
    <x v="0"/>
    <m/>
    <s v="No"/>
    <s v="No"/>
    <s v="No"/>
    <m/>
    <n v="0"/>
  </r>
  <r>
    <n v="15387258"/>
    <d v="2025-04-03T00:00:00"/>
    <d v="1899-12-30T20:49:00"/>
    <s v="Aggregators"/>
    <s v="UPPAL AGENCIES (D12093)"/>
    <s v="A12093"/>
    <s v="91wheels_Aggregators"/>
    <s v="CPS_Lead_Aggregators"/>
    <s v="WARM"/>
    <s v="Pulsar"/>
    <s v="NS125"/>
    <s v="Disc (Pre-OBD)"/>
    <s v="Pulsar NS125 Disc (Pre-OBD) GLOSS PEWTER GREY"/>
    <s v="00JF2832"/>
    <s v="Open"/>
    <s v="No"/>
    <m/>
    <m/>
    <m/>
    <x v="0"/>
    <m/>
    <s v="No"/>
    <s v="No"/>
    <s v="No"/>
    <m/>
    <n v="0"/>
  </r>
  <r>
    <n v="15437244"/>
    <d v="2025-04-06T00:00:00"/>
    <d v="1899-12-30T14:21:00"/>
    <s v="Walk-In"/>
    <s v="PRAKASH AUTO SALES(10281)"/>
    <n v="10281"/>
    <s v="Newspaper"/>
    <m/>
    <m/>
    <s v="Pulsar"/>
    <s v="N160"/>
    <s v="TD"/>
    <s v="Pulsar N160 TD EBONY BLACK(MET)"/>
    <s v="00JR50X3"/>
    <s v="Invoiced"/>
    <s v="Yes"/>
    <m/>
    <m/>
    <m/>
    <x v="0"/>
    <m/>
    <s v="No"/>
    <s v="No"/>
    <s v="No"/>
    <d v="2025-04-06T14:22:00"/>
    <n v="1"/>
  </r>
  <r>
    <n v="15565584"/>
    <d v="2025-04-11T00:00:00"/>
    <d v="1899-12-30T13:58:00"/>
    <s v="Dealer Digital"/>
    <s v="Triumph Vasai"/>
    <s v="B14124"/>
    <m/>
    <m/>
    <s v="HOT"/>
    <s v="Triumph"/>
    <s v="SCRAMBLER 400 X"/>
    <m/>
    <s v="Triumph SCRAMBLER 400 X "/>
    <s v="00TA02"/>
    <s v="Open"/>
    <s v="No"/>
    <s v="Showroom Visit Planned"/>
    <m/>
    <m/>
    <x v="0"/>
    <m/>
    <s v="No"/>
    <s v="No"/>
    <s v="No"/>
    <m/>
    <n v="0"/>
  </r>
  <r>
    <n v="15367131"/>
    <d v="2025-04-02T00:00:00"/>
    <d v="1899-12-30T20:14:00"/>
    <s v="Walk-In"/>
    <s v="J.S.V AUTOMOTIVES PRIVATE LIMITED (13679)"/>
    <n v="13679"/>
    <m/>
    <m/>
    <s v="HOT"/>
    <s v="Triumph"/>
    <s v="Speed 400 UG"/>
    <m/>
    <s v="Triumph Speed 400 UG "/>
    <s v="00TA40BA"/>
    <s v="Invoiced"/>
    <s v="Yes"/>
    <s v="Call Later"/>
    <m/>
    <m/>
    <x v="0"/>
    <m/>
    <s v="Yes"/>
    <s v="No"/>
    <s v="No"/>
    <d v="2025-04-02T20:14:00"/>
    <n v="1"/>
  </r>
  <r>
    <n v="15365551"/>
    <d v="2025-04-02T00:00:00"/>
    <d v="1899-12-30T18:32:00"/>
    <s v="Walk-In"/>
    <s v="SUPREME AUTO DEALERS PVT. LTD.(10351)"/>
    <n v="10351"/>
    <s v="Reference"/>
    <s v="Existing Customer"/>
    <s v="STANDARD"/>
    <s v="Pulsar"/>
    <n v="150"/>
    <s v="TD UG"/>
    <s v="Pulsar 150 TD UG EBONY BLACK(MET)"/>
    <s v="00DH61X3"/>
    <s v="Closed"/>
    <s v="Yes"/>
    <s v="Plan Dropped"/>
    <m/>
    <m/>
    <x v="0"/>
    <m/>
    <s v="Yes"/>
    <s v="Yes"/>
    <s v="Yes"/>
    <m/>
    <n v="0"/>
  </r>
  <r>
    <n v="15501354"/>
    <d v="2025-04-09T00:00:00"/>
    <d v="1899-12-30T15:33:00"/>
    <s v="Dealer Digital"/>
    <m/>
    <n v="13412"/>
    <s v="Facebook"/>
    <s v="Ns125 Feb"/>
    <s v="STANDARD"/>
    <s v="Pulsar"/>
    <s v="NS125"/>
    <s v="UG"/>
    <s v="Pulsar NS125 UG FIERY ORANGE"/>
    <s v="00JF4417"/>
    <s v="Closed"/>
    <s v="No"/>
    <s v="Plan Dropped"/>
    <m/>
    <m/>
    <x v="0"/>
    <m/>
    <s v="No"/>
    <s v="No"/>
    <s v="No"/>
    <m/>
    <n v="0"/>
  </r>
  <r>
    <n v="15397699"/>
    <d v="2025-04-04T00:00:00"/>
    <d v="1899-12-30T13:25:00"/>
    <s v="Activity"/>
    <s v="S.K. AUTOMOBILES(12782)"/>
    <n v="12782"/>
    <s v="Dealer Activity"/>
    <s v="Exchange Camp"/>
    <s v="WARM"/>
    <s v="Pulsar"/>
    <s v="NS200"/>
    <s v="Dual Channel ABS (UG)"/>
    <s v="Pulsar NS200 Dual Channel ABS (UG) EBONY BLK SATIN"/>
    <s v="00JL24AL"/>
    <s v="Open"/>
    <s v="Yes"/>
    <s v="Showroom Visit Planned"/>
    <m/>
    <m/>
    <x v="0"/>
    <m/>
    <s v="Yes"/>
    <s v="No"/>
    <s v="No"/>
    <m/>
    <n v="0"/>
  </r>
  <r>
    <n v="15656772"/>
    <d v="2025-04-15T00:00:00"/>
    <d v="1899-12-30T20:47:00"/>
    <s v="HyperLocal"/>
    <s v="SHAMAN MOTORS PRIVATE LIMITED (13538)"/>
    <n v="13538"/>
    <s v="Hyperlocal_Lead_Gen"/>
    <s v="Facebook"/>
    <s v="HOT"/>
    <s v="Triumph"/>
    <s v="Speed T4"/>
    <s v="Triumph"/>
    <s v="Triumph Speed T4 Triumph "/>
    <s v="00TA15"/>
    <s v="Closed"/>
    <s v="No"/>
    <s v="Incorrect Enquiry"/>
    <m/>
    <m/>
    <x v="0"/>
    <m/>
    <s v="No"/>
    <s v="No"/>
    <s v="No"/>
    <m/>
    <n v="0"/>
  </r>
  <r>
    <n v="15665545"/>
    <d v="2025-04-16T00:00:00"/>
    <d v="1899-12-30T12:22:00"/>
    <s v="Aggregators"/>
    <s v="EMN MOTORS (12849)"/>
    <n v="12849"/>
    <s v="91wheels_Aggregators"/>
    <s v="CPS_Lead_Aggregators"/>
    <s v="WARM"/>
    <s v="Pulsar"/>
    <s v="NS160"/>
    <s v="Twin Disc ABS"/>
    <s v="Pulsar NS160 Twin Disc ABS Glossy Pewter Grey + Satin Black"/>
    <s v="00JF258W"/>
    <s v="Open"/>
    <s v="No"/>
    <s v="Call Later"/>
    <m/>
    <m/>
    <x v="0"/>
    <m/>
    <s v="No"/>
    <s v="No"/>
    <s v="No"/>
    <m/>
    <n v="0"/>
  </r>
  <r>
    <n v="15425991"/>
    <d v="2025-04-05T00:00:00"/>
    <d v="1899-12-30T18:36:00"/>
    <s v="Walk-In"/>
    <s v="SHAMAN MOTORS PRIVATE LIMITED (13538)"/>
    <n v="13538"/>
    <m/>
    <m/>
    <s v="WARM"/>
    <s v="Triumph"/>
    <s v="Speed 400 UG"/>
    <m/>
    <s v="Triumph Speed 400 UG "/>
    <s v="00TA40CZ"/>
    <s v="Open"/>
    <s v="Yes"/>
    <s v="Call Later"/>
    <m/>
    <m/>
    <x v="0"/>
    <m/>
    <s v="Yes"/>
    <s v="No"/>
    <s v="No"/>
    <m/>
    <n v="0"/>
  </r>
  <r>
    <n v="15465159"/>
    <d v="2025-04-07T00:00:00"/>
    <d v="1899-12-30T20:11:00"/>
    <s v="Aggregators"/>
    <s v="RAJ BAJAJ(12477)"/>
    <n v="12477"/>
    <s v="Bikewale_Aggregators"/>
    <s v="CPS_Lead_Aggregators"/>
    <s v="WARM"/>
    <s v="Pulsar"/>
    <n v="400"/>
    <s v="NS"/>
    <s v="Pulsar 400 NS PEARL METALLIC WHITE"/>
    <s v="00JL2342"/>
    <s v="Closed"/>
    <s v="No"/>
    <s v="Incorrect Enquiry"/>
    <m/>
    <m/>
    <x v="0"/>
    <m/>
    <s v="No"/>
    <s v="No"/>
    <s v="No"/>
    <m/>
    <n v="0"/>
  </r>
  <r>
    <n v="15056483"/>
    <d v="2025-04-01T00:00:00"/>
    <d v="1899-12-30T18:50:00"/>
    <s v="Digital"/>
    <s v="Triumph Jaipur: Ajmer Road"/>
    <s v="A13527"/>
    <s v="Speed_Enquiry_D2C"/>
    <s v="Display_FB"/>
    <s v="STANDARD"/>
    <s v="Triumph"/>
    <s v="SCRAMBLER 400 X"/>
    <s v="Triumph"/>
    <s v="Triumph SCRAMBLER 400 X-Pearl Metallic White"/>
    <s v="00TA0242"/>
    <s v="Closed"/>
    <s v="No"/>
    <s v="Plan Dropped"/>
    <m/>
    <m/>
    <x v="0"/>
    <m/>
    <s v="No"/>
    <s v="No"/>
    <s v="No"/>
    <m/>
    <n v="0"/>
  </r>
  <r>
    <n v="15428140"/>
    <d v="2025-04-08T00:00:00"/>
    <d v="1899-12-30T14:35:00"/>
    <s v="Digital"/>
    <s v="Triumph Thane"/>
    <s v="B13538"/>
    <s v="Organic"/>
    <s v="Website"/>
    <s v="HOT"/>
    <s v="Triumph"/>
    <s v="Speed 400 UG"/>
    <s v="Triumph"/>
    <s v="SPEED 400 UG-GLOSSY RACING RED"/>
    <s v="00TA4095"/>
    <s v="Open"/>
    <s v="No"/>
    <s v="Call Later"/>
    <m/>
    <m/>
    <x v="0"/>
    <m/>
    <s v="No"/>
    <s v="No"/>
    <s v="No"/>
    <m/>
    <n v="0"/>
  </r>
  <r>
    <n v="15535063"/>
    <d v="2025-04-09T00:00:00"/>
    <d v="1899-12-30T23:23:00"/>
    <s v="HyperLocal"/>
    <s v="SYAMADYNAMIC MOTORCYCLES PVT LTD (13541)"/>
    <n v="13541"/>
    <s v="Hyperlocal_Lead_Gen"/>
    <s v="Facebook"/>
    <s v="STANDARD"/>
    <s v="Triumph"/>
    <s v="SCRAMBLER 400 X"/>
    <s v="Triumph"/>
    <s v="Triumph SCRAMBLER 400 X Triumph "/>
    <s v="00TA02"/>
    <s v="Closed"/>
    <s v="No"/>
    <s v="Plan Dropped"/>
    <m/>
    <m/>
    <x v="0"/>
    <m/>
    <s v="No"/>
    <s v="No"/>
    <s v="No"/>
    <m/>
    <n v="0"/>
  </r>
  <r>
    <n v="15476998"/>
    <d v="2025-04-08T00:00:00"/>
    <d v="1899-12-30T13:29:00"/>
    <s v="Activity"/>
    <s v="POPULAR MOTOR CORPORATION (KANAKAPURA)"/>
    <s v="I10479"/>
    <m/>
    <m/>
    <m/>
    <s v="Pulsar"/>
    <n v="125"/>
    <s v="Neon Disc Single seat"/>
    <s v="Pulsar 125 Neon Disc Single seat"/>
    <s v="00DH40"/>
    <s v="Closed"/>
    <s v="Yes"/>
    <s v="Plan Dropped"/>
    <m/>
    <m/>
    <x v="0"/>
    <m/>
    <s v="Yes"/>
    <s v="No"/>
    <s v="No"/>
    <m/>
    <n v="0"/>
  </r>
  <r>
    <n v="15553022"/>
    <d v="2025-04-10T00:00:00"/>
    <d v="1899-12-30T19:13:00"/>
    <s v="Aggregators"/>
    <s v="M S ENTERPRISE(12901)"/>
    <n v="12901"/>
    <s v="91wheels_Aggregators"/>
    <s v="CPS_Lead_Aggregators"/>
    <s v="WARM"/>
    <s v="Pulsar"/>
    <s v="N160"/>
    <s v="Dual channel ABS"/>
    <s v="Pulsar N160 Dual channel ABS Brooklyn Black"/>
    <s v="00JR159V"/>
    <s v="Open"/>
    <s v="No"/>
    <s v="Not Decided"/>
    <m/>
    <m/>
    <x v="0"/>
    <m/>
    <s v="No"/>
    <s v="No"/>
    <s v="No"/>
    <m/>
    <n v="0"/>
  </r>
  <r>
    <n v="15386019"/>
    <d v="2025-04-03T00:00:00"/>
    <d v="1899-12-30T19:07:00"/>
    <s v="Digital"/>
    <s v="Shivam Bajaj - Savli"/>
    <s v="C11151"/>
    <s v="Organic"/>
    <s v="Website"/>
    <m/>
    <s v="Pulsar"/>
    <n v="125"/>
    <s v="Neon Disc Single seat (OBD-2)"/>
    <s v="Pulsar 125 Neon Disc Single seat (OBD-2) E Black with Platinum Silver Decal"/>
    <s v="00DH506L"/>
    <s v="Open"/>
    <s v="No"/>
    <m/>
    <m/>
    <m/>
    <x v="0"/>
    <m/>
    <s v="No"/>
    <s v="No"/>
    <s v="No"/>
    <m/>
    <n v="0"/>
  </r>
  <r>
    <n v="15481760"/>
    <d v="2025-04-08T00:00:00"/>
    <d v="1899-12-30T15:49:00"/>
    <s v="Walk-In"/>
    <s v="VDS SAYAR BAJAJ (RANIPET)"/>
    <s v="A11153"/>
    <m/>
    <m/>
    <s v="HOT"/>
    <s v="Pulsar"/>
    <n v="125"/>
    <s v="Neon Disc Single seat (OBD-2)"/>
    <s v="Pulsar 125 Neon Disc Single seat (OBD-2) EBONY BLK BLUE DKL"/>
    <s v="00DH504C"/>
    <s v="Open"/>
    <s v="Yes"/>
    <m/>
    <m/>
    <m/>
    <x v="0"/>
    <m/>
    <s v="Yes"/>
    <s v="No"/>
    <s v="No"/>
    <m/>
    <n v="0"/>
  </r>
  <r>
    <n v="15738967"/>
    <d v="2025-04-19T00:00:00"/>
    <d v="1899-12-30T15:12:00"/>
    <s v="Tele-In"/>
    <s v="SUBHASH TRACTORS(10361)"/>
    <n v="10361"/>
    <m/>
    <m/>
    <m/>
    <s v="Pulsar"/>
    <s v="NS125"/>
    <s v="UG ABS"/>
    <s v="Pulsar NS125 UG ABS BEACH BLUE"/>
    <s v="00JF5718"/>
    <s v="Invoiced"/>
    <s v="Yes"/>
    <m/>
    <m/>
    <m/>
    <x v="0"/>
    <m/>
    <s v="No"/>
    <s v="No"/>
    <s v="Yes"/>
    <d v="2025-04-19T15:16:00"/>
    <n v="1"/>
  </r>
  <r>
    <n v="15390680"/>
    <d v="2025-04-05T00:00:00"/>
    <d v="1899-12-30T19:15:00"/>
    <s v="Digital"/>
    <s v="KHIVRAJ ELIXIR PVT LTD Whitefield"/>
    <s v="B14191"/>
    <s v="Speed_Enquiry_D2C"/>
    <s v="Display_FB"/>
    <s v="WARM"/>
    <s v="Triumph"/>
    <s v="Speed 400 UG"/>
    <s v="Triumph"/>
    <s v="SPEED 400 UG-PHANTOM BLACK"/>
    <s v="00TA40BA"/>
    <s v="Closed"/>
    <s v="No"/>
    <m/>
    <m/>
    <m/>
    <x v="0"/>
    <m/>
    <s v="No"/>
    <s v="No"/>
    <s v="No"/>
    <m/>
    <n v="0"/>
  </r>
  <r>
    <n v="15411137"/>
    <d v="2025-04-05T00:00:00"/>
    <d v="1899-12-30T08:24:00"/>
    <s v="Activity"/>
    <s v="Supreme Auto Dealers Pvt. Ltd. A11453"/>
    <s v="A11453"/>
    <s v="Bajaj Activity"/>
    <s v="Customer Meet"/>
    <s v="WARM"/>
    <s v="Freedom"/>
    <s v="125 NG04"/>
    <s v="Disc Led"/>
    <s v="Freedom 125 NG04 Disc Led COCKTAIL WINE RED"/>
    <s v="00JH272V"/>
    <s v="Open"/>
    <s v="Yes"/>
    <s v="Showroom Visit Planned"/>
    <m/>
    <m/>
    <x v="0"/>
    <m/>
    <s v="Yes"/>
    <s v="Yes"/>
    <s v="Yes"/>
    <m/>
    <n v="0"/>
  </r>
  <r>
    <n v="15597573"/>
    <d v="2025-04-13T00:00:00"/>
    <d v="1899-12-30T13:30:00"/>
    <s v="Digital"/>
    <s v="Triumph Jaipur: Ajmer Road"/>
    <s v="A13527"/>
    <s v="Finance"/>
    <s v="Display_FB"/>
    <s v="STANDARD"/>
    <s v="Triumph"/>
    <s v="Speed T4"/>
    <s v="Triumph"/>
    <s v="Triumph Speed T4 Triumph COCKTAIL WINE RED"/>
    <s v="00TA152V"/>
    <s v="Open"/>
    <s v="No"/>
    <s v="Call Later"/>
    <m/>
    <m/>
    <x v="0"/>
    <m/>
    <s v="No"/>
    <s v="No"/>
    <s v="No"/>
    <m/>
    <n v="0"/>
  </r>
  <r>
    <n v="15742661"/>
    <d v="2025-04-19T00:00:00"/>
    <d v="1899-12-30T17:43:00"/>
    <s v="Walk-In"/>
    <s v="SAI SERVICE PRIVATE LIMITED (13708)"/>
    <n v="13708"/>
    <m/>
    <m/>
    <s v="WARM"/>
    <s v="Triumph"/>
    <s v="Speed 400 UG"/>
    <m/>
    <s v="Triumph Speed 400 UG "/>
    <s v="00TA40BA"/>
    <s v="Open"/>
    <s v="Yes"/>
    <s v="Need More Details"/>
    <m/>
    <m/>
    <x v="0"/>
    <m/>
    <s v="Yes"/>
    <s v="No"/>
    <s v="Yes"/>
    <m/>
    <n v="0"/>
  </r>
  <r>
    <n v="15389237"/>
    <d v="2025-04-04T00:00:00"/>
    <d v="1899-12-30T00:15:00"/>
    <s v="Aggregators"/>
    <s v="SHREE BAJAJ(13148)"/>
    <n v="13148"/>
    <s v="Bikewale_Aggregators"/>
    <s v="CPS_Lead_Aggregators"/>
    <s v="HOT"/>
    <s v="Pulsar"/>
    <s v="N125"/>
    <s v="Disc ISG"/>
    <s v="Pulsar N125 Disc ISG Ebony Black + Purple Fury"/>
    <s v="00JZ51DA"/>
    <s v="Closed"/>
    <s v="No"/>
    <s v="Incorrect Enquiry"/>
    <m/>
    <m/>
    <x v="0"/>
    <m/>
    <s v="No"/>
    <s v="No"/>
    <s v="No"/>
    <m/>
    <n v="0"/>
  </r>
  <r>
    <n v="15381101"/>
    <d v="2025-04-03T00:00:00"/>
    <d v="1899-12-30T15:48:00"/>
    <s v="Activity"/>
    <s v="MSB Automotive Pvt Ltd( Pipili)"/>
    <s v="A13563"/>
    <m/>
    <m/>
    <m/>
    <s v="Pulsar"/>
    <n v="220"/>
    <s v="UG"/>
    <s v="Pulsar 220 UG EBONY BLK BLUE DKL"/>
    <s v="00DK124C"/>
    <s v="Invoiced"/>
    <s v="Yes"/>
    <m/>
    <m/>
    <m/>
    <x v="0"/>
    <m/>
    <s v="No"/>
    <s v="Yes"/>
    <s v="Yes"/>
    <d v="2025-04-03T15:50:00"/>
    <n v="1"/>
  </r>
  <r>
    <n v="15715718"/>
    <d v="2025-04-18T00:00:00"/>
    <d v="1899-12-30T12:50:00"/>
    <s v="Tele-In"/>
    <s v="NIRMALA AUTOMOBILES(11451)"/>
    <n v="11451"/>
    <m/>
    <m/>
    <m/>
    <s v="Dominar"/>
    <n v="400"/>
    <s v="Dual channel ABS (OBD-2)"/>
    <s v="Dominar 400 Dual channel ABS (OBD-2) SAVANNA GREEN"/>
    <s v="00JF379A"/>
    <s v="Invoiced"/>
    <s v="Yes"/>
    <m/>
    <m/>
    <m/>
    <x v="0"/>
    <m/>
    <s v="No"/>
    <s v="Yes"/>
    <s v="Yes"/>
    <d v="2025-04-18T12:51:00"/>
    <n v="1"/>
  </r>
  <r>
    <n v="15462747"/>
    <d v="2025-04-07T00:00:00"/>
    <d v="1899-12-30T18:32:00"/>
    <s v="Aggregators"/>
    <s v="METAL BIKES - HAJO"/>
    <s v="C12822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563765"/>
    <d v="2025-04-11T00:00:00"/>
    <d v="1899-12-30T12:58:00"/>
    <s v="Activity"/>
    <s v="S.K. AUTOMOBILES(12782)"/>
    <n v="12782"/>
    <m/>
    <m/>
    <s v="WARM"/>
    <s v="Pulsar"/>
    <s v="N160"/>
    <s v="UG"/>
    <s v="Pulsar N160 UG"/>
    <s v="00JR21"/>
    <s v="Closed"/>
    <s v="Yes"/>
    <s v="Plan Dropped"/>
    <m/>
    <m/>
    <x v="0"/>
    <m/>
    <s v="Yes"/>
    <s v="No"/>
    <s v="No"/>
    <m/>
    <n v="0"/>
  </r>
  <r>
    <n v="15736952"/>
    <d v="2025-04-19T00:00:00"/>
    <d v="1899-12-30T13:49:00"/>
    <s v="Aggregators"/>
    <s v="R K AUTOMART PRIVATE LIMITED (13516)"/>
    <n v="13516"/>
    <s v="Bikedekho_Aggregators"/>
    <s v="CPS_Lead_Aggregators"/>
    <m/>
    <s v="KTM"/>
    <s v="DUKE 200 OLD"/>
    <s v="KTM"/>
    <s v="KTM DUKE 200 OLD KTM ELECTRONIC ORANGE"/>
    <s v="00JP421T"/>
    <s v="Open"/>
    <s v="No"/>
    <s v="Call Later"/>
    <m/>
    <m/>
    <x v="0"/>
    <m/>
    <s v="No"/>
    <s v="No"/>
    <s v="No"/>
    <m/>
    <n v="0"/>
  </r>
  <r>
    <n v="15678817"/>
    <d v="2025-04-16T00:00:00"/>
    <d v="1899-12-30T17:40:00"/>
    <s v="Dealer Digital"/>
    <m/>
    <n v="12817"/>
    <s v="Instagram"/>
    <s v="N160/Ns125_ April'25"/>
    <s v="WARM"/>
    <s v="Pulsar"/>
    <s v="NS125"/>
    <s v="UG"/>
    <s v="Pulsar NS125 UG FIERY ORANGE"/>
    <s v="00JF4417"/>
    <s v="Open"/>
    <s v="No"/>
    <m/>
    <m/>
    <m/>
    <x v="0"/>
    <m/>
    <s v="No"/>
    <s v="No"/>
    <s v="No"/>
    <m/>
    <n v="0"/>
  </r>
  <r>
    <n v="15597193"/>
    <d v="2025-04-13T00:00:00"/>
    <d v="1899-12-30T01:45:00"/>
    <s v="Aggregators"/>
    <s v="JSB Autocars Private Limited (13586)"/>
    <n v="13586"/>
    <s v="Bikewale_Aggregators"/>
    <s v="CPS_Lead_Aggregators"/>
    <s v="STANDARD"/>
    <s v="Pulsar"/>
    <n v="400"/>
    <s v="NS"/>
    <s v="Pulsar 400 NS PEARL METALLIC WHITE"/>
    <s v="00JL2342"/>
    <s v="Closed"/>
    <s v="No"/>
    <s v="Plan Dropped"/>
    <m/>
    <m/>
    <x v="0"/>
    <m/>
    <s v="No"/>
    <s v="No"/>
    <s v="No"/>
    <m/>
    <n v="0"/>
  </r>
  <r>
    <n v="15358896"/>
    <d v="2025-04-02T00:00:00"/>
    <d v="1899-12-30T14:24:00"/>
    <s v="Dealer Digital"/>
    <s v="AWADH MOTOCORP LLP(13139)"/>
    <n v="13139"/>
    <m/>
    <m/>
    <s v="HOT"/>
    <s v="Platina"/>
    <n v="110"/>
    <s v="ES Drum"/>
    <s v="Platina  110 ES Drum EBONY BLK BLUE DKL"/>
    <s v="00JK244C"/>
    <s v="Invoiced"/>
    <s v="Yes"/>
    <m/>
    <m/>
    <m/>
    <x v="0"/>
    <m/>
    <s v="No"/>
    <s v="Yes"/>
    <s v="Yes"/>
    <d v="2025-04-02T14:25:00"/>
    <n v="1"/>
  </r>
  <r>
    <n v="15716546"/>
    <d v="2025-04-18T00:00:00"/>
    <d v="1899-12-30T13:16:00"/>
    <s v="Walk-In"/>
    <s v="BHARAT AGENCIES(10042)"/>
    <n v="10042"/>
    <s v="Reference"/>
    <s v="Existing Customer"/>
    <m/>
    <s v="Pulsar"/>
    <n v="125"/>
    <s v="Carbon Fibre Split Seat UG"/>
    <s v="Pulsar 125 Carbon Fibre Split Seat UG EBONY BLK RED DKL"/>
    <s v="00DH564D"/>
    <s v="Invoiced"/>
    <s v="Yes"/>
    <m/>
    <m/>
    <m/>
    <x v="0"/>
    <m/>
    <s v="Yes"/>
    <s v="No"/>
    <s v="No"/>
    <d v="2025-04-18T13:18:00"/>
    <n v="1"/>
  </r>
  <r>
    <n v="15568566"/>
    <d v="2025-04-11T00:00:00"/>
    <d v="1899-12-30T15:32:00"/>
    <s v="Tele-In"/>
    <s v="B U Bhandari_Pashan"/>
    <n v="13530"/>
    <m/>
    <m/>
    <s v="HOT"/>
    <s v="Triumph"/>
    <s v="Speed 400 UG"/>
    <m/>
    <s v="Triumph Speed 400 UG "/>
    <s v="00TA4095"/>
    <s v="Invoiced"/>
    <s v="Yes"/>
    <m/>
    <m/>
    <m/>
    <x v="0"/>
    <m/>
    <s v="No"/>
    <s v="No"/>
    <s v="No"/>
    <d v="2025-04-11T15:33:00"/>
    <n v="1"/>
  </r>
  <r>
    <n v="15566799"/>
    <d v="2025-04-11T00:00:00"/>
    <d v="1899-12-30T14:37:00"/>
    <s v="Aggregators"/>
    <s v="STANDARD AUTOMOBILE-JAGITIAL"/>
    <s v="B10286"/>
    <s v="Bikewale_Aggregators"/>
    <s v="CPS_Lead_Aggregators"/>
    <s v="HOT"/>
    <s v="Pulsar"/>
    <n v="150"/>
    <s v="SD Single Seat"/>
    <s v="Pulsar 150 SD Single Seat EBONY BLK RED DKL"/>
    <s v="00DH274D"/>
    <s v="Closed"/>
    <s v="No"/>
    <s v="Plan Dropped"/>
    <m/>
    <m/>
    <x v="0"/>
    <m/>
    <s v="No"/>
    <s v="No"/>
    <s v="No"/>
    <m/>
    <n v="0"/>
  </r>
  <r>
    <n v="15466902"/>
    <d v="2025-04-07T00:00:00"/>
    <d v="1899-12-30T23:39:00"/>
    <s v="Aggregators"/>
    <s v="OSL BAJAJ EM BYPASS SHOWROOM"/>
    <s v="D11132"/>
    <s v="Bikewale_Aggregators"/>
    <s v="CPS_Lead_Aggregators"/>
    <s v="STANDARD"/>
    <s v="Pulsar"/>
    <s v="NS160"/>
    <s v="Twin Disc ABS"/>
    <s v="Pulsar NS160 Twin Disc ABS Glossy Pewter Grey + Satin Black"/>
    <s v="00JF258W"/>
    <s v="Open"/>
    <s v="No"/>
    <m/>
    <m/>
    <m/>
    <x v="0"/>
    <m/>
    <s v="No"/>
    <s v="No"/>
    <s v="No"/>
    <m/>
    <n v="0"/>
  </r>
  <r>
    <n v="15729493"/>
    <d v="2025-04-19T00:00:00"/>
    <d v="1899-12-30T10:34:00"/>
    <s v="Aggregators"/>
    <s v="POPULAR MOTOR CORPORATION(11262)"/>
    <n v="11262"/>
    <s v="Bikewale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332615"/>
    <d v="2025-04-01T00:00:00"/>
    <d v="1899-12-30T10:19:00"/>
    <s v="Aggregators"/>
    <s v="SHREE BAJAJ(13148)"/>
    <n v="13148"/>
    <s v="Bikedekho_Aggregators"/>
    <s v="CPS_Lead_Aggregators"/>
    <s v="STANDARD"/>
    <s v="Pulsar"/>
    <s v="N160"/>
    <s v="Dual channel ABS"/>
    <s v="Pulsar N160 Dual channel ABS Brooklyn Black"/>
    <s v="00JR159V"/>
    <s v="Open"/>
    <s v="No"/>
    <s v="Showroom Visit Planned"/>
    <m/>
    <m/>
    <x v="0"/>
    <m/>
    <s v="No"/>
    <s v="No"/>
    <s v="No"/>
    <m/>
    <n v="0"/>
  </r>
  <r>
    <n v="15686844"/>
    <d v="2025-04-17T00:00:00"/>
    <d v="1899-12-30T01:46:00"/>
    <s v="Aggregators"/>
    <s v="SANSAI BAJAJ - MIRYALAGUDA"/>
    <n v="11501"/>
    <s v="91wheels_Aggregators"/>
    <s v="CPS_Lead_Aggregators"/>
    <s v="STANDARD"/>
    <s v="Pulsar"/>
    <n v="150"/>
    <s v="TD Split Seat"/>
    <s v="Pulsar 150 TD Split Seat BLACK DECAL BLUE"/>
    <s v="00DH283B"/>
    <s v="Open"/>
    <s v="No"/>
    <m/>
    <m/>
    <m/>
    <x v="0"/>
    <m/>
    <s v="No"/>
    <s v="No"/>
    <s v="No"/>
    <m/>
    <n v="0"/>
  </r>
  <r>
    <n v="15376261"/>
    <d v="2025-04-03T00:00:00"/>
    <d v="1899-12-30T12:56:00"/>
    <s v="Walk-In"/>
    <s v="JAIN MOTOCORP PRIVATE LIMITED(13366)"/>
    <n v="13366"/>
    <m/>
    <m/>
    <m/>
    <s v="Pulsar"/>
    <n v="220"/>
    <s v="UG"/>
    <s v="Pulsar 220 UG EBONY BLK RED DKL"/>
    <s v="00DK124D"/>
    <s v="Invoiced"/>
    <s v="Yes"/>
    <m/>
    <m/>
    <m/>
    <x v="0"/>
    <m/>
    <s v="Yes"/>
    <s v="Yes"/>
    <s v="Yes"/>
    <d v="2025-04-03T14:25:00"/>
    <n v="1"/>
  </r>
  <r>
    <n v="15686569"/>
    <d v="2025-04-17T00:00:00"/>
    <d v="1899-12-30T00:46:00"/>
    <s v="Digital"/>
    <s v="Eagle Automobile  (12292)"/>
    <n v="12292"/>
    <s v="Finance"/>
    <s v="Website"/>
    <s v="WARM"/>
    <s v="KTM"/>
    <s v="DUKE 390"/>
    <s v="KTM"/>
    <s v="KTM DUKE 390 KTM ELECTRONIC ORANGE"/>
    <s v="00JP891T"/>
    <s v="Open"/>
    <s v="No"/>
    <s v="Showroom Visit Planned"/>
    <m/>
    <m/>
    <x v="0"/>
    <m/>
    <s v="No"/>
    <s v="No"/>
    <s v="No"/>
    <m/>
    <n v="0"/>
  </r>
  <r>
    <n v="15598064"/>
    <d v="2025-04-13T00:00:00"/>
    <d v="1899-12-30T07:50:00"/>
    <s v="Aggregators"/>
    <s v="HIMALAYA BAJAJ(10753)"/>
    <n v="10753"/>
    <s v="Bikewale_Aggregators"/>
    <s v="CPS_Lead_Aggregators"/>
    <s v="STANDARD"/>
    <s v="Pulsar"/>
    <n v="150"/>
    <s v="SD Single Seat"/>
    <s v="Pulsar 150 SD Single Seat EBONY BLK RED DKL"/>
    <s v="00DH274D"/>
    <s v="Closed"/>
    <s v="No"/>
    <s v="Plan Dropped"/>
    <m/>
    <m/>
    <x v="0"/>
    <m/>
    <s v="No"/>
    <s v="No"/>
    <s v="No"/>
    <m/>
    <n v="0"/>
  </r>
  <r>
    <n v="15467799"/>
    <d v="2025-04-08T00:00:00"/>
    <d v="1899-12-30T11:40:00"/>
    <s v="Aggregators"/>
    <s v="OSL Auto Pvt.Ltd.-Baruipur"/>
    <s v="V12445"/>
    <s v="Bikewale_Aggregators"/>
    <s v="CPS_Lead_Aggregators"/>
    <s v="STANDARD"/>
    <s v="KTM"/>
    <s v="Duke 250 (Gen 2)"/>
    <s v="KTM"/>
    <s v="KTM Duke 250 (Gen 2) KTM DARK GALVANO MATT"/>
    <s v="00JP9681"/>
    <s v="Open"/>
    <s v="No"/>
    <s v="Not Decided"/>
    <m/>
    <m/>
    <x v="0"/>
    <m/>
    <s v="No"/>
    <s v="No"/>
    <s v="No"/>
    <m/>
    <n v="0"/>
  </r>
  <r>
    <n v="15541109"/>
    <d v="2025-04-10T00:00:00"/>
    <d v="1899-12-30T11:59:00"/>
    <s v="Walk-In"/>
    <s v="TARINI AUTOMOBILES (12864)"/>
    <n v="12864"/>
    <m/>
    <m/>
    <m/>
    <s v="Pulsar"/>
    <n v="125"/>
    <s v="Carbon Fibre Split Seat UG"/>
    <s v="Pulsar 125 Carbon Fibre Split Seat UG EBONY BLK BLUE DKL"/>
    <s v="00DH564C"/>
    <s v="Invoiced"/>
    <s v="Yes"/>
    <m/>
    <m/>
    <m/>
    <x v="0"/>
    <m/>
    <s v="Yes"/>
    <s v="Yes"/>
    <s v="Yes"/>
    <d v="2025-04-10T12:06:00"/>
    <n v="1"/>
  </r>
  <r>
    <n v="15610175"/>
    <d v="2025-04-16T00:00:00"/>
    <d v="1899-12-30T15:41:00"/>
    <s v="Aggregators"/>
    <s v="LOVELY AUTOS(D10206 )JALANDHAR"/>
    <n v="10206"/>
    <s v="Bikedekho_Aggregators"/>
    <s v="CPS_Lead_Aggregators"/>
    <s v="STANDARD"/>
    <s v="Pulsar"/>
    <n v="125"/>
    <s v="Carbon Fibre Disc Split Seat (OBD-2)"/>
    <s v="PULSAR 125 - SPARKLING METALLIC BLACK RED"/>
    <s v="00DH43F2"/>
    <s v="Open"/>
    <s v="No"/>
    <m/>
    <m/>
    <m/>
    <x v="0"/>
    <m/>
    <s v="No"/>
    <s v="No"/>
    <s v="No"/>
    <m/>
    <n v="0"/>
  </r>
  <r>
    <n v="15707841"/>
    <d v="2025-04-18T00:00:00"/>
    <d v="1899-12-30T00:13:00"/>
    <s v="HyperLocal"/>
    <s v="Sai Services Pvt. Ltd.(12390)"/>
    <n v="12390"/>
    <s v="Hyperlocal_Lead_Gen"/>
    <s v="Facebook"/>
    <s v="HOT"/>
    <s v="KTM"/>
    <s v="199.5 cc"/>
    <s v="KTM"/>
    <s v="KTM 199.5 cc KTM "/>
    <s v="00JP1J"/>
    <s v="Open"/>
    <s v="No"/>
    <s v="Call Later"/>
    <m/>
    <m/>
    <x v="0"/>
    <m/>
    <s v="No"/>
    <s v="No"/>
    <s v="No"/>
    <m/>
    <n v="0"/>
  </r>
  <r>
    <n v="15685934"/>
    <d v="2025-04-16T00:00:00"/>
    <d v="1899-12-30T23:13:00"/>
    <s v="HyperLocal"/>
    <s v="VAISHALI ELECTRO INDIA(12980)"/>
    <n v="12980"/>
    <s v="Hyperlocal_Lead_Gen"/>
    <s v="Facebook"/>
    <s v="WARM"/>
    <s v="KTM"/>
    <s v="199.5 cc"/>
    <s v="KTM"/>
    <s v="KTM 199.5 cc KTM "/>
    <s v="00JP1J"/>
    <s v="Open"/>
    <s v="No"/>
    <s v="Not Decided"/>
    <m/>
    <m/>
    <x v="0"/>
    <m/>
    <s v="No"/>
    <s v="No"/>
    <s v="No"/>
    <m/>
    <n v="0"/>
  </r>
  <r>
    <n v="15666318"/>
    <d v="2025-04-16T00:00:00"/>
    <d v="1899-12-30T12:31:00"/>
    <s v="HyperLocal"/>
    <s v="DADA MOTOR ENTERPRISES LLP (13188)"/>
    <n v="13188"/>
    <s v="Hyperlocal_Lead_Gen"/>
    <s v="Facebook"/>
    <m/>
    <s v="KTM"/>
    <s v="200 cc"/>
    <s v="KTM"/>
    <s v="KTM 200 cc KTM "/>
    <s v="00JP1C"/>
    <s v="Closed"/>
    <s v="No"/>
    <s v="Plan Dropped"/>
    <m/>
    <m/>
    <x v="0"/>
    <m/>
    <s v="No"/>
    <s v="No"/>
    <s v="No"/>
    <m/>
    <n v="0"/>
  </r>
  <r>
    <n v="15502357"/>
    <d v="2025-04-09T00:00:00"/>
    <d v="1899-12-30T16:15:00"/>
    <s v="Dealer Digital"/>
    <m/>
    <n v="13264"/>
    <s v="Instagram"/>
    <s v="NS125_Feb"/>
    <s v="WARM"/>
    <s v="Pulsar"/>
    <s v="NS125"/>
    <s v="UG"/>
    <s v="Pulsar NS125 UG FIERY ORANGE"/>
    <s v="00JF4417"/>
    <s v="Closed"/>
    <s v="No"/>
    <s v="RNR - Close"/>
    <m/>
    <m/>
    <x v="0"/>
    <m/>
    <s v="No"/>
    <s v="No"/>
    <s v="No"/>
    <m/>
    <n v="0"/>
  </r>
  <r>
    <n v="15391880"/>
    <d v="2025-04-04T00:00:00"/>
    <d v="1899-12-30T10:35:00"/>
    <s v="Activity"/>
    <s v="VARUN MOTORS PRIVATE LIMITED-TANUKU"/>
    <s v="A13250"/>
    <s v="Bajaj Activity"/>
    <s v="Service Camp"/>
    <s v="HOT"/>
    <s v="Pulsar"/>
    <s v="N150"/>
    <s v="Twin Disc"/>
    <s v="Pulsar N150 Twin Disc PEARL METALLIC WHITE"/>
    <s v="00JR3142"/>
    <s v="Booked"/>
    <s v="Yes"/>
    <m/>
    <m/>
    <m/>
    <x v="0"/>
    <m/>
    <s v="Yes"/>
    <s v="No"/>
    <s v="Yes"/>
    <d v="2025-04-04T10:37:00"/>
    <n v="0"/>
  </r>
  <r>
    <n v="15437766"/>
    <d v="2025-04-06T00:00:00"/>
    <d v="1899-12-30T14:50:00"/>
    <s v="Walk-In"/>
    <s v="BAGGA LINK SERVICE PVT LTD - NAJAF GARH."/>
    <s v="S10047"/>
    <s v="Web"/>
    <m/>
    <s v="STANDARD"/>
    <s v="Platina"/>
    <n v="110"/>
    <s v="ES Drum  (OBD-2)"/>
    <s v="Platina 110 ES Drum  (OBD-2) BLK GLOS PEW GRA"/>
    <s v="00JK3548"/>
    <s v="Closed"/>
    <s v="Yes"/>
    <s v="RNR"/>
    <m/>
    <m/>
    <x v="0"/>
    <m/>
    <s v="Yes"/>
    <s v="Yes"/>
    <s v="Yes"/>
    <d v="2025-04-06T14:52:00"/>
    <n v="0"/>
  </r>
  <r>
    <n v="15720690"/>
    <d v="2025-04-18T00:00:00"/>
    <d v="1899-12-30T15:49:00"/>
    <s v="Walk-In"/>
    <s v="ASHOK AUTOTECH INDIA PVT LTD(A13109)- KHAMGAON"/>
    <s v="A13109"/>
    <m/>
    <m/>
    <s v="HOT"/>
    <s v="Pulsar"/>
    <n v="125"/>
    <s v="Carbon Fibre Split Seat UG"/>
    <s v="Pulsar  125 Carbon Fibre Split Seat UG EBONY BLK RED DKL"/>
    <s v="00DH564D"/>
    <s v="Open"/>
    <s v="Yes"/>
    <m/>
    <m/>
    <m/>
    <x v="0"/>
    <m/>
    <s v="Yes"/>
    <s v="Yes"/>
    <s v="Yes"/>
    <m/>
    <n v="0"/>
  </r>
  <r>
    <n v="15594300"/>
    <d v="2025-04-22T00:00:00"/>
    <d v="1899-12-30T09:18:00"/>
    <s v="Aggregators"/>
    <s v="SRR BAJAJ - NIRMAL"/>
    <s v="A12638"/>
    <s v="Bikewale_Aggregators"/>
    <s v="CPS_Lead_Aggregators"/>
    <s v="HOT"/>
    <s v="Pulsar"/>
    <n v="220"/>
    <s v="Single channel ABS (OBD-2)"/>
    <s v="Pulsar 220 Single channel ABS (OBD-2) SPARKLING METALLIC BLACK BLUE"/>
    <s v="00DK11F1"/>
    <s v="Open"/>
    <s v="No"/>
    <m/>
    <m/>
    <m/>
    <x v="0"/>
    <m/>
    <s v="No"/>
    <s v="No"/>
    <s v="No"/>
    <m/>
    <n v="0"/>
  </r>
  <r>
    <n v="15591087"/>
    <d v="2025-04-12T00:00:00"/>
    <d v="1899-12-30T17:01:00"/>
    <s v="Tele-In"/>
    <s v="MAIN SHOWROOM STANDARD SCOOTERS(10322)"/>
    <n v="10322"/>
    <s v="Reference"/>
    <s v="Existing Customer"/>
    <m/>
    <s v="Platina"/>
    <n v="100"/>
    <s v="ES Alloy"/>
    <s v="Platina 100 ES Alloy EBONY BLK BLUE DKL"/>
    <s v="00PF374C"/>
    <s v="Invoiced"/>
    <s v="Yes"/>
    <m/>
    <m/>
    <m/>
    <x v="0"/>
    <m/>
    <s v="No"/>
    <s v="Yes"/>
    <s v="Yes"/>
    <d v="2025-04-12T17:04:00"/>
    <n v="1"/>
  </r>
  <r>
    <n v="15646065"/>
    <d v="2025-04-15T00:00:00"/>
    <d v="1899-12-30T12:49:00"/>
    <s v="Activity"/>
    <s v="Om Advance Automobiles"/>
    <s v="A13120"/>
    <m/>
    <m/>
    <s v="WARM"/>
    <s v="Freedom"/>
    <s v="125 NG04"/>
    <s v="Drum"/>
    <s v="Freedom 125 NG04 Drum"/>
    <s v="00JH31"/>
    <s v="Open"/>
    <s v="No"/>
    <m/>
    <m/>
    <m/>
    <x v="0"/>
    <m/>
    <s v="No"/>
    <s v="No"/>
    <s v="No"/>
    <m/>
    <n v="0"/>
  </r>
  <r>
    <n v="15359134"/>
    <d v="2025-04-02T00:00:00"/>
    <d v="1899-12-30T14:42:00"/>
    <s v="Aggregators"/>
    <s v="MEENAKSHI BIKES - SIVAGANGAI"/>
    <s v="B10540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355550"/>
    <d v="2025-04-02T00:00:00"/>
    <d v="1899-12-30T12:46:00"/>
    <s v="Aggregators"/>
    <s v="Frontier AS  Bajaj - Lakhnadon"/>
    <s v="B11268"/>
    <s v="Bikedekho_Aggregators"/>
    <s v="CPS_Lead_Aggregators"/>
    <s v="HOT"/>
    <s v="Pulsar"/>
    <s v="N160"/>
    <s v="Dual channel ABS"/>
    <s v="Pulsar N160 Dual channel ABS Brooklyn Black"/>
    <s v="00JR159V"/>
    <s v="Closed"/>
    <s v="No"/>
    <s v="RNR - Close"/>
    <m/>
    <m/>
    <x v="0"/>
    <m/>
    <s v="No"/>
    <s v="No"/>
    <s v="No"/>
    <m/>
    <n v="0"/>
  </r>
  <r>
    <n v="15393877"/>
    <d v="2025-04-04T00:00:00"/>
    <d v="1899-12-30T11:41:00"/>
    <s v="Digital"/>
    <s v="Pagariya Auto Centre (E10268)"/>
    <s v="E10268"/>
    <s v="Organic"/>
    <s v="Website"/>
    <s v="WARM"/>
    <s v="Pulsar"/>
    <s v="NS125"/>
    <s v="UG ABS"/>
    <s v="Pulsar NS125 UG ABS FIERY ORANGE"/>
    <s v="00JF5717"/>
    <s v="Closed"/>
    <s v="No"/>
    <s v="Plan Dropped"/>
    <m/>
    <m/>
    <x v="0"/>
    <m/>
    <s v="No"/>
    <s v="No"/>
    <s v="No"/>
    <m/>
    <n v="0"/>
  </r>
  <r>
    <n v="15515673"/>
    <d v="2025-04-09T00:00:00"/>
    <d v="1899-12-30T16:24:00"/>
    <s v="Dealer Digital"/>
    <m/>
    <n v="10373"/>
    <s v="Facebook"/>
    <s v="P125_CF March"/>
    <m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704748"/>
    <d v="2025-04-17T00:00:00"/>
    <d v="1899-12-30T19:03:00"/>
    <s v="Aggregators"/>
    <s v="RAMACHANDRA PROJECTS PRIVATE LTD(12965)"/>
    <n v="12965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341277"/>
    <d v="2025-04-01T00:00:00"/>
    <d v="1899-12-30T15:32:00"/>
    <s v="Aggregators"/>
    <s v="JPS Bajaj  Budheshwar"/>
    <s v="D11941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RNR - Close"/>
    <m/>
    <m/>
    <x v="0"/>
    <m/>
    <s v="No"/>
    <s v="No"/>
    <s v="No"/>
    <m/>
    <n v="0"/>
  </r>
  <r>
    <n v="15671999"/>
    <d v="2025-04-16T00:00:00"/>
    <d v="1899-12-30T15:01:00"/>
    <s v="Activity"/>
    <s v="K V R VEHICLES - KANNUR"/>
    <n v="10569"/>
    <m/>
    <m/>
    <s v="STANDARD"/>
    <s v="Freedom"/>
    <s v="125 NG04"/>
    <s v="Disc Led"/>
    <s v="Freedom 125 NG04 Disc Led EBONY BLACK(MET)"/>
    <s v="00JH27X3"/>
    <s v="Open"/>
    <s v="Yes"/>
    <s v="Call Later"/>
    <m/>
    <m/>
    <x v="0"/>
    <m/>
    <s v="Yes"/>
    <s v="No"/>
    <s v="No"/>
    <m/>
    <n v="0"/>
  </r>
  <r>
    <n v="15638276"/>
    <d v="2025-04-15T00:00:00"/>
    <d v="1899-12-30T00:33:00"/>
    <s v="Aggregators"/>
    <s v="Siliguri Auto Works Pvt.Ltd.(12359)"/>
    <n v="12359"/>
    <s v="Bikewale_Aggregators"/>
    <s v="CPS_Lead_Aggregators"/>
    <s v="WARM"/>
    <s v="KTM"/>
    <s v="DUKE 200 OLD"/>
    <s v="KTM"/>
    <s v="KTM DUKE 200 OLD KTM SILVER METALLIC MATT"/>
    <s v="00JP42A9"/>
    <s v="Open"/>
    <s v="No"/>
    <s v="Not Decided"/>
    <m/>
    <m/>
    <x v="0"/>
    <m/>
    <s v="No"/>
    <s v="No"/>
    <s v="No"/>
    <m/>
    <n v="0"/>
  </r>
  <r>
    <n v="15528330"/>
    <d v="2025-04-09T00:00:00"/>
    <d v="1899-12-30T16:45:00"/>
    <s v="Digital"/>
    <s v="MANGLAM AUTOS(11445)"/>
    <n v="11445"/>
    <s v="Freedom_LeadGen_D2C"/>
    <s v="Display_FB"/>
    <m/>
    <s v="Freedom"/>
    <s v="125 NG04"/>
    <s v="Disc Led"/>
    <s v="Freedom 125 NG04 Disc Led COCKTAIL WINE RED"/>
    <s v="00JH272V"/>
    <s v="Open"/>
    <s v="Yes"/>
    <s v="Call Later"/>
    <m/>
    <m/>
    <x v="0"/>
    <m/>
    <s v="Yes"/>
    <s v="No"/>
    <s v="No"/>
    <m/>
    <n v="0"/>
  </r>
  <r>
    <n v="15445060"/>
    <d v="2025-04-07T00:00:00"/>
    <d v="1899-12-30T01:44:00"/>
    <s v="Aggregators"/>
    <s v="SHANMUGAM MOTORS SK RAMAN-GROUP(12690)"/>
    <n v="12690"/>
    <s v="Bikewale_Aggregators"/>
    <s v="CPS_Lead_Aggregators"/>
    <s v="WARM"/>
    <s v="KTM"/>
    <s v="DUKE 200 OLD"/>
    <m/>
    <s v="KTM DUKE 200 OLD KTM SILVER METALLIC MATT"/>
    <s v="00JP42A9"/>
    <s v="Closed"/>
    <s v="No"/>
    <s v="Plan Dropped"/>
    <m/>
    <m/>
    <x v="0"/>
    <m/>
    <s v="No"/>
    <s v="No"/>
    <s v="No"/>
    <m/>
    <n v="0"/>
  </r>
  <r>
    <n v="15631248"/>
    <d v="2025-04-14T00:00:00"/>
    <d v="1899-12-30T17:15:00"/>
    <s v="Digital"/>
    <s v="OSL JOGIBATTALA"/>
    <s v="B12121"/>
    <s v="PulsarNS_Awareness_Launch"/>
    <s v="Search_Google"/>
    <s v="HOT"/>
    <s v="Pulsar"/>
    <s v="ISG (OBD2B)"/>
    <s v="N125"/>
    <s v="PULSAR N125 ISG-E Black with CW Red Decal"/>
    <s v="00JZ566J"/>
    <s v="Open"/>
    <s v="No"/>
    <s v="Call Later"/>
    <m/>
    <m/>
    <x v="0"/>
    <m/>
    <s v="No"/>
    <s v="No"/>
    <s v="No"/>
    <m/>
    <n v="0"/>
  </r>
  <r>
    <n v="15592113"/>
    <d v="2025-04-14T00:00:00"/>
    <d v="1899-12-30T11:11:00"/>
    <s v="Aggregators"/>
    <s v="SANGAM AUTO SALES - KANGRA"/>
    <s v="A1033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x v="0"/>
    <m/>
    <s v="No"/>
    <s v="No"/>
    <s v="No"/>
    <m/>
    <n v="0"/>
  </r>
  <r>
    <n v="15149076"/>
    <d v="2025-04-17T00:00:00"/>
    <d v="1899-12-30T16:30:00"/>
    <s v="Aggregators"/>
    <s v="JUBILEE  BAJAJ(11691)"/>
    <n v="11691"/>
    <s v="Bikedekho_Aggregators"/>
    <s v="CPS_Lead_Aggregators"/>
    <s v="HOT"/>
    <s v="Pulsar"/>
    <s v="P150"/>
    <s v="TD Split Seat (OBD-2)"/>
    <s v="PULSAR 150 - GLOSSY CARIBBEAN BLUE"/>
    <s v="00JR112Z"/>
    <s v="Open"/>
    <s v="No"/>
    <s v="Showroom Visit Planned"/>
    <m/>
    <m/>
    <x v="0"/>
    <m/>
    <s v="No"/>
    <s v="No"/>
    <s v="No"/>
    <m/>
    <n v="0"/>
  </r>
  <r>
    <n v="14930892"/>
    <d v="2025-04-02T00:00:00"/>
    <d v="1899-12-30T16:02:00"/>
    <s v="Aggregators"/>
    <s v="SELECT AUTOMOBILES(11277)"/>
    <n v="11277"/>
    <s v="Bikedekho_Aggregators"/>
    <s v="CPS_Lead_Aggregators"/>
    <s v="WARM"/>
    <s v="Pulsar"/>
    <s v="NS125"/>
    <s v="Disc (OBD-2)"/>
    <s v="Pulsar NS125 Disc (OBD-2) TD BURNT RED + SA"/>
    <s v="00JF35C4"/>
    <s v="Open"/>
    <s v="No"/>
    <m/>
    <m/>
    <m/>
    <x v="0"/>
    <m/>
    <s v="No"/>
    <s v="No"/>
    <s v="No"/>
    <m/>
    <n v="0"/>
  </r>
  <r>
    <n v="15380459"/>
    <d v="2025-04-03T00:00:00"/>
    <d v="1899-12-30T15:25:00"/>
    <s v="Activity"/>
    <s v="SK Automobiles-Ketekibari"/>
    <s v="B10310"/>
    <s v="Dealer Activity"/>
    <s v="Exchange Camp"/>
    <m/>
    <s v="Pulsar"/>
    <n v="150"/>
    <s v="TD Split Seat (OBD-2)"/>
    <s v="Pulsar 150 TD Split Seat (OBD-2) SPARKLING METALLIC BLACK RED"/>
    <s v="00DH44F2"/>
    <s v="Invoiced"/>
    <s v="Yes"/>
    <m/>
    <m/>
    <m/>
    <x v="0"/>
    <m/>
    <s v="No"/>
    <s v="No"/>
    <s v="Yes"/>
    <d v="2025-04-03T15:26:00"/>
    <n v="1"/>
  </r>
  <r>
    <n v="15745196"/>
    <d v="2025-04-20T00:00:00"/>
    <d v="1899-12-30T12:47:00"/>
    <s v="Aggregators"/>
    <s v="KTM-KENGERI"/>
    <s v="A12381"/>
    <s v="Bikewale_Aggregators"/>
    <s v="CPS_Lead_Aggregators"/>
    <s v="WARM"/>
    <s v="KTM"/>
    <s v="DUKE 200 OLD"/>
    <s v="KTM"/>
    <s v="KTM DUKE 200 OLD KTM SILVER METALLIC MATT"/>
    <s v="00JP42A9"/>
    <s v="Open"/>
    <s v="No"/>
    <m/>
    <m/>
    <m/>
    <x v="0"/>
    <m/>
    <s v="No"/>
    <s v="No"/>
    <s v="No"/>
    <m/>
    <n v="0"/>
  </r>
  <r>
    <n v="15732566"/>
    <d v="2025-04-19T00:00:00"/>
    <d v="1899-12-30T11:30:00"/>
    <s v="Aggregators"/>
    <s v="EAGLE MOTORS(12809)"/>
    <n v="12809"/>
    <s v="Bikewale_Aggregators"/>
    <s v="CPS_Lead_Aggregators"/>
    <s v="HOT"/>
    <s v="KTM"/>
    <s v="Duke 250 (Gen 2)"/>
    <m/>
    <s v="KTM  Duke 250 (Gen 2)  EBONY BLACK(MET)"/>
    <s v="00JP96X3"/>
    <s v="Invoiced"/>
    <s v="Yes"/>
    <s v="Showroom Visit Planned"/>
    <m/>
    <m/>
    <x v="0"/>
    <m/>
    <s v="Yes"/>
    <s v="No"/>
    <s v="No"/>
    <d v="2025-04-19T12:37:00"/>
    <n v="1"/>
  </r>
  <r>
    <n v="15723474"/>
    <d v="2025-04-18T00:00:00"/>
    <d v="1899-12-30T17:26:00"/>
    <s v="Dealer Digital"/>
    <s v="JAILAXMI AGENCIESS(12691)"/>
    <n v="12691"/>
    <m/>
    <m/>
    <s v="HOT"/>
    <s v="KTM"/>
    <s v="DUKE 200 OLD"/>
    <m/>
    <s v="KTM DUKE 200 OLD  "/>
    <s v="00JP42"/>
    <s v="Open"/>
    <s v="Yes"/>
    <s v="Showroom Visit Planned"/>
    <m/>
    <m/>
    <x v="0"/>
    <m/>
    <s v="Yes"/>
    <s v="No"/>
    <s v="No"/>
    <m/>
    <n v="0"/>
  </r>
  <r>
    <n v="15340968"/>
    <d v="2025-04-01T00:00:00"/>
    <d v="1899-12-30T15:09:00"/>
    <s v="Walk-In"/>
    <s v="INDIAN AUTOMAX PRIVATE LIMITED (14160)"/>
    <n v="14160"/>
    <m/>
    <m/>
    <m/>
    <s v="Pulsar"/>
    <s v="NS125"/>
    <s v="Disc (Pre-OBD)"/>
    <s v="Pulsar NS125 Disc (Pre-OBD) BEACH BLUE"/>
    <s v="00JF2818"/>
    <s v="Invoiced"/>
    <s v="Yes"/>
    <m/>
    <m/>
    <m/>
    <x v="0"/>
    <m/>
    <s v="Yes"/>
    <s v="Yes"/>
    <s v="Yes"/>
    <d v="2025-04-01T15:11:00"/>
    <n v="1"/>
  </r>
  <r>
    <n v="15415104"/>
    <d v="2025-04-05T00:00:00"/>
    <d v="1899-12-30T11:57:00"/>
    <s v="Walk-In"/>
    <s v="SELECT AUTOMOBILES(11277)"/>
    <n v="11277"/>
    <m/>
    <m/>
    <s v="STANDARD"/>
    <s v="Pulsar"/>
    <n v="125"/>
    <s v="Carbon Fibre Disc Single Seat"/>
    <s v="Pulsar 125 Carbon Fibre Disc Single Seat"/>
    <s v="00DH47"/>
    <s v="Closed"/>
    <s v="Yes"/>
    <s v="Plan Dropped"/>
    <m/>
    <m/>
    <x v="0"/>
    <m/>
    <s v="No"/>
    <s v="No"/>
    <s v="No"/>
    <m/>
    <n v="0"/>
  </r>
  <r>
    <n v="15682818"/>
    <d v="2025-04-16T00:00:00"/>
    <d v="1899-12-30T19:12:00"/>
    <s v="Activity"/>
    <s v="BANERJEE AUTO CORPORATION PRIVATE LIMITED(13067)"/>
    <n v="13067"/>
    <s v="Bajaj Activity"/>
    <s v="Service Camp"/>
    <s v="WARM"/>
    <s v="Platina"/>
    <n v="100"/>
    <s v="ES Alloy"/>
    <s v="Platina 100 ES Alloy EBONY BLK BLUE DKL"/>
    <s v="00PF374C"/>
    <s v="Open"/>
    <s v="No"/>
    <s v="Call Later"/>
    <m/>
    <m/>
    <x v="0"/>
    <m/>
    <s v="No"/>
    <s v="No"/>
    <s v="No"/>
    <m/>
    <n v="0"/>
  </r>
  <r>
    <n v="15450189"/>
    <d v="2025-04-07T00:00:00"/>
    <d v="1899-12-30T13:13:00"/>
    <s v="Walk-In"/>
    <s v="ANIKA BAJAJ(10799)"/>
    <n v="10799"/>
    <m/>
    <m/>
    <s v="WARM"/>
    <s v="CT"/>
    <s v="110X"/>
    <s v="ES (OBD-2)"/>
    <s v="CT 110X ES (OBD-2)"/>
    <s v="00DY08"/>
    <s v="Booked"/>
    <s v="Yes"/>
    <s v="Call Later"/>
    <m/>
    <m/>
    <x v="0"/>
    <m/>
    <s v="No"/>
    <s v="Yes"/>
    <s v="Yes"/>
    <m/>
    <n v="0"/>
  </r>
  <r>
    <n v="15683699"/>
    <d v="2025-04-16T00:00:00"/>
    <d v="1899-12-30T20:01:00"/>
    <s v="Digital"/>
    <s v="JSB Autocars Private Limited (B13586)"/>
    <s v="B13586"/>
    <s v="Freedom_LeadGen_D2C"/>
    <s v="Display_Google"/>
    <s v="STANDARD"/>
    <s v="CT"/>
    <s v="110X"/>
    <s v="ES (OBD-2)"/>
    <s v="CT 110X ES (OBD-2) MATTE WILD GREEN"/>
    <s v="00DY087R"/>
    <s v="Open"/>
    <s v="No"/>
    <s v="Call Later"/>
    <m/>
    <m/>
    <x v="0"/>
    <m/>
    <s v="No"/>
    <s v="No"/>
    <s v="No"/>
    <m/>
    <n v="0"/>
  </r>
  <r>
    <n v="15352842"/>
    <d v="2025-04-02T00:00:00"/>
    <d v="1899-12-30T11:29:00"/>
    <s v="Aggregators"/>
    <s v="RK AUTOMART PRIVATE LIMITED(13397)"/>
    <n v="13397"/>
    <s v="Bikewale_Aggregators"/>
    <s v="CPS_Lead_Aggregators"/>
    <s v="HOT"/>
    <s v="Pulsar"/>
    <s v="N150"/>
    <s v="SD Single Seat"/>
    <s v="Pulsar N150 SD Single Seat PEARL METALLIC WHITE"/>
    <s v="00JR3042"/>
    <s v="Open"/>
    <s v="No"/>
    <s v="Call Later"/>
    <m/>
    <m/>
    <x v="0"/>
    <m/>
    <s v="No"/>
    <s v="No"/>
    <s v="No"/>
    <m/>
    <n v="0"/>
  </r>
  <r>
    <n v="15632765"/>
    <d v="2025-04-14T00:00:00"/>
    <d v="1899-12-30T17:59:00"/>
    <s v="Activity"/>
    <s v="Champak Automobiles-Chapaguri"/>
    <s v="B11021"/>
    <m/>
    <m/>
    <s v="WARM"/>
    <s v="CT"/>
    <s v="110X"/>
    <s v="ES"/>
    <s v="CT 110X ES"/>
    <s v="00DY04"/>
    <s v="Closed"/>
    <s v="No"/>
    <s v="Plan Dropped"/>
    <m/>
    <m/>
    <x v="0"/>
    <m/>
    <s v="No"/>
    <s v="No"/>
    <s v="No"/>
    <m/>
    <n v="0"/>
  </r>
  <r>
    <n v="15613302"/>
    <d v="2025-04-14T00:00:00"/>
    <d v="1899-12-30T09:38:00"/>
    <s v="Aggregators"/>
    <s v="SRIJAI AUTOS PRIVATE LIMITED(13625)"/>
    <n v="13625"/>
    <s v="Bikedekho_Aggregators"/>
    <s v="CPS_Lead_Aggregators"/>
    <m/>
    <s v="Triumph"/>
    <s v="SPEED 400"/>
    <s v="Triumph"/>
    <s v="Triumph SPEED 400-Carnival Red"/>
    <s v="00TA04BE"/>
    <s v="Closed"/>
    <s v="No"/>
    <s v="Plan Dropped"/>
    <m/>
    <m/>
    <x v="0"/>
    <m/>
    <s v="No"/>
    <s v="No"/>
    <s v="No"/>
    <m/>
    <n v="0"/>
  </r>
  <r>
    <n v="15651021"/>
    <d v="2025-04-15T00:00:00"/>
    <d v="1899-12-30T16:02:00"/>
    <s v="HyperLocal"/>
    <s v="SOVAN BAJAJ(12765)"/>
    <n v="12765"/>
    <s v="Hyperlocal_Lead_Gen"/>
    <s v="Facebook"/>
    <m/>
    <s v="KTM"/>
    <s v="249.07 cc"/>
    <s v="KTM"/>
    <s v="KTM 249.07 cc KTM "/>
    <s v="00JP88"/>
    <s v="Closed"/>
    <s v="No"/>
    <s v="Incorrect Enquiry"/>
    <m/>
    <m/>
    <x v="0"/>
    <m/>
    <s v="No"/>
    <s v="No"/>
    <s v="No"/>
    <m/>
    <n v="0"/>
  </r>
  <r>
    <n v="15709883"/>
    <d v="2025-04-18T00:00:00"/>
    <d v="1899-12-30T09:48:00"/>
    <s v="Aggregators"/>
    <s v="NDM AUTOWHEELS LLP(12919)"/>
    <n v="12919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676147"/>
    <d v="2025-04-16T00:00:00"/>
    <d v="1899-12-30T16:39:00"/>
    <s v="Dealer Digital"/>
    <m/>
    <n v="12579"/>
    <s v="Facebook"/>
    <s v="P125DC_july"/>
    <s v="HOT"/>
    <s v="Pulsar"/>
    <n v="125"/>
    <s v="Neon Disc Single seat (OBD-2)"/>
    <s v="Pulsar 125 Neon Disc Single seat (OBD-2) EBONY BLK BLUE DKL"/>
    <s v="00DH504C"/>
    <s v="Open"/>
    <s v="No"/>
    <s v="Call Later"/>
    <m/>
    <m/>
    <x v="0"/>
    <m/>
    <s v="No"/>
    <s v="No"/>
    <s v="No"/>
    <m/>
    <n v="0"/>
  </r>
  <r>
    <n v="15690849"/>
    <d v="2025-04-17T00:00:00"/>
    <d v="1899-12-30T11:31:00"/>
    <s v="Tele-In"/>
    <s v="K.P.MUTHA SALES &amp; SERVICE(10187)"/>
    <n v="10187"/>
    <s v="Call Center"/>
    <m/>
    <s v="STANDARD"/>
    <s v="Pulsar"/>
    <s v="NS125"/>
    <s v="ABS"/>
    <s v="Pulsar NS125 ABS BEACH BLUE"/>
    <s v="00JF5618"/>
    <s v="Open"/>
    <s v="No"/>
    <m/>
    <m/>
    <m/>
    <x v="0"/>
    <m/>
    <s v="No"/>
    <s v="No"/>
    <s v="No"/>
    <m/>
    <n v="0"/>
  </r>
  <r>
    <n v="15465082"/>
    <d v="2025-04-07T00:00:00"/>
    <d v="1899-12-30T19:49:00"/>
    <s v="MBO"/>
    <s v="MALINISRI MOTORS(10790)"/>
    <n v="10790"/>
    <m/>
    <m/>
    <s v="WARM"/>
    <s v="Pulsar"/>
    <s v="NS125"/>
    <s v="UG ABS"/>
    <s v="Pulsar NS125 UG ABS TD BURNT RED + SA"/>
    <s v="00JF57C4"/>
    <s v="Invoiced"/>
    <s v="Yes"/>
    <m/>
    <m/>
    <m/>
    <x v="0"/>
    <m/>
    <s v="No"/>
    <s v="No"/>
    <s v="No"/>
    <d v="2025-04-07T19:50:00"/>
    <n v="1"/>
  </r>
  <r>
    <n v="15498259"/>
    <d v="2025-04-09T00:00:00"/>
    <d v="1899-12-30T13:22:00"/>
    <s v="Digital"/>
    <s v="Pushpak Bajaj  @ Haridwar"/>
    <n v="13135"/>
    <s v="Freedom_LeadGen_D2C"/>
    <s v="Display_Google"/>
    <s v="STANDARD"/>
    <s v="Platina"/>
    <n v="100"/>
    <s v="ES Drum  (OBD-2)"/>
    <s v="PLATINA 100 ES DRUM - EB BLK WITH METTALIC RED DEC"/>
    <s v="00PF35F4"/>
    <s v="Open"/>
    <s v="No"/>
    <s v="Showroom Visit Planned"/>
    <m/>
    <m/>
    <x v="0"/>
    <m/>
    <s v="No"/>
    <s v="No"/>
    <s v="No"/>
    <m/>
    <n v="0"/>
  </r>
  <r>
    <n v="15497704"/>
    <d v="2025-04-09T00:00:00"/>
    <d v="1899-12-30T13:19:00"/>
    <s v="Aggregators"/>
    <s v="Sai Bajaj @ Bihar Sharif"/>
    <n v="12580"/>
    <s v="Bikewale_Aggregators"/>
    <s v="CPS_Lead_Aggregators"/>
    <s v="HOT"/>
    <s v="Pulsar"/>
    <n v="125"/>
    <s v="Neon Disc Single seat (OBD-2)"/>
    <s v="PULSAR 125 - EBONY BLK SOLAR RED"/>
    <s v="00DH50C2"/>
    <s v="Closed"/>
    <s v="No"/>
    <s v="Plan Dropped"/>
    <m/>
    <m/>
    <x v="0"/>
    <m/>
    <s v="No"/>
    <s v="No"/>
    <s v="No"/>
    <m/>
    <n v="0"/>
  </r>
  <r>
    <n v="15472007"/>
    <d v="2025-04-08T00:00:00"/>
    <d v="1899-12-30T11:49:00"/>
    <s v="Aggregators"/>
    <s v="SRI VINAYAKA MOBIKES PVT LTD (GACHIBOWLI)"/>
    <s v="A13592"/>
    <s v="Bikewale_Aggregators"/>
    <s v="CPS_Lead_Aggregators"/>
    <s v="WARM"/>
    <s v="Triumph"/>
    <s v="Speed T4"/>
    <s v="Triumph"/>
    <s v="Speed T4-PHANTOM BLACK"/>
    <s v="00TA15BA"/>
    <s v="Open"/>
    <s v="No"/>
    <s v="Call Later"/>
    <m/>
    <m/>
    <x v="0"/>
    <m/>
    <s v="No"/>
    <s v="No"/>
    <s v="No"/>
    <m/>
    <n v="0"/>
  </r>
  <r>
    <n v="15365219"/>
    <d v="2025-04-02T00:00:00"/>
    <d v="1899-12-30T18:18:00"/>
    <s v="Walk-In"/>
    <s v="FAIR DEAL (13817)"/>
    <n v="13817"/>
    <s v="Finance Partner"/>
    <m/>
    <m/>
    <s v="Platina"/>
    <n v="100"/>
    <s v="ES Alloy"/>
    <s v="Platina 100 ES Alloy Ebony Black with Silver Grey Decal"/>
    <s v="00PF376U"/>
    <s v="Invoiced"/>
    <s v="Yes"/>
    <m/>
    <m/>
    <m/>
    <x v="0"/>
    <m/>
    <s v="No"/>
    <s v="Yes"/>
    <s v="Yes"/>
    <d v="2025-04-02T18:22:00"/>
    <n v="1"/>
  </r>
  <r>
    <n v="15458184"/>
    <d v="2025-04-07T00:00:00"/>
    <d v="1899-12-30T16:09:00"/>
    <s v="Aggregators"/>
    <s v="ROLTA CREDIT PRIVATE LIMITED KADAMBAGACHI"/>
    <s v="G11943"/>
    <s v="91wheels_Aggregators"/>
    <s v="CPS_Lead_Aggregators"/>
    <s v="HOT"/>
    <s v="Avenger"/>
    <n v="160"/>
    <s v="Street (Pre-OBD)"/>
    <s v="Avenger 160 Street (Pre-OBD) EBONY BLACK(MET)"/>
    <s v="00PD31X3"/>
    <s v="Closed"/>
    <s v="No"/>
    <s v="Incorrect Enquiry"/>
    <m/>
    <m/>
    <x v="0"/>
    <m/>
    <s v="No"/>
    <s v="No"/>
    <s v="No"/>
    <m/>
    <n v="0"/>
  </r>
  <r>
    <n v="15502429"/>
    <d v="2025-04-09T00:00:00"/>
    <d v="1899-12-30T16:15:00"/>
    <s v="Dealer Digital"/>
    <m/>
    <n v="12083"/>
    <s v="Instagram"/>
    <s v="Ns125abs"/>
    <m/>
    <s v="Pulsar"/>
    <s v="NS125"/>
    <s v="UG ABS"/>
    <s v="Pulsar NS125 UG ABS TD BURNT RED + SA"/>
    <s v="00JF57C4"/>
    <s v="Closed"/>
    <s v="No"/>
    <s v="Incorrect Enquiry"/>
    <m/>
    <m/>
    <x v="0"/>
    <m/>
    <s v="No"/>
    <s v="No"/>
    <s v="No"/>
    <m/>
    <n v="0"/>
  </r>
  <r>
    <n v="15462957"/>
    <d v="2025-04-07T00:00:00"/>
    <d v="1899-12-30T18:39:00"/>
    <s v="Aggregators"/>
    <s v="CHHAJED BAJAJ(11486)"/>
    <n v="11486"/>
    <s v="Bikedekho_Aggregators"/>
    <s v="CPS_Lead_Aggregators"/>
    <s v="HOT"/>
    <s v="Pulsar"/>
    <s v="NS200"/>
    <s v="Dual channel ABS (OBD-2)"/>
    <s v="Pulsar NS200 Dual channel ABS (OBD-2) GLOSS PEWTER GREY"/>
    <s v="00JL2232"/>
    <s v="Open"/>
    <s v="No"/>
    <s v="Showroom Visit Planned"/>
    <m/>
    <m/>
    <x v="0"/>
    <m/>
    <s v="No"/>
    <s v="No"/>
    <s v="No"/>
    <m/>
    <n v="0"/>
  </r>
  <r>
    <n v="15562757"/>
    <d v="2025-04-11T00:00:00"/>
    <d v="1899-12-30T12:30:00"/>
    <s v="Dealer Digital"/>
    <m/>
    <n v="14196"/>
    <m/>
    <m/>
    <m/>
    <s v="Dominar"/>
    <n v="400"/>
    <s v="Dual channel ABS (OBD-2)"/>
    <s v="Dominar 400 Dual channel ABS (OBD-2) CHARCOAL BLACK"/>
    <s v="00JF37A8"/>
    <s v="Open"/>
    <s v="No"/>
    <m/>
    <m/>
    <m/>
    <x v="0"/>
    <m/>
    <s v="No"/>
    <s v="No"/>
    <s v="No"/>
    <m/>
    <n v="0"/>
  </r>
  <r>
    <n v="15370405"/>
    <d v="2025-04-03T00:00:00"/>
    <d v="1899-12-30T08:59:00"/>
    <s v="Activity"/>
    <s v="VARUN MOTORS PRIVATE LIMITED - ANAKAPALLI"/>
    <s v="C13247"/>
    <m/>
    <m/>
    <m/>
    <s v="Pulsar"/>
    <n v="125"/>
    <s v="Neon Disc Single seat"/>
    <s v="Pulsar 125 Neon Disc Single seat"/>
    <s v="00DH40"/>
    <s v="Closed"/>
    <s v="Yes"/>
    <s v="Plan Dropped"/>
    <m/>
    <m/>
    <x v="0"/>
    <m/>
    <s v="Yes"/>
    <s v="No"/>
    <s v="No"/>
    <m/>
    <n v="0"/>
  </r>
  <r>
    <n v="15466499"/>
    <d v="2025-04-07T00:00:00"/>
    <d v="1899-12-30T22:44:00"/>
    <s v="Aggregators"/>
    <s v="CHAMPAK AUTOMOBILES(11021)"/>
    <n v="11021"/>
    <s v="Bikewale_Aggregators"/>
    <s v="CPS_Lead_Aggregators"/>
    <s v="WARM"/>
    <s v="Pulsar"/>
    <n v="150"/>
    <s v="SD Single Seat"/>
    <s v="Pulsar 150 SD Single Seat EBONY BLK RED DKL"/>
    <s v="00DH274D"/>
    <s v="Closed"/>
    <s v="No"/>
    <s v="Plan Dropped"/>
    <m/>
    <m/>
    <x v="0"/>
    <m/>
    <s v="No"/>
    <s v="No"/>
    <s v="No"/>
    <m/>
    <n v="0"/>
  </r>
  <r>
    <n v="15724868"/>
    <d v="2025-04-18T00:00:00"/>
    <d v="1899-12-30T18:22:00"/>
    <s v="Activity"/>
    <s v="VVC MOTOR CYCLES TOOPRAN(C13408)"/>
    <s v="C13408"/>
    <m/>
    <m/>
    <s v="HOT"/>
    <s v="Pulsar"/>
    <s v="NS160"/>
    <s v="Dual channel ABS (OBD-2)"/>
    <s v="Pulsar NS160 Dual channel ABS (OBD-2) EBONY BLK SATIN"/>
    <s v="00JF41AL"/>
    <s v="Invoiced"/>
    <s v="Yes"/>
    <m/>
    <m/>
    <m/>
    <x v="0"/>
    <m/>
    <s v="No"/>
    <s v="No"/>
    <s v="Yes"/>
    <d v="2025-04-18T18:23:00"/>
    <n v="1"/>
  </r>
  <r>
    <n v="15680568"/>
    <d v="2025-04-16T00:00:00"/>
    <d v="1899-12-30T17:58:00"/>
    <s v="Walk-In"/>
    <s v="JSB Autocars Private Limited (B13586)"/>
    <s v="B13586"/>
    <s v="Hoarding"/>
    <m/>
    <s v="WARM"/>
    <s v="Platina"/>
    <s v="ES Drum (OBD2B)"/>
    <n v="110"/>
    <s v="Platina ES Drum (OBD2B) 110 EBONY BLK SILVER DKL"/>
    <s v="00JK384E"/>
    <s v="Invoiced"/>
    <s v="Yes"/>
    <s v="Call Later"/>
    <m/>
    <m/>
    <x v="0"/>
    <m/>
    <s v="Yes"/>
    <s v="Yes"/>
    <s v="No"/>
    <d v="2025-04-16T18:00:00"/>
    <n v="1"/>
  </r>
  <r>
    <n v="15689740"/>
    <d v="2025-04-17T00:00:00"/>
    <d v="1899-12-30T10:51:00"/>
    <s v="HyperLocal"/>
    <s v="Mayur Auto Pvt.Ltd.(12343)"/>
    <n v="12343"/>
    <s v="Hyperlocal_Lead_Gen"/>
    <s v="Facebook"/>
    <m/>
    <s v="KTM"/>
    <s v="200 cc"/>
    <s v="KTM"/>
    <s v="KTM 200 cc KTM "/>
    <s v="00JP1C"/>
    <s v="Closed"/>
    <s v="No"/>
    <s v="Plan Dropped"/>
    <m/>
    <m/>
    <x v="0"/>
    <m/>
    <s v="No"/>
    <s v="No"/>
    <s v="No"/>
    <m/>
    <n v="0"/>
  </r>
  <r>
    <n v="15680458"/>
    <d v="2025-04-16T00:00:00"/>
    <d v="1899-12-30T17:55:00"/>
    <s v="Dealer Digital"/>
    <s v="SRI  VINAYAKA MOBIKES PVT LTD(10382)"/>
    <n v="10382"/>
    <m/>
    <m/>
    <s v="HOT"/>
    <s v="Pulsar"/>
    <n v="125"/>
    <s v="Drum Single Seat (DH36)"/>
    <s v="Pulsar 125 Drum Single Seat (DH36)"/>
    <s v="00DH36"/>
    <s v="Closed"/>
    <s v="Yes"/>
    <s v="Plan Dropped"/>
    <m/>
    <m/>
    <x v="0"/>
    <m/>
    <s v="No"/>
    <s v="No"/>
    <s v="Yes"/>
    <m/>
    <n v="0"/>
  </r>
  <r>
    <n v="15694542"/>
    <d v="2025-04-19T00:00:00"/>
    <d v="1899-12-30T13:40:00"/>
    <s v="Aggregators"/>
    <s v="TIRUPATI AUTO AGENCY(10377)"/>
    <n v="10377"/>
    <s v="Bikewale_Aggregators"/>
    <s v="CPS_Lead_Aggregators"/>
    <s v="WARM"/>
    <s v="Pulsar"/>
    <s v="NS160"/>
    <s v="Twin Disc ABS"/>
    <s v="Pulsar NS160 Twin Disc ABS Glossy Pewter Grey + Satin Black"/>
    <s v="00JF258W"/>
    <s v="Open"/>
    <s v="No"/>
    <s v="Not Decided"/>
    <m/>
    <m/>
    <x v="0"/>
    <m/>
    <s v="No"/>
    <s v="No"/>
    <s v="No"/>
    <m/>
    <n v="0"/>
  </r>
  <r>
    <n v="15601321"/>
    <d v="2025-04-13T00:00:00"/>
    <d v="1899-12-30T12:13:00"/>
    <s v="Aggregators"/>
    <s v="NAINITAL AUTOMOBILES(13053)"/>
    <n v="13053"/>
    <s v="Bikewale_Aggregators"/>
    <s v="CPS_Lead_Aggregators"/>
    <m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590260"/>
    <d v="2025-04-12T00:00:00"/>
    <d v="1899-12-30T16:35:00"/>
    <s v="Aggregators"/>
    <s v="OSL AUTO PRIVATE LIMITED(13593)"/>
    <n v="13593"/>
    <s v="Bikedekho_Aggregators"/>
    <s v="CPS_Lead_Aggregators"/>
    <s v="STANDARD"/>
    <s v="Triumph"/>
    <s v="SPEED 400"/>
    <s v="Triumph"/>
    <s v="Triumph SPEED 400-Carnival Red"/>
    <s v="00TA04BE"/>
    <s v="Closed"/>
    <s v="No"/>
    <s v="Incorrect Enquiry"/>
    <m/>
    <m/>
    <x v="0"/>
    <m/>
    <s v="No"/>
    <s v="No"/>
    <s v="No"/>
    <m/>
    <n v="0"/>
  </r>
  <r>
    <n v="15543046"/>
    <d v="2025-04-10T00:00:00"/>
    <d v="1899-12-30T12:55:00"/>
    <s v="Activity"/>
    <s v="Shivam Auto Hub"/>
    <s v="A14139"/>
    <m/>
    <m/>
    <m/>
    <s v="Pulsar"/>
    <s v="NS125"/>
    <s v="UG ABS"/>
    <s v="Pulsar NS125 UG ABS FIERY ORANGE"/>
    <s v="00JF5717"/>
    <s v="Invoiced"/>
    <s v="Yes"/>
    <m/>
    <m/>
    <m/>
    <x v="0"/>
    <m/>
    <s v="No"/>
    <s v="No"/>
    <s v="No"/>
    <d v="2025-04-10T12:57:00"/>
    <n v="1"/>
  </r>
  <r>
    <n v="15723607"/>
    <d v="2025-04-18T00:00:00"/>
    <d v="1899-12-30T17:31:00"/>
    <s v="Activity"/>
    <s v="VARUN MOTORS PRIVATE LIMITED - NARSIPATNAM"/>
    <s v="A13247"/>
    <m/>
    <m/>
    <m/>
    <s v="Pulsar"/>
    <n v="150"/>
    <s v="SD Single Seat"/>
    <s v="Pulsar 150 SD Single Seat BLUE"/>
    <s v="00DH279H"/>
    <s v="Invoiced"/>
    <s v="Yes"/>
    <m/>
    <m/>
    <m/>
    <x v="0"/>
    <m/>
    <s v="Yes"/>
    <s v="No"/>
    <s v="No"/>
    <d v="2025-04-18T17:32:00"/>
    <n v="1"/>
  </r>
  <r>
    <n v="15625392"/>
    <d v="2025-04-14T00:00:00"/>
    <d v="1899-12-30T13:54:00"/>
    <s v="Aggregators"/>
    <s v="Sangam Auto Sales(12358)"/>
    <n v="12358"/>
    <s v="Bikewale_Aggregators"/>
    <s v="CPS_Lead_Aggregators"/>
    <s v="HOT"/>
    <s v="KTM"/>
    <s v="DUKE 200 OLD"/>
    <s v="KTM"/>
    <s v="KTM DUKE 200 OLD KTM SILVER METALLIC MATT"/>
    <s v="00JP42A9"/>
    <s v="Open"/>
    <s v="No"/>
    <s v="Call Later"/>
    <m/>
    <m/>
    <x v="0"/>
    <m/>
    <s v="No"/>
    <s v="No"/>
    <s v="No"/>
    <m/>
    <n v="0"/>
  </r>
  <r>
    <n v="15371051"/>
    <d v="2025-04-03T00:00:00"/>
    <d v="1899-12-30T09:56:00"/>
    <s v="Activity"/>
    <s v="SAI MOTOR PLAZA - SARPAVARAM"/>
    <s v="A11031"/>
    <m/>
    <m/>
    <s v="STANDARD"/>
    <s v="Pulsar"/>
    <n v="125"/>
    <s v="Carbon Fibre Disc Single Seat"/>
    <s v="Pulsar 125 Carbon Fibre Disc Single Seat SPARKLING METALLIC BLACK BLUE"/>
    <s v="00DH47F1"/>
    <s v="Closed"/>
    <s v="Yes"/>
    <s v="Plan Dropped"/>
    <m/>
    <m/>
    <x v="0"/>
    <m/>
    <s v="Yes"/>
    <s v="No"/>
    <s v="Yes"/>
    <m/>
    <n v="0"/>
  </r>
  <r>
    <n v="15601716"/>
    <d v="2025-04-13T00:00:00"/>
    <d v="1899-12-30T12:34:00"/>
    <s v="Aggregators"/>
    <s v="Autowheeler Bajaj  @ Tinsukia"/>
    <n v="10066"/>
    <s v="Bikewale_Aggregators"/>
    <s v="CPS_Lead_Aggregators"/>
    <m/>
    <s v="Pulsar"/>
    <s v="N125"/>
    <s v="Disc ISG"/>
    <s v="Pulsar N125 Disc ISG Ebony Black + Purple Fury"/>
    <s v="00JZ51DA"/>
    <s v="Closed"/>
    <s v="No"/>
    <s v="Incorrect Enquiry"/>
    <m/>
    <m/>
    <x v="0"/>
    <m/>
    <s v="No"/>
    <s v="No"/>
    <s v="No"/>
    <m/>
    <n v="0"/>
  </r>
  <r>
    <n v="15448698"/>
    <d v="2025-04-07T00:00:00"/>
    <d v="1899-12-30T12:32:00"/>
    <s v="Walk-In"/>
    <s v="VARUN MOTORS PRIVATE LIMITED - CHODAVARAM"/>
    <s v="B13247"/>
    <s v="Reference"/>
    <s v="Existing Customer"/>
    <m/>
    <s v="Pulsar"/>
    <n v="150"/>
    <s v="SD Single Seat"/>
    <s v="Pulsar  150 SD Single Seat SPARKLING METALLIC BLACK RED"/>
    <s v="00DH27F2"/>
    <s v="Invoiced"/>
    <s v="Yes"/>
    <m/>
    <m/>
    <m/>
    <x v="0"/>
    <m/>
    <s v="Yes"/>
    <s v="Yes"/>
    <s v="Yes"/>
    <d v="2025-04-07T13:04:00"/>
    <n v="1"/>
  </r>
  <r>
    <n v="15446337"/>
    <d v="2025-04-07T00:00:00"/>
    <d v="1899-12-30T08:32:00"/>
    <s v="HyperLocal"/>
    <s v="KTM ANDUL"/>
    <s v="C13620"/>
    <s v="Hyperlocal_Lead_Gen"/>
    <s v="Facebook"/>
    <m/>
    <s v="KTM"/>
    <s v="249.07 cc"/>
    <s v="KTM"/>
    <s v="KTM 249.07 cc KTM "/>
    <s v="00JP88"/>
    <s v="Closed"/>
    <s v="No"/>
    <s v="Incorrect Enquiry"/>
    <m/>
    <m/>
    <x v="0"/>
    <m/>
    <s v="No"/>
    <s v="No"/>
    <s v="No"/>
    <m/>
    <n v="0"/>
  </r>
  <r>
    <n v="15571325"/>
    <d v="2025-04-11T00:00:00"/>
    <d v="1899-12-30T17:01:00"/>
    <s v="Activity"/>
    <s v="FRONTIER AS BAJAJ(11268)"/>
    <n v="11268"/>
    <m/>
    <m/>
    <s v="HOT"/>
    <s v="Pulsar"/>
    <n v="125"/>
    <s v="Neon Disc Single seat"/>
    <s v="Pulsar 125 Neon Disc Single seat"/>
    <s v="00DH40"/>
    <s v="Closed"/>
    <s v="No"/>
    <s v="Plan Dropped"/>
    <m/>
    <m/>
    <x v="0"/>
    <m/>
    <s v="No"/>
    <s v="No"/>
    <s v="No"/>
    <m/>
    <n v="0"/>
  </r>
  <r>
    <n v="15585279"/>
    <d v="2025-04-12T00:00:00"/>
    <d v="1899-12-30T13:12:00"/>
    <s v="Walk-In"/>
    <s v="CHATTERJEE BAJAJ(12196)"/>
    <n v="12196"/>
    <m/>
    <m/>
    <s v="STANDARD"/>
    <s v="Platina"/>
    <n v="110"/>
    <s v="ES Drum  (OBD-2)"/>
    <s v="Platina 110 ES Drum  (OBD-2) EBONY BLK RED DKL"/>
    <s v="00JK354D"/>
    <s v="Invoiced"/>
    <s v="Yes"/>
    <s v="Need More Details"/>
    <m/>
    <m/>
    <x v="0"/>
    <m/>
    <s v="No"/>
    <s v="No"/>
    <s v="Yes"/>
    <d v="2025-04-14T15:38:00"/>
    <n v="1"/>
  </r>
  <r>
    <n v="15745268"/>
    <d v="2025-04-19T00:00:00"/>
    <d v="1899-12-30T20:49:00"/>
    <s v="Activity"/>
    <s v="Sengupta Motors - Bordowali"/>
    <s v="C12644"/>
    <m/>
    <m/>
    <s v="STANDARD"/>
    <s v="Pulsar"/>
    <s v="NS125"/>
    <s v="UG"/>
    <s v="Pulsar NS125 UG BEACH BLUE"/>
    <s v="00JF4418"/>
    <s v="Closed"/>
    <s v="Yes"/>
    <s v="Plan Dropped"/>
    <m/>
    <m/>
    <x v="0"/>
    <m/>
    <s v="Yes"/>
    <s v="No"/>
    <s v="No"/>
    <m/>
    <n v="0"/>
  </r>
  <r>
    <n v="15577278"/>
    <d v="2025-04-11T00:00:00"/>
    <d v="1899-12-30T23:21:00"/>
    <s v="Aggregators"/>
    <s v="ISHANYA AUTO LLP(13210)"/>
    <n v="13210"/>
    <s v="Bikewale_Aggregators"/>
    <s v="CPS_Lead_Aggregators"/>
    <s v="WARM"/>
    <s v="Pulsar"/>
    <s v="RS200"/>
    <s v="Dual channel ABS"/>
    <s v="Pulsar RS200 Dual channel ABS METALLIC BLACK (+Pewter Grey)"/>
    <s v="00DT148E"/>
    <s v="Closed"/>
    <s v="No"/>
    <s v="Plan Dropped"/>
    <m/>
    <m/>
    <x v="0"/>
    <m/>
    <s v="No"/>
    <s v="No"/>
    <s v="No"/>
    <m/>
    <n v="0"/>
  </r>
  <r>
    <n v="15577713"/>
    <d v="2025-04-12T00:00:00"/>
    <d v="1899-12-30T00:03:00"/>
    <s v="HyperLocal"/>
    <s v="SRI VINAYAKA MOBIKES PVT LTD (FALAKNUMA)"/>
    <s v="D12444"/>
    <s v="Hyperlocal_Lead_Gen"/>
    <s v="Facebook"/>
    <s v="HOT"/>
    <s v="KTM"/>
    <s v="249.07 cc"/>
    <s v="KTM"/>
    <s v="KTM 249.07 cc KTM "/>
    <s v="00JP88"/>
    <s v="Open"/>
    <s v="No"/>
    <s v="Call Later"/>
    <m/>
    <m/>
    <x v="0"/>
    <m/>
    <s v="No"/>
    <s v="No"/>
    <s v="No"/>
    <m/>
    <n v="0"/>
  </r>
  <r>
    <n v="15435346"/>
    <d v="2025-04-06T00:00:00"/>
    <d v="1899-12-30T12:47:00"/>
    <s v="Walk-In"/>
    <s v="KHIVRAJ ELIXIR PVT LTD (14197) 8TH MILE"/>
    <n v="14197"/>
    <m/>
    <m/>
    <s v="STANDARD"/>
    <s v="Dominar"/>
    <n v="400"/>
    <s v="Dual channel ABS (OBD-2)"/>
    <s v="Dominar 400 Dual channel ABS (OBD-2) SAVANNA GREEN"/>
    <s v="00JF379A"/>
    <s v="Open"/>
    <s v="Yes"/>
    <s v="Call Later"/>
    <m/>
    <m/>
    <x v="0"/>
    <m/>
    <s v="Yes"/>
    <s v="Yes"/>
    <s v="Yes"/>
    <m/>
    <n v="0"/>
  </r>
  <r>
    <n v="15382055"/>
    <d v="2025-04-03T00:00:00"/>
    <d v="1899-12-30T16:36:00"/>
    <s v="Aggregators"/>
    <s v="ARORA MOTORS(13645)"/>
    <n v="13645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RNR - Close"/>
    <m/>
    <m/>
    <x v="0"/>
    <m/>
    <s v="No"/>
    <s v="No"/>
    <s v="No"/>
    <m/>
    <n v="0"/>
  </r>
  <r>
    <n v="15453524"/>
    <d v="2025-04-07T00:00:00"/>
    <d v="1899-12-30T14:05:00"/>
    <s v="Aggregators"/>
    <s v="KAMAL AUTO INDUSTRIES COACH WORKS PVT LTD(13482)"/>
    <n v="13482"/>
    <s v="Bikewale_Aggregators"/>
    <s v="CPS_Lead_Aggregators"/>
    <s v="HOT"/>
    <s v="Pulsar"/>
    <n v="220"/>
    <s v="Single channel ABS (OBD-2)"/>
    <s v="Pulsar 220 Single channel ABS (OBD-2) SPARKLING METALLIC BLACK BLUE"/>
    <s v="00DK11F1"/>
    <s v="Open"/>
    <s v="No"/>
    <s v="Call Later"/>
    <m/>
    <m/>
    <x v="0"/>
    <m/>
    <s v="No"/>
    <s v="No"/>
    <s v="No"/>
    <m/>
    <n v="0"/>
  </r>
  <r>
    <n v="15656171"/>
    <d v="2025-04-15T00:00:00"/>
    <d v="1899-12-30T20:06:00"/>
    <s v="Aggregators"/>
    <s v="BALA BAJAJ(12066)"/>
    <n v="12066"/>
    <s v="Bikewale_Aggregators"/>
    <s v="CPS_Lead_Aggregators"/>
    <s v="STANDARD"/>
    <s v="Pulsar"/>
    <n v="150"/>
    <s v="SD Single Seat"/>
    <s v="Pulsar 150 SD Single Seat EBONY BLK RED DKL"/>
    <s v="00DH274D"/>
    <s v="Open"/>
    <s v="No"/>
    <m/>
    <m/>
    <m/>
    <x v="0"/>
    <m/>
    <s v="No"/>
    <s v="No"/>
    <s v="No"/>
    <m/>
    <n v="0"/>
  </r>
  <r>
    <n v="15347380"/>
    <d v="2025-04-01T00:00:00"/>
    <d v="1899-12-30T21:45:00"/>
    <s v="Aggregators"/>
    <s v="POPULAR MOTOR CORPORATION (RAMANAGARA)"/>
    <s v="G10479"/>
    <s v="Bikewale_Aggregators"/>
    <s v="CPS_Lead_Aggregators"/>
    <s v="STANDARD"/>
    <s v="Pulsar"/>
    <n v="220"/>
    <s v="Single channel ABS (OBD-2)"/>
    <s v="Pulsar 220 Single channel ABS (OBD-2) SAFFIRE BLUE WHITE"/>
    <s v="00DK11E9"/>
    <s v="Open"/>
    <s v="No"/>
    <s v="Call Later"/>
    <m/>
    <m/>
    <x v="0"/>
    <m/>
    <s v="No"/>
    <s v="No"/>
    <s v="No"/>
    <m/>
    <n v="0"/>
  </r>
  <r>
    <n v="15537116"/>
    <d v="2025-04-10T00:00:00"/>
    <d v="1899-12-30T09:25:00"/>
    <s v="HyperLocal"/>
    <s v="Akarsh Auto Pvt Ltd(12425)"/>
    <n v="12425"/>
    <s v="Hyperlocal_Lead_Gen"/>
    <s v="Facebook"/>
    <s v="STANDARD"/>
    <s v="KTM"/>
    <s v="DUKE 200"/>
    <s v="KTM"/>
    <s v="KTM DUKE 200 KTM "/>
    <s v="00JP1C"/>
    <s v="Open"/>
    <s v="No"/>
    <s v="Call Later"/>
    <m/>
    <m/>
    <x v="0"/>
    <m/>
    <s v="No"/>
    <s v="No"/>
    <s v="No"/>
    <m/>
    <n v="0"/>
  </r>
  <r>
    <n v="15682948"/>
    <d v="2025-04-16T00:00:00"/>
    <d v="1899-12-30T19:18:00"/>
    <s v="Activity"/>
    <s v="BANERJEE AUTO CORPORATION PRIVATE LIMITED(13067)"/>
    <n v="13067"/>
    <s v="Bajaj Activity"/>
    <s v="Service Camp"/>
    <s v="WARM"/>
    <s v="Pulsar"/>
    <n v="150"/>
    <s v="SD Single Seat"/>
    <s v="Pulsar 150 SD Single Seat EBONY BLK RED DKL"/>
    <s v="00DH274D"/>
    <s v="Open"/>
    <s v="No"/>
    <s v="Call Later"/>
    <m/>
    <m/>
    <x v="0"/>
    <m/>
    <s v="No"/>
    <s v="No"/>
    <s v="No"/>
    <m/>
    <n v="0"/>
  </r>
  <r>
    <n v="15696136"/>
    <d v="2025-04-17T00:00:00"/>
    <d v="1899-12-30T14:03:00"/>
    <s v="Activity"/>
    <s v="VARUN MOTORS PVT LTD (HANUMAN JN. BRANCH)"/>
    <s v="E13249"/>
    <m/>
    <m/>
    <s v="STANDARD"/>
    <s v="Pulsar"/>
    <s v="N160"/>
    <s v="Single channel ABS"/>
    <s v="Pulsar N160 Single channel ABS Brooklyn Black"/>
    <s v="00JR069V"/>
    <s v="Open"/>
    <s v="No"/>
    <m/>
    <m/>
    <m/>
    <x v="0"/>
    <m/>
    <s v="No"/>
    <s v="No"/>
    <s v="No"/>
    <m/>
    <n v="0"/>
  </r>
  <r>
    <n v="15571131"/>
    <d v="2025-04-11T00:00:00"/>
    <d v="1899-12-30T17:09:00"/>
    <s v="Aggregators"/>
    <s v="GUJARAT MOTORS PVT LTD-BHATAR"/>
    <s v="A10971"/>
    <s v="91wheels_Aggregators"/>
    <s v="CPS_Lead_Aggregators"/>
    <s v="STANDARD"/>
    <s v="Dominar"/>
    <n v="400"/>
    <s v="Dual channel ABS (Pre-OBD)"/>
    <s v="Dominar 400 Dual channel ABS (Pre-OBD) CHARCOAL BLACK"/>
    <s v="00JF20A8"/>
    <s v="Open"/>
    <s v="No"/>
    <s v="Not Decided"/>
    <m/>
    <m/>
    <x v="0"/>
    <m/>
    <s v="No"/>
    <s v="No"/>
    <s v="No"/>
    <m/>
    <n v="0"/>
  </r>
  <r>
    <n v="15485466"/>
    <d v="2025-04-08T00:00:00"/>
    <d v="1899-12-30T18:14:00"/>
    <s v="Activity"/>
    <s v="MCV Bajaj - Anaparthy"/>
    <s v="H12624"/>
    <m/>
    <m/>
    <s v="HOT"/>
    <s v="Pulsar"/>
    <n v="150"/>
    <s v="Neon Single Disc ABS(DH35)"/>
    <s v="Pulsar 150 Neon Single Disc ABS(DH35)"/>
    <s v="00DH35"/>
    <s v="Open"/>
    <s v="No"/>
    <m/>
    <m/>
    <m/>
    <x v="0"/>
    <m/>
    <s v="No"/>
    <s v="No"/>
    <s v="No"/>
    <m/>
    <n v="0"/>
  </r>
  <r>
    <n v="15459200"/>
    <d v="2025-04-07T00:00:00"/>
    <d v="1899-12-30T16:33:00"/>
    <s v="Activity"/>
    <s v="ZAIN MOTORS- UPPALA"/>
    <s v="B10502"/>
    <m/>
    <m/>
    <m/>
    <s v="CT"/>
    <s v="110X"/>
    <s v="ES"/>
    <s v="CT  110X ES EBONY BLK RED DKL"/>
    <s v="00DY044D"/>
    <s v="Invoiced"/>
    <s v="Yes"/>
    <m/>
    <m/>
    <m/>
    <x v="0"/>
    <m/>
    <s v="Yes"/>
    <s v="Yes"/>
    <s v="Yes"/>
    <d v="2025-04-08T11:18:00"/>
    <n v="1"/>
  </r>
  <r>
    <n v="15404964"/>
    <d v="2025-04-04T00:00:00"/>
    <d v="1899-12-30T17:44:00"/>
    <s v="Activity"/>
    <s v="SAI MOTOR PLAZA - SARPAVARAM"/>
    <s v="A11031"/>
    <m/>
    <m/>
    <m/>
    <s v="Pulsar"/>
    <n v="125"/>
    <s v="Carbon Fibre Disc Single Seat"/>
    <s v="Pulsar 125 Carbon Fibre Disc Single Seat SPARKLING METALLIC BLACK RED"/>
    <s v="00DH47F2"/>
    <s v="Closed"/>
    <s v="Yes"/>
    <s v="Plan Dropped"/>
    <m/>
    <m/>
    <x v="0"/>
    <m/>
    <s v="Yes"/>
    <s v="No"/>
    <s v="Yes"/>
    <m/>
    <n v="0"/>
  </r>
  <r>
    <n v="15692667"/>
    <d v="2025-04-17T00:00:00"/>
    <d v="1899-12-30T12:32:00"/>
    <s v="Activity"/>
    <s v="PRECIOUS ABHIKARAN(12669)"/>
    <n v="12669"/>
    <m/>
    <m/>
    <s v="WARM"/>
    <s v="Pulsar"/>
    <n v="125"/>
    <s v="Neon Disc Single seat (OBD-2)"/>
    <s v="Pulsar 125 Neon Disc Single seat (OBD-2) E Black with Platinum Silver Decal"/>
    <s v="00DH506L"/>
    <s v="Invoiced"/>
    <s v="Yes"/>
    <m/>
    <m/>
    <m/>
    <x v="0"/>
    <m/>
    <s v="No"/>
    <s v="No"/>
    <s v="No"/>
    <d v="2025-04-19T11:11:00"/>
    <n v="1"/>
  </r>
  <r>
    <n v="14902104"/>
    <d v="2025-04-01T00:00:00"/>
    <d v="1899-12-30T11:15:00"/>
    <s v="Aggregators"/>
    <s v="Shiva Bajaj  @ Near Railway Station"/>
    <n v="10344"/>
    <s v="Bikedekho_Aggregators"/>
    <s v="CPS_Lead_Aggregators"/>
    <s v="WARM"/>
    <s v="Pulsar"/>
    <n v="125"/>
    <s v="Carbon Fibre Disc Single Seat (OBD-2)"/>
    <s v="Pulsar  125 Carbon Fibre Disc Single Seat (OBD-2) SPARKLING METALLIC BLACK RED"/>
    <s v="00DH41F2"/>
    <s v="Closed"/>
    <s v="Yes"/>
    <s v="Plan Dropped"/>
    <m/>
    <m/>
    <x v="0"/>
    <m/>
    <s v="No"/>
    <s v="No"/>
    <s v="Yes"/>
    <m/>
    <n v="0"/>
  </r>
  <r>
    <n v="15555628"/>
    <d v="2025-04-10T00:00:00"/>
    <d v="1899-12-30T23:00:00"/>
    <s v="Aggregators"/>
    <s v="KPJ AUTOMOBILES (14181)"/>
    <n v="14181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641661"/>
    <d v="2025-04-15T00:00:00"/>
    <d v="1899-12-30T10:53:00"/>
    <s v="Aggregators"/>
    <s v="PARIS AUTOMOBILES (ANANTNAG)"/>
    <s v="B10280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368045"/>
    <d v="2025-04-02T00:00:00"/>
    <d v="1899-12-30T21:59:00"/>
    <s v="Aggregators"/>
    <s v="VARUN MOTORS PRIVATE LIMITED(13248)"/>
    <n v="13248"/>
    <s v="Bikewale_Aggregators"/>
    <s v="CPS_Lead_Aggregators"/>
    <s v="HOT"/>
    <s v="Pulsar"/>
    <n v="150"/>
    <s v="SD Single Seat"/>
    <s v="Pulsar 150 SD Single Seat EBONY BLK RED DKL"/>
    <s v="00DH274D"/>
    <s v="Open"/>
    <s v="No"/>
    <s v="Not Decided"/>
    <m/>
    <m/>
    <x v="0"/>
    <m/>
    <s v="No"/>
    <s v="No"/>
    <s v="No"/>
    <m/>
    <n v="0"/>
  </r>
  <r>
    <n v="15683166"/>
    <d v="2025-04-16T00:00:00"/>
    <d v="1899-12-30T19:28:00"/>
    <s v="Activity"/>
    <s v="MCV Motocorp Private Limited(12624)"/>
    <n v="12624"/>
    <m/>
    <m/>
    <s v="HOT"/>
    <s v="Pulsar"/>
    <n v="125"/>
    <s v="Carbon Fibre Disc Single Seat"/>
    <s v="Pulsar 125 Carbon Fibre Disc Single Seat"/>
    <s v="00DH47"/>
    <s v="Open"/>
    <s v="No"/>
    <m/>
    <m/>
    <m/>
    <x v="0"/>
    <m/>
    <s v="No"/>
    <s v="No"/>
    <s v="No"/>
    <m/>
    <n v="0"/>
  </r>
  <r>
    <n v="15603009"/>
    <d v="2025-04-13T00:00:00"/>
    <d v="1899-12-30T13:37:00"/>
    <s v="Aggregators"/>
    <s v="Ishanya Auto LLP (C13210)"/>
    <s v="C13210"/>
    <s v="91wheels_Aggregators"/>
    <s v="CPS_Lead_Aggregators"/>
    <s v="STANDARD"/>
    <s v="Pulsar"/>
    <n v="150"/>
    <s v="TD Split Seat"/>
    <s v="Pulsar 150 TD Split Seat BLACK DECAL BLUE"/>
    <s v="00DH283B"/>
    <s v="Open"/>
    <s v="No"/>
    <s v="Showroom Visit Planned"/>
    <m/>
    <m/>
    <x v="0"/>
    <m/>
    <s v="No"/>
    <s v="No"/>
    <s v="No"/>
    <m/>
    <n v="0"/>
  </r>
  <r>
    <n v="15489621"/>
    <d v="2025-04-09T00:00:00"/>
    <d v="1899-12-30T00:20:00"/>
    <s v="Aggregators"/>
    <s v="UNIVERSAL AUTOMOTIVES PVT LTD(13217)"/>
    <n v="13217"/>
    <s v="Bikewale_Aggregators"/>
    <s v="CPS_Lead_Aggregators"/>
    <s v="HOT"/>
    <s v="KTM"/>
    <s v="DUKE 200 OLD"/>
    <s v="KTM"/>
    <s v="KTM DUKE 200 OLD KTM SILVER METALLIC MATT"/>
    <s v="00JP42A9"/>
    <s v="Closed"/>
    <s v="No"/>
    <s v="Plan Dropped"/>
    <m/>
    <m/>
    <x v="0"/>
    <m/>
    <s v="No"/>
    <s v="No"/>
    <s v="No"/>
    <m/>
    <n v="0"/>
  </r>
  <r>
    <n v="15424051"/>
    <d v="2025-04-05T00:00:00"/>
    <d v="1899-12-30T17:09:00"/>
    <s v="Tele-In"/>
    <s v="ATHEN AUTOMOBILES (12297)"/>
    <n v="12297"/>
    <m/>
    <m/>
    <s v="HOT"/>
    <s v="Pulsar"/>
    <n v="150"/>
    <s v="SD UG"/>
    <s v="Pulsar 150 SD UG"/>
    <s v="00DH60"/>
    <s v="Open"/>
    <s v="Yes"/>
    <s v="Call Later"/>
    <m/>
    <m/>
    <x v="0"/>
    <m/>
    <s v="No"/>
    <s v="Yes"/>
    <s v="Yes"/>
    <m/>
    <n v="0"/>
  </r>
  <r>
    <n v="15091497"/>
    <d v="2025-04-18T00:00:00"/>
    <d v="1899-12-30T16:07:00"/>
    <s v="Aggregators"/>
    <s v="SRI VINAYAKA MOBIKES PVT LTD(10834)"/>
    <n v="10834"/>
    <s v="Bikewale_Aggregators"/>
    <s v="CPS_Lead_Aggregators"/>
    <s v="HOT"/>
    <s v="Pulsar"/>
    <s v="N160"/>
    <s v="Dual channel ABS"/>
    <s v="Pulsar N160 Dual channel ABS Brooklyn Black"/>
    <s v="00JR159V"/>
    <s v="Open"/>
    <s v="No"/>
    <s v="Call Later"/>
    <m/>
    <m/>
    <x v="0"/>
    <m/>
    <s v="No"/>
    <s v="No"/>
    <s v="No"/>
    <m/>
    <n v="0"/>
  </r>
  <r>
    <n v="15563873"/>
    <d v="2025-04-11T00:00:00"/>
    <d v="1899-12-30T13:01:00"/>
    <s v="Activity"/>
    <s v="SAI AUTOMOBILES(11726)"/>
    <n v="11726"/>
    <m/>
    <m/>
    <m/>
    <s v="Pulsar"/>
    <n v="125"/>
    <s v="Neon Disc Single seat (OBD-2)"/>
    <s v="Pulsar  125 Neon Disc Single seat (OBD-2) EBONY BLK SOLAR RED"/>
    <s v="00DH50C2"/>
    <s v="Invoiced"/>
    <s v="Yes"/>
    <m/>
    <m/>
    <m/>
    <x v="0"/>
    <m/>
    <s v="No"/>
    <s v="No"/>
    <s v="Yes"/>
    <d v="2025-04-11T14:17:00"/>
    <n v="1"/>
  </r>
  <r>
    <n v="15388698"/>
    <d v="2025-04-03T00:00:00"/>
    <d v="1899-12-30T23:06:00"/>
    <s v="Aggregators"/>
    <s v="THE HIND BAJAJ(10911)"/>
    <n v="10911"/>
    <s v="Bikewale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624858"/>
    <d v="2025-04-14T00:00:00"/>
    <d v="1899-12-30T13:29:00"/>
    <s v="HyperLocal"/>
    <s v="Akarsh Auto Pvt Ltd(12425)"/>
    <n v="12425"/>
    <s v="Hyperlocal_Lead_Gen"/>
    <s v="Facebook"/>
    <s v="WARM"/>
    <s v="KTM"/>
    <s v="DUKE 200"/>
    <s v="KTM"/>
    <s v="KTM DUKE 200 KTM "/>
    <s v="00JP1C"/>
    <s v="Open"/>
    <s v="No"/>
    <s v="Call Later"/>
    <m/>
    <m/>
    <x v="0"/>
    <m/>
    <s v="No"/>
    <s v="No"/>
    <s v="No"/>
    <m/>
    <n v="0"/>
  </r>
  <r>
    <n v="15501205"/>
    <d v="2025-04-09T00:00:00"/>
    <d v="1899-12-30T15:30:00"/>
    <s v="Dealer Digital"/>
    <m/>
    <n v="12871"/>
    <s v="Facebook"/>
    <s v="P125_Feb"/>
    <s v="STANDARD"/>
    <s v="Pulsar"/>
    <n v="125"/>
    <s v="Carbon Fibre Split Seat UG"/>
    <s v="Pulsar 125 Carbon Fibre Split Seat UG EBONY BLK RED DKL"/>
    <s v="00DH564D"/>
    <s v="Open"/>
    <s v="No"/>
    <m/>
    <m/>
    <m/>
    <x v="0"/>
    <m/>
    <s v="No"/>
    <s v="No"/>
    <s v="No"/>
    <m/>
    <n v="0"/>
  </r>
  <r>
    <n v="15385439"/>
    <d v="2025-04-03T00:00:00"/>
    <d v="1899-12-30T18:30:00"/>
    <s v="HyperLocal"/>
    <s v="SILIGURI AUTO WORKS PVT LTD / BERHAMPORE"/>
    <s v="A13667"/>
    <s v="Hyperlocal_Lead_Gen"/>
    <s v="Facebook"/>
    <s v="WARM"/>
    <s v="Triumph"/>
    <s v="SCRAMBLER 400 X"/>
    <s v="Triumph"/>
    <s v="Triumph SCRAMBLER 400 X Triumph"/>
    <s v="00TA02"/>
    <s v="Open"/>
    <s v="Yes"/>
    <s v="Call Later"/>
    <m/>
    <m/>
    <x v="0"/>
    <m/>
    <s v="No"/>
    <s v="No"/>
    <s v="No"/>
    <m/>
    <n v="0"/>
  </r>
  <r>
    <n v="15428373"/>
    <d v="2025-04-05T00:00:00"/>
    <d v="1899-12-30T22:04:00"/>
    <s v="HyperLocal"/>
    <s v="RETRO MOTORCYCLES LLP (14123)"/>
    <n v="14123"/>
    <s v="Hyperlocal_Lead_Gen"/>
    <s v="Facebook"/>
    <s v="STANDARD"/>
    <s v="Triumph"/>
    <s v="SCRAMBLER 400 X"/>
    <s v="Triumph"/>
    <s v="Triumph SCRAMBLER 400 X Triumph "/>
    <s v="00TA02"/>
    <s v="Open"/>
    <s v="No"/>
    <s v="Showroom Visit Planned"/>
    <m/>
    <m/>
    <x v="0"/>
    <m/>
    <s v="No"/>
    <s v="No"/>
    <s v="No"/>
    <m/>
    <n v="0"/>
  </r>
  <r>
    <n v="15658382"/>
    <d v="2025-04-15T00:00:00"/>
    <d v="1899-12-30T23:27:00"/>
    <s v="HyperLocal"/>
    <s v="RETRO MOTORCYCLES LLP(13536)"/>
    <n v="13536"/>
    <s v="Hyperlocal_Lead_Gen"/>
    <s v="Facebook"/>
    <s v="HOT"/>
    <s v="Triumph"/>
    <s v="Speed T4"/>
    <s v="Triumph"/>
    <s v="Triumph Speed T4 Triumph "/>
    <s v="00TA15"/>
    <s v="Closed"/>
    <s v="No"/>
    <s v="Incorrect Enquiry"/>
    <m/>
    <m/>
    <x v="0"/>
    <m/>
    <s v="No"/>
    <s v="No"/>
    <s v="No"/>
    <m/>
    <n v="0"/>
  </r>
  <r>
    <n v="15556510"/>
    <d v="2025-04-11T00:00:00"/>
    <d v="1899-12-30T01:12:00"/>
    <s v="Aggregators"/>
    <s v="SWADESHI AUTO PVT.LTD. WAZIRPUR"/>
    <s v="B10349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Open"/>
    <s v="No"/>
    <s v="Showroom Visit Planned"/>
    <m/>
    <m/>
    <x v="0"/>
    <m/>
    <s v="No"/>
    <s v="No"/>
    <s v="No"/>
    <m/>
    <n v="0"/>
  </r>
  <r>
    <n v="15710772"/>
    <d v="2025-04-18T00:00:00"/>
    <d v="1899-12-30T10:26:00"/>
    <s v="Walk-In"/>
    <s v="PANKH AUTOWHEELS PRIVATE LIMITED (12949)"/>
    <n v="12949"/>
    <m/>
    <m/>
    <m/>
    <s v="Pulsar"/>
    <n v="125"/>
    <s v="Neon Disc Single seat (OBD-2)"/>
    <s v="Pulsar 125 Neon Disc Single seat (OBD-2)"/>
    <s v="00DH50"/>
    <s v="Open"/>
    <s v="Yes"/>
    <s v="Not Decided"/>
    <m/>
    <m/>
    <x v="0"/>
    <m/>
    <s v="No"/>
    <s v="No"/>
    <s v="No"/>
    <m/>
    <n v="0"/>
  </r>
  <r>
    <n v="15552923"/>
    <d v="2025-04-10T00:00:00"/>
    <d v="1899-12-30T18:54:00"/>
    <s v="Tele-In"/>
    <s v="SARATHY BIKES PVT LTD (13626)"/>
    <n v="13626"/>
    <m/>
    <m/>
    <s v="WARM"/>
    <s v="Triumph"/>
    <s v="Speed 400 UG"/>
    <m/>
    <s v="Triumph  Speed 400 UG  "/>
    <s v="00TA4042"/>
    <s v="Invoiced"/>
    <s v="Yes"/>
    <s v="Not Decided"/>
    <m/>
    <m/>
    <x v="0"/>
    <m/>
    <s v="No"/>
    <s v="No"/>
    <s v="No"/>
    <d v="2025-04-11T13:12:00"/>
    <n v="1"/>
  </r>
  <r>
    <n v="15399608"/>
    <d v="2025-04-04T00:00:00"/>
    <d v="1899-12-30T14:35:00"/>
    <s v="Tele-In"/>
    <s v="GURU NANAK AUTO DEALS (A13106)"/>
    <s v="A13106"/>
    <s v="Website"/>
    <m/>
    <m/>
    <s v="Pulsar"/>
    <s v="N250"/>
    <s v="Dual channel ABS (OBD-2)"/>
    <s v="Pulsar N250 Dual channel ABS (OBD-2) Brooklyn Black"/>
    <s v="00JR189V"/>
    <s v="Closed"/>
    <s v="No"/>
    <s v="Plan Dropped"/>
    <m/>
    <m/>
    <x v="0"/>
    <m/>
    <s v="No"/>
    <s v="No"/>
    <s v="No"/>
    <m/>
    <n v="0"/>
  </r>
  <r>
    <n v="15560063"/>
    <d v="2025-04-11T00:00:00"/>
    <d v="1899-12-30T11:07:00"/>
    <s v="Activity"/>
    <s v="RK Automart KGP"/>
    <s v="A13398"/>
    <m/>
    <m/>
    <s v="WARM"/>
    <s v="Pulsar"/>
    <s v="N125"/>
    <s v="Disc ISG"/>
    <s v="Pulsar N125 Disc ISG"/>
    <s v="00JZ51"/>
    <s v="Open"/>
    <s v="No"/>
    <s v="Call Later"/>
    <m/>
    <m/>
    <x v="0"/>
    <m/>
    <s v="No"/>
    <s v="No"/>
    <s v="No"/>
    <m/>
    <n v="0"/>
  </r>
  <r>
    <n v="15581338"/>
    <d v="2025-04-12T00:00:00"/>
    <d v="1899-12-30T11:16:00"/>
    <s v="Aggregators"/>
    <s v="AUTO MOOVERS(10644)"/>
    <n v="10644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s v="Call Later"/>
    <m/>
    <m/>
    <x v="0"/>
    <m/>
    <s v="No"/>
    <s v="No"/>
    <s v="No"/>
    <m/>
    <n v="0"/>
  </r>
  <r>
    <n v="15426855"/>
    <d v="2025-04-05T00:00:00"/>
    <d v="1899-12-30T19:39:00"/>
    <s v="Aggregators"/>
    <s v="POPULAR MOTOR CORPORATION (13101)"/>
    <n v="13101"/>
    <s v="Bikewale_Aggregators"/>
    <s v="CPS_Lead_Aggregators"/>
    <s v="WARM"/>
    <s v="Pulsar"/>
    <n v="400"/>
    <s v="NS"/>
    <s v="Pulsar 400 NS PEARL METALLIC WHITE"/>
    <s v="00JL2342"/>
    <s v="Closed"/>
    <s v="No"/>
    <m/>
    <m/>
    <m/>
    <x v="0"/>
    <m/>
    <s v="No"/>
    <s v="No"/>
    <s v="No"/>
    <m/>
    <n v="0"/>
  </r>
  <r>
    <n v="15377593"/>
    <d v="2025-04-03T00:00:00"/>
    <d v="1899-12-30T13:45:00"/>
    <s v="Aggregators"/>
    <s v="M L MOTORS(13047)"/>
    <n v="13047"/>
    <s v="Bikedekho_Aggregators"/>
    <s v="CPS_Lead_Aggregators"/>
    <s v="STANDARD"/>
    <s v="Pulsar"/>
    <s v="NS200"/>
    <s v="Dual channel ABS (OBD-2)"/>
    <s v="Pulsar NS200 Dual channel ABS (OBD-2) GLOSS PEWTER GREY"/>
    <s v="00JL2232"/>
    <s v="Closed"/>
    <s v="No"/>
    <s v="Incorrect Enquiry"/>
    <m/>
    <m/>
    <x v="0"/>
    <m/>
    <s v="No"/>
    <s v="No"/>
    <s v="No"/>
    <m/>
    <n v="0"/>
  </r>
  <r>
    <n v="15725438"/>
    <d v="2025-04-18T00:00:00"/>
    <d v="1899-12-30T18:50:00"/>
    <s v="Walk-In"/>
    <s v="PUSHPAK AUTOMOBILE(13135)"/>
    <n v="13135"/>
    <s v="Reference"/>
    <s v="Existing Customer"/>
    <s v="HOT"/>
    <s v="Pulsar"/>
    <s v="N160"/>
    <s v="UG"/>
    <s v="Pulsar N160 UG BROOKLYN CHRCL BLK M"/>
    <s v="00JR21VAR-113"/>
    <s v="Invoiced"/>
    <s v="Yes"/>
    <m/>
    <m/>
    <m/>
    <x v="0"/>
    <m/>
    <s v="Yes"/>
    <s v="Yes"/>
    <s v="Yes"/>
    <d v="2025-04-18T18:52:00"/>
    <n v="1"/>
  </r>
  <r>
    <n v="15598707"/>
    <d v="2025-04-13T00:00:00"/>
    <d v="1899-12-30T09:07:00"/>
    <s v="Aggregators"/>
    <s v="BAGGA LINK SERVICE PVT LTD - NAJAF GARH."/>
    <s v="S10047"/>
    <s v="91wheels_Aggregators"/>
    <s v="CPS_Lead_Aggregators"/>
    <s v="HOT"/>
    <s v="Freedom"/>
    <s v="125 NG04"/>
    <s v="Drum Led"/>
    <s v="Freedom 125 NG04 Drum Led GLOSSY CARIBBEAN BLUE"/>
    <s v="00JH302Z"/>
    <s v="Closed"/>
    <s v="No"/>
    <s v="Plan Dropped"/>
    <m/>
    <m/>
    <x v="0"/>
    <m/>
    <s v="No"/>
    <s v="No"/>
    <s v="No"/>
    <m/>
    <n v="0"/>
  </r>
  <r>
    <n v="15485133"/>
    <d v="2025-04-08T00:00:00"/>
    <d v="1899-12-30T17:57:00"/>
    <s v="Activity"/>
    <s v="R V BAJAJ BRANCH KENGERI(RV_KENGERI)"/>
    <s v="C10665"/>
    <m/>
    <m/>
    <s v="HOT"/>
    <s v="Pulsar"/>
    <n v="125"/>
    <s v="Carbon Fibre Split Seat UG"/>
    <s v="Pulsar 125 Carbon Fibre Split Seat UG"/>
    <s v="00DH56"/>
    <s v="Closed"/>
    <s v="Yes"/>
    <s v="Incorrect Enquiry"/>
    <m/>
    <m/>
    <x v="0"/>
    <m/>
    <s v="Yes"/>
    <s v="No"/>
    <s v="No"/>
    <m/>
    <n v="0"/>
  </r>
  <r>
    <n v="15456335"/>
    <d v="2025-04-07T00:00:00"/>
    <d v="1899-12-30T14:55:00"/>
    <s v="Walk-In"/>
    <s v="STAR AUTOMOBILES(11263)"/>
    <n v="11263"/>
    <s v="Reference"/>
    <s v="Existing Customer"/>
    <s v="STANDARD"/>
    <s v="Pulsar"/>
    <n v="125"/>
    <s v="Carbon Fibre Split Seat UG"/>
    <s v="Pulsar 125 Carbon Fibre Split Seat UG EBONY BLK BLUE DKL"/>
    <s v="00DH564C"/>
    <s v="Open"/>
    <s v="Yes"/>
    <s v="Call Later"/>
    <m/>
    <m/>
    <x v="0"/>
    <m/>
    <s v="Yes"/>
    <s v="Yes"/>
    <s v="Yes"/>
    <m/>
    <n v="0"/>
  </r>
  <r>
    <n v="15525525"/>
    <d v="2025-04-09T00:00:00"/>
    <d v="1899-12-30T15:02:00"/>
    <s v="Activity"/>
    <s v="Popular Motor Corporation (Kushal Nagar)"/>
    <s v="E11262"/>
    <s v="Dealer Activity"/>
    <s v="Experience Rides"/>
    <s v="WARM"/>
    <s v="Pulsar"/>
    <n v="125"/>
    <s v="Carbon Fibre Single Seat UG"/>
    <s v="Pulsar 125 Carbon Fibre Single Seat UG EBONY BLK RED DKL"/>
    <s v="00DH574D"/>
    <s v="Open"/>
    <s v="Yes"/>
    <s v="Not Decided"/>
    <m/>
    <m/>
    <x v="0"/>
    <m/>
    <s v="Yes"/>
    <s v="No"/>
    <s v="Yes"/>
    <m/>
    <n v="0"/>
  </r>
  <r>
    <n v="15476893"/>
    <d v="2025-04-08T00:00:00"/>
    <d v="1899-12-30T13:26:00"/>
    <s v="Walk-In"/>
    <s v="RAGOVA DEVELOPERS &amp; AUTO SERVICES PVT LTD"/>
    <n v="11683"/>
    <m/>
    <m/>
    <m/>
    <s v="Pulsar"/>
    <s v="N160"/>
    <s v="TD"/>
    <s v="Pulsar N160 TD"/>
    <s v="00JR50"/>
    <s v="Closed"/>
    <s v="Yes"/>
    <s v="Plan Dropped"/>
    <m/>
    <m/>
    <x v="0"/>
    <m/>
    <s v="Yes"/>
    <s v="No"/>
    <s v="No"/>
    <m/>
    <n v="0"/>
  </r>
  <r>
    <n v="15503541"/>
    <d v="2025-04-09T00:00:00"/>
    <d v="1899-12-30T15:34:00"/>
    <s v="Dealer Digital"/>
    <m/>
    <n v="13412"/>
    <s v="Facebook"/>
    <s v="Ns125abs"/>
    <s v="HOT"/>
    <s v="Pulsar"/>
    <s v="NS125"/>
    <s v="UG ABS"/>
    <s v="Pulsar NS125 UG ABS TD BURNT RED + SA"/>
    <s v="00JF57C4"/>
    <s v="Closed"/>
    <s v="No"/>
    <s v="Plan Dropped"/>
    <m/>
    <m/>
    <x v="0"/>
    <m/>
    <s v="No"/>
    <s v="No"/>
    <s v="No"/>
    <m/>
    <n v="0"/>
  </r>
  <r>
    <n v="15543882"/>
    <d v="2025-04-10T00:00:00"/>
    <d v="1899-12-30T13:20:00"/>
    <s v="Dealer Digital"/>
    <s v="KTM BANNERGHATTA ROAD"/>
    <s v="U12354"/>
    <m/>
    <m/>
    <s v="WARM"/>
    <s v="KTM"/>
    <s v="DUKE 250"/>
    <m/>
    <s v="KTM DUKE 250  Blue Black"/>
    <s v="00JP88VAR-112"/>
    <s v="Open"/>
    <s v="No"/>
    <s v="Showroom Visit Planned"/>
    <m/>
    <m/>
    <x v="0"/>
    <m/>
    <s v="No"/>
    <s v="No"/>
    <s v="No"/>
    <m/>
    <n v="0"/>
  </r>
  <r>
    <n v="15697788"/>
    <d v="2025-04-17T00:00:00"/>
    <d v="1899-12-30T15:16:00"/>
    <s v="Aggregators"/>
    <s v="SRI KRISHNA MOTOR &amp; ENGG.WORKS(10367)"/>
    <n v="10367"/>
    <s v="Bikewale_Aggregators"/>
    <s v="CPS_Lead_Aggregators"/>
    <s v="WARM"/>
    <s v="Pulsar"/>
    <n v="150"/>
    <s v="SD Single Seat"/>
    <s v="Pulsar 150 SD Single Seat EBONY BLK RED DKL"/>
    <s v="00DH274D"/>
    <s v="Closed"/>
    <s v="No"/>
    <s v="Plan Dropped"/>
    <m/>
    <m/>
    <x v="0"/>
    <m/>
    <s v="No"/>
    <s v="No"/>
    <s v="No"/>
    <m/>
    <n v="0"/>
  </r>
  <r>
    <n v="15429458"/>
    <d v="2025-04-05T00:00:00"/>
    <d v="1899-12-30T23:44:00"/>
    <s v="Aggregators"/>
    <s v="SINGH AUTO LINK PVT.LTD.(10314)"/>
    <n v="10314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732499"/>
    <d v="2025-04-19T00:00:00"/>
    <d v="1899-12-30T11:27:00"/>
    <s v="Aggregators"/>
    <s v="KALAHANU BOTHRA AGENCIES PVT LTD(13213)"/>
    <n v="13213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626132"/>
    <d v="2025-04-14T00:00:00"/>
    <d v="1899-12-30T14:12:00"/>
    <s v="Aggregators"/>
    <s v="SANTOSH MOTORS(10650)"/>
    <n v="10650"/>
    <s v="Bikewale_Aggregators"/>
    <s v="CPS_Lead_Aggregators"/>
    <s v="STANDARD"/>
    <s v="Pulsar"/>
    <n v="220"/>
    <s v="Single channel ABS (OBD-2)"/>
    <s v="Pulsar 220 Single channel ABS (OBD-2) SPARKLING METALLIC BLACK BLUE"/>
    <s v="00DK11F1"/>
    <s v="Open"/>
    <s v="No"/>
    <m/>
    <m/>
    <m/>
    <x v="0"/>
    <m/>
    <s v="No"/>
    <s v="No"/>
    <s v="No"/>
    <m/>
    <n v="0"/>
  </r>
  <r>
    <n v="15346971"/>
    <d v="2025-04-01T00:00:00"/>
    <d v="1899-12-30T21:02:00"/>
    <s v="Aggregators"/>
    <s v="BAJAPAYEE AUTOMOBILES PVT LTD (13125)"/>
    <n v="13125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641891"/>
    <d v="2025-04-15T00:00:00"/>
    <d v="1899-12-30T10:55:00"/>
    <s v="Walk-In"/>
    <s v="SUPREME AUTO DEALERS PVT. LTD. (11453)"/>
    <n v="11453"/>
    <m/>
    <m/>
    <s v="HOT"/>
    <s v="Platina"/>
    <n v="110"/>
    <s v="ABS (OBD-2)"/>
    <s v="Platina 110 ABS (OBD-2) COCKTAIL RED GA"/>
    <s v="00JK36AG"/>
    <s v="Invoiced"/>
    <s v="Yes"/>
    <m/>
    <m/>
    <m/>
    <x v="0"/>
    <m/>
    <s v="Yes"/>
    <s v="Yes"/>
    <s v="Yes"/>
    <d v="2025-04-15T10:57:00"/>
    <n v="1"/>
  </r>
  <r>
    <n v="15423290"/>
    <d v="2025-04-05T00:00:00"/>
    <d v="1899-12-30T16:40:00"/>
    <s v="Walk-In"/>
    <s v="Akarsh Auto Pvt Ltd(12425)"/>
    <n v="12425"/>
    <m/>
    <m/>
    <s v="WARM"/>
    <s v="KTM"/>
    <s v="ADVENTURE 390 X"/>
    <m/>
    <s v="KTM ADVENTURE 390 X  ELECTRONIC ORANGE"/>
    <s v="00JG721T"/>
    <s v="Open"/>
    <s v="Yes"/>
    <s v="RNR"/>
    <m/>
    <m/>
    <x v="0"/>
    <m/>
    <s v="Yes"/>
    <s v="No"/>
    <s v="No"/>
    <m/>
    <n v="0"/>
  </r>
  <r>
    <n v="15417304"/>
    <d v="2025-04-05T00:00:00"/>
    <d v="1899-12-30T13:00:00"/>
    <s v="Walk-In"/>
    <s v="SILIGURI AUTO WORKS PVT.LTD.(10335)"/>
    <n v="10335"/>
    <m/>
    <m/>
    <s v="STANDARD"/>
    <s v="Pulsar"/>
    <n v="150"/>
    <s v="SD UG"/>
    <s v="Pulsar 150 SD UG EBONY BLACK(MET)"/>
    <s v="00DH60X3"/>
    <s v="Open"/>
    <s v="Yes"/>
    <s v="Call Later"/>
    <m/>
    <m/>
    <x v="0"/>
    <m/>
    <s v="Yes"/>
    <s v="Yes"/>
    <s v="Yes"/>
    <m/>
    <n v="0"/>
  </r>
  <r>
    <n v="15663416"/>
    <d v="2025-04-16T00:00:00"/>
    <d v="1899-12-30T11:24:00"/>
    <s v="Walk-In"/>
    <s v="Ansh Bajaj-Meham"/>
    <s v="B10829"/>
    <s v="Reference"/>
    <s v="Existing Customer"/>
    <m/>
    <s v="Platina"/>
    <n v="100"/>
    <s v="ES Alloy"/>
    <s v="Platina  100 ES Alloy Ebony Black with Silver Grey Decal"/>
    <s v="00PF376U"/>
    <s v="Invoiced"/>
    <s v="Yes"/>
    <m/>
    <m/>
    <m/>
    <x v="0"/>
    <m/>
    <s v="Yes"/>
    <s v="Yes"/>
    <s v="Yes"/>
    <d v="2025-04-16T13:50:00"/>
    <n v="1"/>
  </r>
  <r>
    <n v="15687174"/>
    <d v="2025-04-17T00:00:00"/>
    <d v="1899-12-30T04:53:00"/>
    <s v="Digital"/>
    <s v="Green Automobiles Pvt Ltd"/>
    <s v="C13055"/>
    <s v="PulsarRange_LeadGen_D2C"/>
    <s v="Display_FB"/>
    <m/>
    <s v="Pulsar"/>
    <n v="400"/>
    <s v="NS"/>
    <s v="Pulsar 400 NS PEARL METALLIC WHITE"/>
    <s v="00JL2342"/>
    <s v="Closed"/>
    <s v="No"/>
    <s v="RNR"/>
    <m/>
    <m/>
    <x v="0"/>
    <m/>
    <s v="No"/>
    <s v="No"/>
    <s v="No"/>
    <m/>
    <n v="0"/>
  </r>
  <r>
    <n v="15519076"/>
    <d v="2025-04-09T00:00:00"/>
    <d v="1899-12-30T16:20:00"/>
    <s v="Dealer Digital"/>
    <m/>
    <n v="10017"/>
    <s v="Instagram"/>
    <s v="Freedom_March"/>
    <s v="HOT"/>
    <s v="Freedom"/>
    <s v="125 NG04"/>
    <s v="Disc Led"/>
    <s v="Freedom 125 NG04 Disc Led Racing Red"/>
    <s v="00JH279C"/>
    <s v="Closed"/>
    <s v="No"/>
    <s v="Incorrect Enquiry"/>
    <m/>
    <m/>
    <x v="0"/>
    <m/>
    <s v="No"/>
    <s v="No"/>
    <s v="No"/>
    <m/>
    <n v="0"/>
  </r>
  <r>
    <n v="15578893"/>
    <d v="2025-04-12T00:00:00"/>
    <d v="1899-12-30T07:43:00"/>
    <s v="HyperLocal"/>
    <s v="KHIVRAJ ELIXIR PVT LTD-HENNUR KTM"/>
    <s v="E14192"/>
    <s v="Hyperlocal_Lead_Gen"/>
    <s v="Facebook"/>
    <s v="STANDARD"/>
    <s v="KTM"/>
    <s v="249.07 cc"/>
    <s v="KTM"/>
    <s v="KTM 249.07 cc KTM "/>
    <s v="00JP88"/>
    <s v="Open"/>
    <s v="No"/>
    <m/>
    <m/>
    <m/>
    <x v="0"/>
    <m/>
    <s v="No"/>
    <s v="No"/>
    <s v="No"/>
    <m/>
    <n v="0"/>
  </r>
  <r>
    <n v="15743256"/>
    <d v="2025-04-19T00:00:00"/>
    <d v="1899-12-30T18:09:00"/>
    <s v="Activity"/>
    <s v="SWARNAMBIGAI BAJAJ-JALAGANDAPURAM"/>
    <s v="C11492"/>
    <m/>
    <m/>
    <s v="STANDARD"/>
    <s v="Pulsar"/>
    <n v="150"/>
    <s v="TD UG"/>
    <s v="Pulsar 150 TD UG EBONY BLACK(MET)"/>
    <s v="00DH61X3"/>
    <s v="Open"/>
    <s v="Yes"/>
    <s v="Call Later"/>
    <m/>
    <m/>
    <x v="0"/>
    <m/>
    <s v="No"/>
    <s v="Yes"/>
    <s v="Yes"/>
    <m/>
    <n v="0"/>
  </r>
  <r>
    <n v="15742369"/>
    <d v="2025-04-19T00:00:00"/>
    <d v="1899-12-30T17:30:00"/>
    <s v="Tele-In"/>
    <s v="KHIVRAJ ELIXIR PVT LTD E-CITY"/>
    <n v="14191"/>
    <m/>
    <m/>
    <s v="STANDARD"/>
    <s v="Triumph"/>
    <s v="Speed 400 UG"/>
    <m/>
    <s v="Triumph Speed 400 UG "/>
    <s v="00TA40"/>
    <s v="Open"/>
    <s v="Yes"/>
    <s v="Showroom Visit Planned"/>
    <m/>
    <m/>
    <x v="0"/>
    <m/>
    <s v="Yes"/>
    <s v="No"/>
    <s v="No"/>
    <m/>
    <n v="0"/>
  </r>
  <r>
    <n v="15681294"/>
    <d v="2025-04-16T00:00:00"/>
    <d v="1899-12-30T18:23:00"/>
    <s v="Activity"/>
    <s v="KVR AUTOMOBILES PVT LTD-MANJERI"/>
    <s v="A11972"/>
    <m/>
    <m/>
    <s v="WARM"/>
    <s v="CT"/>
    <s v="110X"/>
    <s v="ES (OBD-2)"/>
    <s v="CT 110X ES (OBD-2)"/>
    <s v="00DY08"/>
    <s v="Open"/>
    <s v="No"/>
    <s v="Call Later"/>
    <m/>
    <m/>
    <x v="0"/>
    <m/>
    <s v="No"/>
    <s v="No"/>
    <s v="No"/>
    <m/>
    <n v="0"/>
  </r>
  <r>
    <n v="15435866"/>
    <d v="2025-04-06T00:00:00"/>
    <d v="1899-12-30T13:17:00"/>
    <s v="Digital"/>
    <s v="PRABHA AUTOMOBILES(13174)"/>
    <n v="13174"/>
    <s v="Finance"/>
    <s v="Website"/>
    <s v="STANDARD"/>
    <s v="Pulsar"/>
    <n v="150"/>
    <s v="SD (C&amp;G)"/>
    <s v="Pulsar 150 SD (C&amp;G) EBONY BLK BLUE DKL"/>
    <s v="00DH644C"/>
    <s v="Closed"/>
    <s v="No"/>
    <s v="RNR - Close"/>
    <m/>
    <m/>
    <x v="0"/>
    <m/>
    <s v="No"/>
    <s v="No"/>
    <s v="No"/>
    <m/>
    <n v="0"/>
  </r>
  <r>
    <n v="15648807"/>
    <d v="2025-04-15T00:00:00"/>
    <d v="1899-12-30T14:31:00"/>
    <s v="Activity"/>
    <s v="DADA MOTOR ENTERPRISES LLP(13186)"/>
    <n v="13186"/>
    <m/>
    <m/>
    <s v="WARM"/>
    <s v="Pulsar"/>
    <n v="125"/>
    <s v="Carbon Fibre Disc Single Seat (OBD-2)"/>
    <s v="Pulsar 125 Carbon Fibre Disc Single Seat (OBD-2) SPARKLING METALLIC BLACK SILVER"/>
    <s v="00DH41E8"/>
    <s v="Invoiced"/>
    <s v="Yes"/>
    <m/>
    <m/>
    <m/>
    <x v="0"/>
    <m/>
    <s v="No"/>
    <s v="No"/>
    <s v="No"/>
    <d v="2025-04-15T14:32:00"/>
    <n v="1"/>
  </r>
  <r>
    <n v="15438300"/>
    <d v="2025-04-06T00:00:00"/>
    <d v="1899-12-30T15:26:00"/>
    <s v="Digital"/>
    <s v="GURUKRIPA AUTO AGENCY(12451)"/>
    <n v="12451"/>
    <s v="Organic"/>
    <s v="Website"/>
    <s v="WARM"/>
    <s v="Pulsar"/>
    <n v="125"/>
    <s v="Neon Disc Single seat (OBD-2)"/>
    <s v="Pulsar  125 Neon Disc Single seat (OBD-2) E Black with Platinum Silver Decal"/>
    <s v="00DH506L"/>
    <s v="Invoiced"/>
    <s v="Yes"/>
    <m/>
    <m/>
    <m/>
    <x v="0"/>
    <m/>
    <s v="No"/>
    <s v="Yes"/>
    <s v="Yes"/>
    <d v="2025-04-08T12:20:00"/>
    <n v="1"/>
  </r>
  <r>
    <n v="15551421"/>
    <d v="2025-04-10T00:00:00"/>
    <d v="1899-12-30T17:46:00"/>
    <s v="Activity"/>
    <s v="CHAMPAK AUTOMOBILES(11021)"/>
    <n v="11021"/>
    <m/>
    <m/>
    <s v="STANDARD"/>
    <s v="Pulsar"/>
    <s v="N160"/>
    <s v="UG"/>
    <s v="Pulsar N160 UG"/>
    <s v="00JR21"/>
    <s v="Closed"/>
    <s v="No"/>
    <s v="Plan Dropped"/>
    <m/>
    <m/>
    <x v="0"/>
    <m/>
    <s v="No"/>
    <s v="No"/>
    <s v="No"/>
    <m/>
    <n v="0"/>
  </r>
  <r>
    <n v="15690116"/>
    <d v="2025-04-17T00:00:00"/>
    <d v="1899-12-30T11:14:00"/>
    <s v="Aggregators"/>
    <s v="DADA MOTOR ENTERPRISES LLP - Rahon Road"/>
    <s v="B13184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m/>
    <m/>
    <m/>
    <x v="0"/>
    <m/>
    <s v="No"/>
    <s v="No"/>
    <s v="No"/>
    <m/>
    <n v="0"/>
  </r>
  <r>
    <n v="15438117"/>
    <d v="2025-04-06T00:00:00"/>
    <d v="1899-12-30T15:09:00"/>
    <s v="Walk-In"/>
    <s v="FOUZDAR FARM EQUIPMENTS(10123)"/>
    <n v="10123"/>
    <m/>
    <m/>
    <s v="STANDARD"/>
    <s v="Pulsar"/>
    <n v="125"/>
    <s v="Carbon Fibre Disc Single Seat"/>
    <s v="Pulsar 125 Carbon Fibre Disc Single Seat SPARKLING METALLIC BLACK BLUE"/>
    <s v="00DH47F1"/>
    <s v="Invoiced"/>
    <s v="Yes"/>
    <s v="Need More Details"/>
    <m/>
    <m/>
    <x v="0"/>
    <m/>
    <s v="No"/>
    <s v="No"/>
    <s v="Yes"/>
    <d v="2025-04-06T15:12:00"/>
    <n v="1"/>
  </r>
  <r>
    <n v="15569909"/>
    <d v="2025-04-11T00:00:00"/>
    <d v="1899-12-30T16:17:00"/>
    <s v="Walk-In"/>
    <s v="PUSHPAK AUTOMOBILE(13135)"/>
    <n v="13135"/>
    <s v="Reference"/>
    <s v="Existing Customer"/>
    <m/>
    <s v="Pulsar"/>
    <s v="N150"/>
    <s v="SD Single Seat"/>
    <s v="Pulsar N150 SD Single Seat EBONY BLACK(MET)"/>
    <s v="00JR30X3"/>
    <s v="Invoiced"/>
    <s v="Yes"/>
    <m/>
    <m/>
    <m/>
    <x v="0"/>
    <m/>
    <s v="Yes"/>
    <s v="No"/>
    <s v="Yes"/>
    <d v="2025-04-11T16:19:00"/>
    <n v="1"/>
  </r>
  <r>
    <n v="15428172"/>
    <d v="2025-04-05T00:00:00"/>
    <d v="1899-12-30T21:49:00"/>
    <s v="Aggregators"/>
    <s v="NAMDHARI BAJAJ PRIVATE LIMITED"/>
    <n v="11963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380988"/>
    <d v="2025-04-03T00:00:00"/>
    <d v="1899-12-30T15:45:00"/>
    <s v="Tele-In"/>
    <s v="PARIS AUTOMOBILES"/>
    <n v="10280"/>
    <s v="Call Center"/>
    <m/>
    <s v="STANDARD"/>
    <s v="Freedom"/>
    <s v="125 NG04"/>
    <s v="Disc Led"/>
    <s v="Freedom 125 NG04 Disc Led GLOSSY CARIBBEAN BLUE"/>
    <s v="00JH272Z"/>
    <s v="Open"/>
    <s v="No"/>
    <m/>
    <m/>
    <m/>
    <x v="0"/>
    <m/>
    <s v="No"/>
    <s v="No"/>
    <s v="No"/>
    <m/>
    <n v="0"/>
  </r>
  <r>
    <n v="15693631"/>
    <d v="2025-04-17T00:00:00"/>
    <d v="1899-12-30T13:14:00"/>
    <s v="Aggregators"/>
    <s v="KHIVRAJ ELIXIR PVT LTD-MARATHAHALLI KTM"/>
    <s v="I14192"/>
    <s v="Bikewale_Aggregators"/>
    <s v="CPS_Lead_Aggregators"/>
    <s v="WARM"/>
    <s v="KTM"/>
    <s v="373cc"/>
    <s v="KTM"/>
    <s v="KTM 373cc KTM WHITE"/>
    <s v="00JG67AS"/>
    <s v="Open"/>
    <s v="No"/>
    <m/>
    <m/>
    <m/>
    <x v="0"/>
    <m/>
    <s v="No"/>
    <s v="No"/>
    <s v="No"/>
    <m/>
    <n v="0"/>
  </r>
  <r>
    <n v="15671469"/>
    <d v="2025-04-16T00:00:00"/>
    <d v="1899-12-30T14:43:00"/>
    <s v="Tele-In"/>
    <s v="KTM BANNERGHATTA ROAD"/>
    <s v="U12354"/>
    <m/>
    <m/>
    <s v="WARM"/>
    <s v="KTM"/>
    <s v="DUKE 200 OLD"/>
    <m/>
    <s v="KTM DUKE 200 OLD  CERAMIC WHITE"/>
    <s v="00JP4244"/>
    <s v="Open"/>
    <s v="No"/>
    <s v="Showroom Visit Planned"/>
    <m/>
    <m/>
    <x v="0"/>
    <m/>
    <s v="No"/>
    <s v="No"/>
    <s v="No"/>
    <m/>
    <n v="0"/>
  </r>
  <r>
    <n v="15608368"/>
    <d v="2025-04-13T00:00:00"/>
    <d v="1899-12-30T19:33:00"/>
    <s v="Activity"/>
    <s v="M S ENTERPRISE(12901)"/>
    <n v="12901"/>
    <s v="Dealer Activity"/>
    <s v="Exchange Camp"/>
    <s v="HOT"/>
    <s v="Pulsar"/>
    <s v="NS125"/>
    <s v="Disc (OBD-2)"/>
    <s v="Pulsar NS125 Disc (OBD-2) FIERY ORANGE"/>
    <s v="00JF3517"/>
    <s v="Open"/>
    <s v="Yes"/>
    <s v="Not Decided"/>
    <m/>
    <m/>
    <x v="0"/>
    <m/>
    <s v="No"/>
    <s v="Yes"/>
    <s v="Yes"/>
    <m/>
    <n v="0"/>
  </r>
  <r>
    <n v="15352648"/>
    <d v="2025-04-02T00:00:00"/>
    <d v="1899-12-30T11:10:00"/>
    <s v="Walk-In"/>
    <s v="SOCIETY MOTORS (10679)"/>
    <n v="10679"/>
    <m/>
    <m/>
    <m/>
    <s v="Pulsar"/>
    <n v="125"/>
    <s v="Carbon Fibre Split Seat UG"/>
    <s v="Pulsar 125 Carbon Fibre Split Seat UG EBONY BLK RED DKL"/>
    <s v="00DH564D"/>
    <s v="Invoiced"/>
    <s v="Yes"/>
    <m/>
    <m/>
    <m/>
    <x v="0"/>
    <m/>
    <s v="Yes"/>
    <s v="Yes"/>
    <s v="Yes"/>
    <d v="2025-04-02T11:14:00"/>
    <n v="1"/>
  </r>
  <r>
    <n v="15346907"/>
    <d v="2025-04-01T00:00:00"/>
    <d v="1899-12-30T20:48:00"/>
    <s v="Tele-In"/>
    <s v="PRABHA AUTOMOBILES(13174)"/>
    <n v="13174"/>
    <s v="Television"/>
    <m/>
    <s v="STANDARD"/>
    <s v="CT"/>
    <s v="110X"/>
    <s v="ES"/>
    <s v="CT 110X ES FLAME RED DECAL RED"/>
    <s v="00DY043F"/>
    <s v="Invoiced"/>
    <s v="Yes"/>
    <m/>
    <m/>
    <m/>
    <x v="0"/>
    <m/>
    <s v="No"/>
    <s v="No"/>
    <s v="Yes"/>
    <d v="2025-04-01T20:49:00"/>
    <n v="1"/>
  </r>
  <r>
    <n v="15335293"/>
    <d v="2025-04-01T00:00:00"/>
    <d v="1899-12-30T11:35:00"/>
    <s v="Walk-In"/>
    <s v="VKG BAJAJ(11046)"/>
    <n v="11046"/>
    <s v="Reference"/>
    <s v="Existing Customer"/>
    <s v="STANDARD"/>
    <s v="Freedom"/>
    <s v="125 NG04"/>
    <s v="Drum Led"/>
    <s v="Freedom 125 NG04 Drum Led GLOSS PEWTER GREY"/>
    <s v="00JH3032"/>
    <s v="Open"/>
    <s v="Yes"/>
    <s v="Planning to Book"/>
    <m/>
    <m/>
    <x v="0"/>
    <m/>
    <s v="Yes"/>
    <s v="Yes"/>
    <s v="Yes"/>
    <m/>
    <n v="0"/>
  </r>
  <r>
    <n v="15710478"/>
    <d v="2025-04-18T00:00:00"/>
    <d v="1899-12-30T10:14:00"/>
    <s v="Walk-In"/>
    <s v="M S Enterprise"/>
    <s v="A13225"/>
    <m/>
    <m/>
    <s v="WARM"/>
    <s v="CT"/>
    <s v="110X"/>
    <s v="ES (OBD-2)"/>
    <s v="CT 110X ES (OBD-2)"/>
    <s v="00DY08"/>
    <s v="Open"/>
    <s v="Yes"/>
    <s v="Call Later"/>
    <m/>
    <m/>
    <x v="0"/>
    <m/>
    <s v="Yes"/>
    <s v="Yes"/>
    <s v="Yes"/>
    <m/>
    <n v="0"/>
  </r>
  <r>
    <n v="15393563"/>
    <d v="2025-04-04T00:00:00"/>
    <d v="1899-12-30T11:27:00"/>
    <s v="Tele-In"/>
    <s v="DADA MOTOR ENTERPRISES LLP(13184)"/>
    <n v="13184"/>
    <m/>
    <m/>
    <s v="STANDARD"/>
    <s v="Platina"/>
    <n v="100"/>
    <s v="KS"/>
    <s v="Platina 100 KS"/>
    <s v="00PF38"/>
    <s v="Open"/>
    <s v="No"/>
    <m/>
    <m/>
    <m/>
    <x v="0"/>
    <m/>
    <s v="No"/>
    <s v="No"/>
    <s v="No"/>
    <m/>
    <n v="0"/>
  </r>
  <r>
    <n v="15460182"/>
    <d v="2025-04-07T00:00:00"/>
    <d v="1899-12-30T17:04:00"/>
    <s v="Tele-In"/>
    <s v="SILIGURI AUTO WORK PVT. LTD. BURDWAN ROAD"/>
    <s v="A10335"/>
    <m/>
    <m/>
    <s v="HOT"/>
    <s v="Pulsar"/>
    <s v="N160"/>
    <s v="UG"/>
    <s v="Pulsar N160 UG"/>
    <s v="00JR21"/>
    <s v="Closed"/>
    <s v="Yes"/>
    <s v="Incorrect Enquiry"/>
    <m/>
    <m/>
    <x v="0"/>
    <m/>
    <s v="No"/>
    <s v="No"/>
    <s v="Yes"/>
    <m/>
    <n v="0"/>
  </r>
  <r>
    <n v="15500366"/>
    <d v="2025-04-09T00:00:00"/>
    <d v="1899-12-30T14:29:00"/>
    <s v="Aggregators"/>
    <s v="JAYSHREE TRADERS(10449)"/>
    <n v="10449"/>
    <s v="91wheels_Aggregators"/>
    <s v="CPS_Lead_Aggregators"/>
    <s v="HOT"/>
    <s v="Pulsar"/>
    <s v="NS125"/>
    <s v="Disc (Pre-OBD)"/>
    <s v="Pulsar NS125 Disc (Pre-OBD) GLOSS PEWTER GREY"/>
    <s v="00JF2832"/>
    <s v="Open"/>
    <s v="Yes"/>
    <s v="Call Later"/>
    <m/>
    <m/>
    <x v="0"/>
    <m/>
    <s v="No"/>
    <s v="Yes"/>
    <s v="Yes"/>
    <m/>
    <n v="0"/>
  </r>
  <r>
    <n v="15641818"/>
    <d v="2025-04-15T00:00:00"/>
    <d v="1899-12-30T10:52:00"/>
    <s v="Walk-In"/>
    <s v="KUSHAL AUTO PVT. LTD.(10177)"/>
    <n v="10177"/>
    <s v="Television"/>
    <m/>
    <s v="STANDARD"/>
    <s v="Avenger"/>
    <n v="160"/>
    <s v="Street"/>
    <s v="Avenger 160 Street SPICY RED"/>
    <s v="00PD349D"/>
    <s v="Booked"/>
    <s v="Yes"/>
    <s v="Not Decided"/>
    <m/>
    <m/>
    <x v="0"/>
    <m/>
    <s v="Yes"/>
    <s v="No"/>
    <s v="Yes"/>
    <d v="2025-04-15T10:54:00"/>
    <n v="0"/>
  </r>
  <r>
    <n v="15350127"/>
    <d v="2025-04-02T00:00:00"/>
    <d v="1899-12-30T08:42:00"/>
    <s v="Aggregators"/>
    <s v="SHREE BALAJI MOTOR CORPORATION(10317)"/>
    <n v="10317"/>
    <s v="Bikedekho_Aggregators"/>
    <s v="CPS_Lead_Aggregators"/>
    <s v="STANDARD"/>
    <s v="Pulsar"/>
    <s v="NS125"/>
    <s v="Disc (OBD-2)"/>
    <s v="Pulsar NS125 Disc (OBD-2) TD BURNT RED + SA"/>
    <s v="00JF35C4"/>
    <s v="Open"/>
    <s v="No"/>
    <m/>
    <m/>
    <m/>
    <x v="0"/>
    <m/>
    <s v="No"/>
    <s v="No"/>
    <s v="No"/>
    <m/>
    <n v="0"/>
  </r>
  <r>
    <n v="15430193"/>
    <d v="2025-04-06T00:00:00"/>
    <d v="1899-12-30T01:41:00"/>
    <s v="Aggregators"/>
    <s v="MSB AUTOMOTIVE PVT LTD(12711)"/>
    <n v="12711"/>
    <s v="Bikewale_Aggregators"/>
    <s v="CPS_Lead_Aggregators"/>
    <s v="WARM"/>
    <s v="Pulsar"/>
    <s v="N125"/>
    <s v="Disc ISG"/>
    <s v="Pulsar N125 Disc ISG Ebony Black + Purple Fury"/>
    <s v="00JZ51DA"/>
    <s v="Open"/>
    <s v="No"/>
    <s v="Showroom Visit Planned"/>
    <m/>
    <m/>
    <x v="0"/>
    <m/>
    <s v="No"/>
    <s v="No"/>
    <s v="No"/>
    <m/>
    <n v="0"/>
  </r>
  <r>
    <n v="15403823"/>
    <d v="2025-04-04T00:00:00"/>
    <d v="1899-12-30T17:14:00"/>
    <s v="Aggregators"/>
    <s v="P L AUTOMOBILES PRIVATE LIMITED(12645)"/>
    <n v="12645"/>
    <s v="91wheels_Aggregators"/>
    <s v="CPS_Lead_Aggregators"/>
    <s v="WARM"/>
    <s v="Freedom"/>
    <s v="125 NG04"/>
    <s v="Drum Led"/>
    <s v="Freedom 125 NG04 Drum Led GLOSSY CARIBBEAN BLUE"/>
    <s v="00JH302Z"/>
    <s v="Open"/>
    <s v="No"/>
    <s v="Showroom Visit Planned"/>
    <m/>
    <m/>
    <x v="0"/>
    <m/>
    <s v="No"/>
    <s v="No"/>
    <s v="No"/>
    <m/>
    <n v="0"/>
  </r>
  <r>
    <n v="15617133"/>
    <d v="2025-04-14T00:00:00"/>
    <d v="1899-12-30T10:46:00"/>
    <s v="Dealer Digital"/>
    <m/>
    <n v="12553"/>
    <s v="Facebook"/>
    <s v="P125DC_july"/>
    <s v="HOT"/>
    <s v="Pulsar"/>
    <n v="125"/>
    <s v="Carbon Fibre Split Seat UG"/>
    <s v="Pulsar 125 Carbon Fibre Split Seat UG EBONY BLK RED DKL"/>
    <s v="00DH564D"/>
    <s v="Open"/>
    <s v="No"/>
    <s v="Showroom Visit Planned"/>
    <m/>
    <m/>
    <x v="0"/>
    <m/>
    <s v="No"/>
    <s v="No"/>
    <s v="No"/>
    <m/>
    <n v="0"/>
  </r>
  <r>
    <n v="15491784"/>
    <d v="2025-04-09T00:00:00"/>
    <d v="1899-12-30T09:44:00"/>
    <s v="Aggregators"/>
    <s v="SHYAM AUTOCORPS(13062)"/>
    <n v="13062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442626"/>
    <d v="2025-04-06T00:00:00"/>
    <d v="1899-12-30T20:54:00"/>
    <s v="Aggregators"/>
    <s v="SHIVAM BIKE UDHNA"/>
    <s v="B11920"/>
    <s v="91wheels_Aggregators"/>
    <s v="CPS_Lead_Aggregators"/>
    <s v="WARM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610271"/>
    <d v="2025-04-16T00:00:00"/>
    <d v="1899-12-30T12:41:00"/>
    <s v="Aggregators"/>
    <s v="SINGH AUTO LINK PVT.LTD.(10314)"/>
    <n v="10314"/>
    <s v="Bikewale_Aggregators"/>
    <s v="CPS_Lead_Aggregators"/>
    <s v="STANDARD"/>
    <s v="Freedom"/>
    <s v="125 NG04"/>
    <s v="Disc Led"/>
    <s v="Freedom 125 NG04 Disc Led GLOSSY CARIBBEAN BLUE"/>
    <s v="00JH272Z"/>
    <s v="Open"/>
    <s v="No"/>
    <m/>
    <m/>
    <m/>
    <x v="0"/>
    <m/>
    <s v="No"/>
    <s v="No"/>
    <s v="No"/>
    <m/>
    <n v="0"/>
  </r>
  <r>
    <n v="15365994"/>
    <d v="2025-04-04T00:00:00"/>
    <d v="1899-12-30T11:38:00"/>
    <s v="Aggregators"/>
    <s v="Sojatia Auto Pvt.Ltd."/>
    <s v="A10374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s v="Showroom Visit Planned"/>
    <m/>
    <m/>
    <x v="0"/>
    <m/>
    <s v="No"/>
    <s v="No"/>
    <s v="No"/>
    <m/>
    <n v="0"/>
  </r>
  <r>
    <n v="15599201"/>
    <d v="2025-04-13T00:00:00"/>
    <d v="1899-12-30T10:05:00"/>
    <s v="Aggregators"/>
    <s v="JAMUNA AUTO (10164)"/>
    <n v="10164"/>
    <s v="Bikewale_Aggregators"/>
    <s v="CPS_Lead_Aggregators"/>
    <s v="WARM"/>
    <s v="Pulsar"/>
    <s v="NS200"/>
    <s v="Twin Disc ABS (JL18)"/>
    <s v="Pulsar NS200 Twin Disc ABS (JL18) BRIGHT YELLOW &amp; MATTE PEWTER GREY"/>
    <s v="00JL188N"/>
    <s v="Open"/>
    <s v="No"/>
    <m/>
    <m/>
    <m/>
    <x v="0"/>
    <m/>
    <s v="No"/>
    <s v="No"/>
    <s v="No"/>
    <m/>
    <n v="0"/>
  </r>
  <r>
    <n v="15681802"/>
    <d v="2025-04-16T00:00:00"/>
    <d v="1899-12-30T18:40:00"/>
    <s v="Tele-In"/>
    <s v="AKC Bajaj"/>
    <s v="A10033"/>
    <m/>
    <m/>
    <s v="STANDARD"/>
    <s v="Platina"/>
    <n v="100"/>
    <s v="ES Drum"/>
    <s v="Platina 100 ES Drum EB BLK WITH METTALIC RED DECAL"/>
    <s v="00PF33F4"/>
    <s v="Invoiced"/>
    <s v="Yes"/>
    <m/>
    <m/>
    <m/>
    <x v="0"/>
    <m/>
    <s v="No"/>
    <s v="No"/>
    <s v="No"/>
    <d v="2025-04-16T18:41:00"/>
    <n v="1"/>
  </r>
  <r>
    <n v="15667693"/>
    <d v="2025-04-16T00:00:00"/>
    <d v="1899-12-30T13:03:00"/>
    <s v="Aggregators"/>
    <s v="SRIJAI AUTOS PRIVATE LIMITED(10491)"/>
    <n v="10491"/>
    <s v="Bikedekho_Aggregators"/>
    <s v="CPS_Lead_Aggregators"/>
    <s v="WARM"/>
    <s v="Avenger"/>
    <n v="220"/>
    <s v="Cruise"/>
    <s v="Avenger 220 Cruise UG AUBURN BLACK"/>
    <s v="00PD289K"/>
    <s v="Open"/>
    <s v="No"/>
    <s v="Call Later"/>
    <m/>
    <m/>
    <x v="0"/>
    <m/>
    <s v="No"/>
    <s v="No"/>
    <s v="No"/>
    <m/>
    <n v="0"/>
  </r>
  <r>
    <n v="15474732"/>
    <d v="2025-04-08T00:00:00"/>
    <d v="1899-12-30T12:44:00"/>
    <s v="Activity"/>
    <s v="Balamuruga Motors G11843 - Alanganallur"/>
    <s v="G11843"/>
    <m/>
    <m/>
    <s v="HOT"/>
    <s v="Freedom"/>
    <s v="125 NG04"/>
    <s v="Drum Led"/>
    <s v="Freedom 125 NG04 Drum Led GLOSSY CARIBBEAN BLUE"/>
    <s v="00JH302Z"/>
    <s v="Closed"/>
    <s v="Yes"/>
    <s v="Plan Dropped"/>
    <m/>
    <m/>
    <x v="0"/>
    <m/>
    <s v="Yes"/>
    <s v="No"/>
    <s v="Yes"/>
    <m/>
    <n v="0"/>
  </r>
  <r>
    <n v="15745665"/>
    <d v="2025-04-19T00:00:00"/>
    <d v="1899-12-30T21:40:00"/>
    <s v="Aggregators"/>
    <s v="BAJAPAYEE AUTOMOBILES PVT LTD (13125)"/>
    <n v="13125"/>
    <s v="Bikedekho_Aggregators"/>
    <s v="CPS_Lead_Aggregators"/>
    <s v="STANDARD"/>
    <s v="Pulsar"/>
    <s v="NS160"/>
    <s v="Twin Disc ABS"/>
    <s v="Pulsar NS160 Twin Disc ABS GLOSS PEWTER GREY"/>
    <s v="00JF2532"/>
    <s v="Open"/>
    <s v="No"/>
    <m/>
    <m/>
    <m/>
    <x v="0"/>
    <m/>
    <s v="No"/>
    <s v="No"/>
    <s v="No"/>
    <m/>
    <n v="0"/>
  </r>
  <r>
    <n v="15536707"/>
    <d v="2025-04-10T00:00:00"/>
    <d v="1899-12-30T09:45:00"/>
    <s v="Aggregators"/>
    <s v="UDAY AUTOSALES PVT.LTD.(11457)RAJATALAB"/>
    <s v="B11457"/>
    <s v="Bikewale_Aggregators"/>
    <s v="CPS_Lead_Aggregators"/>
    <s v="STANDARD"/>
    <s v="Pulsar"/>
    <s v="N160"/>
    <s v="Dual channel ABS"/>
    <s v="Pulsar N160 Dual channel ABS Brooklyn Black"/>
    <s v="00JR159V"/>
    <s v="Open"/>
    <s v="No"/>
    <s v="Call Later"/>
    <m/>
    <m/>
    <x v="0"/>
    <m/>
    <s v="No"/>
    <s v="No"/>
    <s v="No"/>
    <m/>
    <n v="0"/>
  </r>
  <r>
    <n v="15665620"/>
    <d v="2025-04-16T00:00:00"/>
    <d v="1899-12-30T12:10:00"/>
    <s v="Tele-In"/>
    <s v="LOVELY AUTOS(D10206 )JALANDHAR"/>
    <n v="10206"/>
    <m/>
    <m/>
    <m/>
    <s v="Platina"/>
    <n v="100"/>
    <s v="ES Drum"/>
    <s v="Platina 100 ES Drum Ebony Black with Silver Grey Decal"/>
    <s v="00PF336U"/>
    <s v="Invoiced"/>
    <s v="Yes"/>
    <m/>
    <m/>
    <m/>
    <x v="0"/>
    <m/>
    <s v="No"/>
    <s v="No"/>
    <s v="No"/>
    <d v="2025-04-16T12:10:00"/>
    <n v="1"/>
  </r>
  <r>
    <n v="15409024"/>
    <d v="2025-04-04T00:00:00"/>
    <d v="1899-12-30T23:10:00"/>
    <s v="Aggregators"/>
    <s v="DEHRADUN AUTOMOTORS PRIVATE LIMITED(13531)"/>
    <n v="13531"/>
    <s v="Bikedekho_Aggregators"/>
    <s v="CPS_Lead_Aggregators"/>
    <s v="STANDARD"/>
    <s v="Triumph"/>
    <s v="SPEED 400"/>
    <s v="Triumph"/>
    <s v="Triumph SPEED 400-Carnival Red"/>
    <s v="00TA04BE"/>
    <s v="Closed"/>
    <s v="No"/>
    <s v="Plan Dropped"/>
    <m/>
    <m/>
    <x v="0"/>
    <m/>
    <s v="No"/>
    <s v="No"/>
    <s v="No"/>
    <m/>
    <n v="0"/>
  </r>
  <r>
    <n v="15420064"/>
    <d v="2025-04-05T00:00:00"/>
    <d v="1899-12-30T14:51:00"/>
    <s v="Aggregators"/>
    <s v="SWARNAMBIGAI BAJAJ(11492)"/>
    <n v="11492"/>
    <s v="Bikewale_Aggregators"/>
    <s v="CPS_Lead_Aggregators"/>
    <s v="STANDARD"/>
    <s v="Pulsar"/>
    <s v="N125"/>
    <s v="Disc ISG"/>
    <s v="Pulsar N125 Disc ISG Ebony Black + Purple Fury"/>
    <s v="00JZ51DA"/>
    <s v="Open"/>
    <s v="No"/>
    <s v="Call Later"/>
    <m/>
    <m/>
    <x v="0"/>
    <m/>
    <s v="No"/>
    <s v="No"/>
    <s v="No"/>
    <m/>
    <n v="0"/>
  </r>
  <r>
    <n v="15345900"/>
    <d v="2025-04-01T00:00:00"/>
    <d v="1899-12-30T19:26:00"/>
    <s v="Aggregators"/>
    <s v="SAYAR MOTORS(10311)"/>
    <n v="10311"/>
    <s v="Bikewale_Aggregators"/>
    <s v="CPS_Lead_Aggregators"/>
    <s v="HOT"/>
    <s v="Pulsar"/>
    <n v="150"/>
    <s v="SD Single Seat"/>
    <s v="Pulsar 150 SD Single Seat EBONY BLK RED DKL"/>
    <s v="00DH274D"/>
    <s v="Open"/>
    <s v="No"/>
    <s v="Call Later"/>
    <m/>
    <m/>
    <x v="0"/>
    <m/>
    <s v="No"/>
    <s v="No"/>
    <s v="No"/>
    <m/>
    <n v="0"/>
  </r>
  <r>
    <n v="15338597"/>
    <d v="2025-04-01T00:00:00"/>
    <d v="1899-12-30T13:40:00"/>
    <s v="Aggregators"/>
    <s v="AKC BAJAJ (12662)"/>
    <n v="12662"/>
    <s v="Bikewale_Aggregators"/>
    <s v="CPS_Lead_Aggregators"/>
    <m/>
    <s v="Husqvarna"/>
    <s v="VITPILEN 250"/>
    <s v="HUSQVARNA"/>
    <s v="Husqvarna VITPILEN 250 HUSQVARNA CERAMIC WHITE MATT"/>
    <s v="00JU4091"/>
    <s v="Closed"/>
    <s v="No"/>
    <s v="Incorrect Enquiry"/>
    <m/>
    <m/>
    <x v="0"/>
    <m/>
    <s v="No"/>
    <s v="No"/>
    <s v="No"/>
    <m/>
    <n v="0"/>
  </r>
  <r>
    <n v="15602735"/>
    <d v="2025-04-13T00:00:00"/>
    <d v="1899-12-30T13:11:00"/>
    <s v="Walk-In"/>
    <s v="SHIV BHAWANI AUTOMOBILES(12722)"/>
    <n v="12722"/>
    <m/>
    <m/>
    <s v="HOT"/>
    <s v="Pulsar"/>
    <n v="125"/>
    <s v="Carbon Fibre Single Seat UG"/>
    <s v="Pulsar 125 Carbon Fibre Single Seat UG EBONY BLK RED DKL"/>
    <s v="00DH574D"/>
    <s v="Invoiced"/>
    <s v="Yes"/>
    <m/>
    <m/>
    <m/>
    <x v="0"/>
    <m/>
    <s v="Yes"/>
    <s v="No"/>
    <s v="Yes"/>
    <d v="2025-04-13T13:12:00"/>
    <n v="1"/>
  </r>
  <r>
    <n v="15478582"/>
    <d v="2025-04-08T00:00:00"/>
    <d v="1899-12-30T14:11:00"/>
    <s v="Tele-In"/>
    <s v="OSL BAJAJ EM BYPASS SHOWROOM"/>
    <s v="D11132"/>
    <s v="Call Center"/>
    <m/>
    <s v="HOT"/>
    <s v="Dominar"/>
    <n v="250"/>
    <s v="Dual channel ABS (OBD-2)"/>
    <s v="Dominar 250 Dual channel ABS (OBD-2) Canyon Red"/>
    <s v="00JF368X"/>
    <s v="Closed"/>
    <s v="No"/>
    <s v="Plan Dropped"/>
    <m/>
    <m/>
    <x v="0"/>
    <m/>
    <s v="No"/>
    <s v="No"/>
    <s v="No"/>
    <m/>
    <n v="0"/>
  </r>
  <r>
    <n v="15678644"/>
    <d v="2025-04-16T00:00:00"/>
    <d v="1899-12-30T17:39:00"/>
    <s v="Dealer Digital"/>
    <m/>
    <n v="13164"/>
    <s v="Facebook"/>
    <s v="pulsar_ns125_April"/>
    <s v="STANDARD"/>
    <s v="Pulsar"/>
    <s v="NS125"/>
    <s v="UG"/>
    <s v="Pulsar NS125 UG FIERY ORANGE"/>
    <s v="00JF4417"/>
    <s v="Open"/>
    <s v="No"/>
    <m/>
    <m/>
    <m/>
    <x v="0"/>
    <m/>
    <s v="No"/>
    <s v="No"/>
    <s v="No"/>
    <m/>
    <n v="0"/>
  </r>
  <r>
    <n v="15462257"/>
    <d v="2025-04-07T00:00:00"/>
    <d v="1899-12-30T18:12:00"/>
    <s v="Walk-In"/>
    <s v="SOCIETY MOTORS LTD.(10319)"/>
    <n v="10319"/>
    <m/>
    <m/>
    <s v="WARM"/>
    <s v="Pulsar"/>
    <n v="125"/>
    <s v="Carbon Fibre Single Seat UG"/>
    <s v="Pulsar 125 Carbon Fibre Single Seat UG EBONY BLK RED DKL"/>
    <s v="00DH574D"/>
    <s v="Invoiced"/>
    <s v="Yes"/>
    <s v="Planning to Book"/>
    <m/>
    <m/>
    <x v="0"/>
    <m/>
    <s v="Yes"/>
    <s v="Yes"/>
    <s v="Yes"/>
    <d v="2025-04-07T18:16:00"/>
    <n v="1"/>
  </r>
  <r>
    <n v="15411008"/>
    <d v="2025-04-05T00:00:00"/>
    <d v="1899-12-30T08:03:00"/>
    <s v="Tele-In"/>
    <s v="SAI SERVICE PVT. LTD.(10935)"/>
    <n v="10935"/>
    <m/>
    <m/>
    <m/>
    <s v="Pulsar"/>
    <s v="TD UG (OBD2B)"/>
    <n v="150"/>
    <s v="Pulsar TD UG (OBD2B) 150"/>
    <s v="00DH63"/>
    <s v="Closed"/>
    <s v="Yes"/>
    <s v="Plan Dropped"/>
    <m/>
    <m/>
    <x v="0"/>
    <m/>
    <s v="No"/>
    <s v="Yes"/>
    <s v="Yes"/>
    <m/>
    <n v="0"/>
  </r>
  <r>
    <n v="15515506"/>
    <d v="2025-04-09T00:00:00"/>
    <d v="1899-12-30T16:22:00"/>
    <s v="Dealer Digital"/>
    <m/>
    <n v="10422"/>
    <s v="Instagram"/>
    <s v="P125_CF March"/>
    <s v="HOT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442174"/>
    <d v="2025-04-06T00:00:00"/>
    <d v="1899-12-30T20:13:00"/>
    <s v="Aggregators"/>
    <s v="PARAM AUTOMOBILES(13042)"/>
    <n v="13042"/>
    <s v="91wheels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370572"/>
    <d v="2025-04-03T00:00:00"/>
    <d v="1899-12-30T09:27:00"/>
    <s v="Aggregators"/>
    <s v="NANDAN BAJAJ(12867)"/>
    <n v="12867"/>
    <s v="Bikedekho_Aggregators"/>
    <s v="CPS_Lead_Aggregators"/>
    <m/>
    <s v="Pulsar"/>
    <s v="RS200"/>
    <s v="Dual channel ABS"/>
    <s v="Pulsar RS200 Dual channel ABS GLOSS PEWTER GREY"/>
    <s v="00DT1432"/>
    <s v="Closed"/>
    <s v="No"/>
    <s v="Plan Dropped"/>
    <m/>
    <m/>
    <x v="0"/>
    <m/>
    <s v="No"/>
    <s v="No"/>
    <s v="No"/>
    <m/>
    <n v="0"/>
  </r>
  <r>
    <n v="15705815"/>
    <d v="2025-04-21T00:00:00"/>
    <d v="1899-12-30T13:17:00"/>
    <s v="Aggregators"/>
    <s v="Abhishek Bajaj @ Sasaram"/>
    <n v="14138"/>
    <s v="91wheels_Aggregators"/>
    <s v="CPS_Lead_Aggregators"/>
    <s v="WARM"/>
    <s v="Pulsar"/>
    <n v="150"/>
    <s v="SD Single Seat"/>
    <s v="Pulsar 150 SD Single Seat BLACK CHROME"/>
    <s v="00DH273W"/>
    <s v="Closed"/>
    <s v="No"/>
    <s v="Incorrect Enquiry"/>
    <m/>
    <m/>
    <x v="0"/>
    <m/>
    <s v="No"/>
    <s v="No"/>
    <s v="No"/>
    <m/>
    <n v="0"/>
  </r>
  <r>
    <n v="15420662"/>
    <d v="2025-04-05T00:00:00"/>
    <d v="1899-12-30T15:00:00"/>
    <s v="Activity"/>
    <s v="SHIV AUTO AGENCY(13164)"/>
    <n v="13164"/>
    <s v="Reference"/>
    <s v="Existing Customer"/>
    <m/>
    <s v="Platina"/>
    <n v="110"/>
    <s v="ES Drum  (OBD-2)"/>
    <s v="Platina 110 ES Drum  (OBD-2) BLK GLOS PEW GRA"/>
    <s v="00JK3548"/>
    <s v="Invoiced"/>
    <s v="Yes"/>
    <m/>
    <m/>
    <m/>
    <x v="0"/>
    <m/>
    <s v="No"/>
    <s v="No"/>
    <s v="Yes"/>
    <d v="2025-04-05T15:02:00"/>
    <n v="1"/>
  </r>
  <r>
    <n v="15613863"/>
    <d v="2025-04-14T00:00:00"/>
    <d v="1899-12-30T09:32:00"/>
    <s v="Activity"/>
    <s v="MCV Bajaj - Gokawaram"/>
    <s v="E12624"/>
    <m/>
    <m/>
    <m/>
    <s v="Pulsar"/>
    <n v="125"/>
    <s v="Neon Disc Single seat"/>
    <s v="Pulsar 125 Neon Disc Single seat SPARKLING METALLIC BLACK BLUE"/>
    <s v="00DH40F1"/>
    <s v="Invoiced"/>
    <s v="Yes"/>
    <m/>
    <m/>
    <m/>
    <x v="0"/>
    <m/>
    <s v="No"/>
    <s v="No"/>
    <s v="No"/>
    <d v="2025-04-14T09:33:00"/>
    <n v="1"/>
  </r>
  <r>
    <n v="15461721"/>
    <d v="2025-04-07T00:00:00"/>
    <d v="1899-12-30T17:58:00"/>
    <s v="Walk-In"/>
    <s v="MAHESH SALES CORPORATION(10858)"/>
    <n v="10858"/>
    <s v="Reference"/>
    <s v="Existing Customer"/>
    <s v="STANDARD"/>
    <s v="Pulsar"/>
    <s v="NS125"/>
    <s v="ABS"/>
    <s v="Pulsar NS125 ABS GLOSS PEWTER GREY"/>
    <s v="00JF5632"/>
    <s v="Closed"/>
    <s v="Yes"/>
    <s v="Plan Dropped"/>
    <m/>
    <m/>
    <x v="0"/>
    <m/>
    <s v="Yes"/>
    <s v="No"/>
    <s v="No"/>
    <m/>
    <n v="0"/>
  </r>
  <r>
    <n v="15642686"/>
    <d v="2025-04-15T00:00:00"/>
    <d v="1899-12-30T11:20:00"/>
    <s v="Activity"/>
    <s v="MCV Bajaj - Kadiyam"/>
    <s v="G12624"/>
    <m/>
    <m/>
    <s v="STANDARD"/>
    <s v="Pulsar"/>
    <n v="125"/>
    <s v="Neon Disc Single seat"/>
    <s v="Pulsar 125 Neon Disc Single seat"/>
    <s v="00DH40"/>
    <s v="Open"/>
    <s v="No"/>
    <m/>
    <m/>
    <m/>
    <x v="0"/>
    <m/>
    <s v="No"/>
    <s v="No"/>
    <s v="No"/>
    <m/>
    <n v="0"/>
  </r>
  <r>
    <n v="15598528"/>
    <d v="2025-04-13T00:00:00"/>
    <d v="1899-12-30T08:53:00"/>
    <s v="Aggregators"/>
    <s v="AUTO WHEELERS(10066)"/>
    <n v="10066"/>
    <s v="91wheels_Aggregators"/>
    <s v="CPS_Lead_Aggregators"/>
    <m/>
    <s v="Pulsar"/>
    <s v="NS200"/>
    <s v="Twin Disc ABS (JL18)"/>
    <s v="Pulsar NS200 Twin Disc ABS (JL18) BRIGHT YELLOW &amp; MATTE PEWTER GREY"/>
    <s v="00JL188N"/>
    <s v="Closed"/>
    <s v="No"/>
    <s v="Incorrect Enquiry"/>
    <m/>
    <m/>
    <x v="0"/>
    <m/>
    <s v="No"/>
    <s v="No"/>
    <s v="No"/>
    <m/>
    <n v="0"/>
  </r>
  <r>
    <n v="15601631"/>
    <d v="2025-04-13T00:00:00"/>
    <d v="1899-12-30T12:14:00"/>
    <s v="Walk-In"/>
    <s v="SHAMAN MOTORS PRIVATE LIMITED (13538)"/>
    <n v="13538"/>
    <m/>
    <m/>
    <s v="STANDARD"/>
    <s v="Triumph"/>
    <s v="SCRAMBLER 400 X"/>
    <m/>
    <s v="Triumph SCRAMBLER 400 X "/>
    <s v="00TA02X3"/>
    <s v="Booked"/>
    <s v="Yes"/>
    <s v="Call Later"/>
    <m/>
    <m/>
    <x v="0"/>
    <m/>
    <s v="Yes"/>
    <s v="No"/>
    <s v="No"/>
    <m/>
    <n v="0"/>
  </r>
  <r>
    <n v="15442610"/>
    <d v="2025-04-06T00:00:00"/>
    <d v="1899-12-30T20:53:00"/>
    <s v="Aggregators"/>
    <s v="PANCHKULA GOLDWHEELS PVT LTD (12869)"/>
    <n v="12869"/>
    <s v="91wheels_Aggregators"/>
    <s v="CPS_Lead_Aggregators"/>
    <s v="WARM"/>
    <s v="Pulsar"/>
    <s v="RS200"/>
    <s v="Dual channel ABS"/>
    <s v="Pulsar RS200 Dual channel ABS METALLIC BLACK (+Pewter Grey)"/>
    <s v="00DT148E"/>
    <s v="Open"/>
    <s v="No"/>
    <m/>
    <m/>
    <m/>
    <x v="0"/>
    <m/>
    <s v="No"/>
    <s v="No"/>
    <s v="No"/>
    <m/>
    <n v="0"/>
  </r>
  <r>
    <n v="15524330"/>
    <d v="2025-04-09T00:00:00"/>
    <d v="1899-12-30T14:52:00"/>
    <s v="Aggregators"/>
    <s v="Om Advance Automobiles Pvt Ltd-Gwalior"/>
    <s v="C13120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s v="RNR"/>
    <m/>
    <m/>
    <x v="0"/>
    <m/>
    <s v="No"/>
    <s v="No"/>
    <s v="No"/>
    <m/>
    <n v="0"/>
  </r>
  <r>
    <n v="15661595"/>
    <d v="2025-04-16T00:00:00"/>
    <d v="1899-12-30T10:33:00"/>
    <s v="HyperLocal"/>
    <s v="Sai Services Pvt. Ltd.(12390)"/>
    <n v="12390"/>
    <s v="Hyperlocal_Lead_Gen"/>
    <s v="Facebook"/>
    <s v="STANDARD"/>
    <s v="KTM"/>
    <s v="250 cc"/>
    <s v="KTM"/>
    <s v="KTM 250 cc KTM "/>
    <s v="00JP1E"/>
    <s v="Open"/>
    <s v="No"/>
    <s v="Call Later"/>
    <m/>
    <m/>
    <x v="0"/>
    <m/>
    <s v="No"/>
    <s v="No"/>
    <s v="No"/>
    <m/>
    <n v="0"/>
  </r>
  <r>
    <n v="15599293"/>
    <d v="2025-04-13T00:00:00"/>
    <d v="1899-12-30T10:13:00"/>
    <s v="Aggregators"/>
    <s v="SAI GAYATRI AUTOMOBILES - RAJAM"/>
    <s v="B10490"/>
    <s v="91wheels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577023"/>
    <d v="2025-04-11T00:00:00"/>
    <d v="1899-12-30T22:54:00"/>
    <s v="Aggregators"/>
    <s v="Vaishali Auto Enterprises Pvt Ltd-Dak Bunglo"/>
    <s v="A11881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m/>
    <m/>
    <m/>
    <x v="0"/>
    <m/>
    <s v="No"/>
    <s v="No"/>
    <s v="No"/>
    <m/>
    <n v="0"/>
  </r>
  <r>
    <n v="15627708"/>
    <d v="2025-04-14T00:00:00"/>
    <d v="1899-12-30T14:57:00"/>
    <s v="Walk-In"/>
    <s v="ADITYA AUTO (12925)"/>
    <n v="12925"/>
    <m/>
    <m/>
    <s v="WARM"/>
    <s v="Pulsar"/>
    <s v="RS200"/>
    <s v="UG"/>
    <s v="Pulsar RS200 UG Brooklyn Black"/>
    <s v="00DT229V"/>
    <s v="Closed"/>
    <s v="Yes"/>
    <s v="Plan Dropped"/>
    <m/>
    <m/>
    <x v="0"/>
    <m/>
    <s v="Yes"/>
    <s v="Yes"/>
    <s v="Yes"/>
    <m/>
    <n v="0"/>
  </r>
  <r>
    <n v="15738301"/>
    <d v="2025-04-19T00:00:00"/>
    <d v="1899-12-30T14:42:00"/>
    <s v="Dealer Digital"/>
    <s v="Avadi"/>
    <s v="E12414"/>
    <m/>
    <m/>
    <s v="WARM"/>
    <s v="KTM"/>
    <s v="DUKE 250"/>
    <m/>
    <s v="KTM  DUKE 250  EBONY BLACK(MET)"/>
    <s v="00JP88"/>
    <s v="Open"/>
    <s v="Yes"/>
    <s v="Showroom Visit Planned"/>
    <m/>
    <m/>
    <x v="0"/>
    <m/>
    <s v="No"/>
    <s v="No"/>
    <s v="Yes"/>
    <m/>
    <n v="0"/>
  </r>
  <r>
    <n v="15503346"/>
    <d v="2025-04-09T00:00:00"/>
    <d v="1899-12-30T16:13:00"/>
    <s v="Dealer Digital"/>
    <m/>
    <n v="10692"/>
    <s v="Instagram"/>
    <s v="Ns125 Feb"/>
    <s v="WARM"/>
    <s v="Pulsar"/>
    <s v="NS125"/>
    <s v="UG"/>
    <s v="Pulsar NS125 UG FIERY ORANGE"/>
    <s v="00JF4417"/>
    <s v="Open"/>
    <s v="No"/>
    <m/>
    <m/>
    <m/>
    <x v="0"/>
    <m/>
    <s v="No"/>
    <s v="No"/>
    <s v="No"/>
    <m/>
    <n v="0"/>
  </r>
  <r>
    <n v="15496833"/>
    <d v="2025-04-09T00:00:00"/>
    <d v="1899-12-30T12:29:00"/>
    <s v="Tele-In"/>
    <s v="VARUN MOTORS PRIVATE LIMITED-TANUKU"/>
    <s v="A13250"/>
    <s v="Reference"/>
    <s v="Existing Customer"/>
    <m/>
    <s v="Pulsar"/>
    <n v="150"/>
    <s v="TD UG"/>
    <s v="Pulsar 150 TD UG EBONY BLACK(MET)"/>
    <s v="00DH61X3"/>
    <s v="Invoiced"/>
    <s v="Yes"/>
    <m/>
    <m/>
    <m/>
    <x v="0"/>
    <m/>
    <s v="Yes"/>
    <s v="No"/>
    <s v="Yes"/>
    <d v="2025-04-09T12:31:00"/>
    <n v="1"/>
  </r>
  <r>
    <n v="15719248"/>
    <d v="2025-04-18T00:00:00"/>
    <d v="1899-12-30T14:55:00"/>
    <s v="Dealer Digital"/>
    <s v="GREEN AUTOMOBILES PVT LTD(13055)"/>
    <n v="13055"/>
    <m/>
    <m/>
    <m/>
    <s v="Pulsar"/>
    <s v="N160"/>
    <s v="Dual Channel ABS(Digital)"/>
    <s v="Pulsar N160 Dual Channel ABS(Digital)"/>
    <s v="00JR37"/>
    <s v="Open"/>
    <s v="No"/>
    <s v="Call Later"/>
    <m/>
    <m/>
    <x v="0"/>
    <m/>
    <s v="No"/>
    <s v="No"/>
    <s v="No"/>
    <m/>
    <n v="0"/>
  </r>
  <r>
    <n v="15362438"/>
    <d v="2025-04-02T00:00:00"/>
    <d v="1899-12-30T16:36:00"/>
    <s v="HyperLocal"/>
    <s v="KTM Vashi"/>
    <s v="BRN01Vashi"/>
    <s v="Hyperlocal_Lead_Gen"/>
    <s v="Facebook"/>
    <s v="STANDARD"/>
    <s v="KTM"/>
    <s v="249.07 cc"/>
    <m/>
    <s v="KTM  249.07 cc  EBONY BLACK(MET)"/>
    <s v="00JP88X3"/>
    <s v="Invoiced"/>
    <s v="Yes"/>
    <m/>
    <m/>
    <m/>
    <x v="0"/>
    <m/>
    <s v="Yes"/>
    <s v="No"/>
    <s v="No"/>
    <d v="2025-04-11T17:51:00"/>
    <n v="1"/>
  </r>
  <r>
    <n v="15647441"/>
    <d v="2025-04-15T00:00:00"/>
    <d v="1899-12-30T13:35:00"/>
    <s v="Walk-In"/>
    <s v="UNNATI MOTORS(13014)"/>
    <n v="13014"/>
    <m/>
    <m/>
    <m/>
    <s v="Pulsar"/>
    <n v="125"/>
    <s v="Carbon Fibre Split Seat UG"/>
    <s v="Pulsar 125 Carbon Fibre Split Seat UG EBONY BLK RED DKL"/>
    <s v="00DH564D"/>
    <s v="Invoiced"/>
    <s v="Yes"/>
    <m/>
    <m/>
    <m/>
    <x v="0"/>
    <m/>
    <s v="Yes"/>
    <s v="Yes"/>
    <s v="Yes"/>
    <d v="2025-04-15T13:37:00"/>
    <n v="1"/>
  </r>
  <r>
    <n v="15742862"/>
    <d v="2025-04-19T00:00:00"/>
    <d v="1899-12-30T17:53:00"/>
    <s v="Walk-In"/>
    <s v="SOCIETY MOTORS LTD.(10319)"/>
    <n v="10319"/>
    <m/>
    <m/>
    <m/>
    <s v="Pulsar"/>
    <n v="125"/>
    <s v="Neon Disc Single seat (OBD-2)"/>
    <s v="Pulsar 125 Neon Disc Single seat (OBD-2) EBONY BLK SOLAR RED"/>
    <s v="00DH50C2"/>
    <s v="Invoiced"/>
    <s v="Yes"/>
    <m/>
    <m/>
    <m/>
    <x v="0"/>
    <m/>
    <s v="Yes"/>
    <s v="Yes"/>
    <s v="Yes"/>
    <d v="2025-04-19T17:56:00"/>
    <n v="1"/>
  </r>
  <r>
    <n v="15415729"/>
    <d v="2025-04-05T00:00:00"/>
    <d v="1899-12-30T12:15:00"/>
    <s v="Walk-In"/>
    <s v="SUSEE VEHICLE DEALERS PVT LTD-Melapalayam"/>
    <s v="B10721"/>
    <m/>
    <m/>
    <s v="STANDARD"/>
    <s v="Platina"/>
    <n v="100"/>
    <s v="ES"/>
    <s v="Platina  100 ES COCKTAIL WINE RED"/>
    <s v="00PF202V"/>
    <s v="Invoiced"/>
    <s v="Yes"/>
    <s v="Planning to Book"/>
    <m/>
    <m/>
    <x v="0"/>
    <m/>
    <s v="Yes"/>
    <s v="No"/>
    <s v="No"/>
    <d v="2025-04-12T09:19:00"/>
    <n v="1"/>
  </r>
  <r>
    <n v="15452371"/>
    <d v="2025-04-07T00:00:00"/>
    <d v="1899-12-30T13:32:00"/>
    <s v="Walk-In"/>
    <s v="LINGAM AUTOMOBILES(13442)"/>
    <n v="13442"/>
    <s v="Reference"/>
    <s v="Existing Customer"/>
    <s v="STANDARD"/>
    <s v="Pulsar"/>
    <s v="NS200"/>
    <s v="Dual channel ABS (OBD-2)"/>
    <s v="Pulsar NS200 Dual channel ABS (OBD-2) EBONY BLK SATIN"/>
    <s v="00JL22AL"/>
    <s v="Open"/>
    <s v="Yes"/>
    <s v="Call Later"/>
    <m/>
    <m/>
    <x v="0"/>
    <m/>
    <s v="Yes"/>
    <s v="Yes"/>
    <s v="Yes"/>
    <m/>
    <n v="0"/>
  </r>
  <r>
    <n v="15472035"/>
    <d v="2025-04-08T00:00:00"/>
    <d v="1899-12-30T11:36:00"/>
    <s v="Digital"/>
    <s v="VARUN MOTORS PRIVATE LIMITED - MURALI NAGAR"/>
    <s v="K13246"/>
    <s v="Freedom_LeadGen_D2C"/>
    <s v="Search_Google"/>
    <m/>
    <s v="Freedom"/>
    <s v="125 NG04"/>
    <s v="Disc Led"/>
    <s v="Freedom 125 NG04 Disc Led COCKTAIL WINE RED"/>
    <s v="00JH272V"/>
    <s v="Closed"/>
    <s v="No"/>
    <s v="Plan Dropped"/>
    <m/>
    <m/>
    <x v="0"/>
    <m/>
    <s v="No"/>
    <s v="No"/>
    <s v="No"/>
    <m/>
    <n v="0"/>
  </r>
  <r>
    <n v="15631929"/>
    <d v="2025-04-14T00:00:00"/>
    <d v="1899-12-30T17:32:00"/>
    <s v="Digital"/>
    <s v="Ananthapur Triumph"/>
    <s v="A14123"/>
    <s v="Chatbot"/>
    <s v="WAComms"/>
    <s v="HOT"/>
    <s v="Triumph"/>
    <s v="SCRAMBLER 400 X"/>
    <s v="Triumph"/>
    <s v="Triumph SCRAMBLER 400 X Triumph "/>
    <s v="00TA02"/>
    <s v="Open"/>
    <s v="No"/>
    <s v="Call Later"/>
    <m/>
    <m/>
    <x v="0"/>
    <m/>
    <s v="No"/>
    <s v="No"/>
    <s v="No"/>
    <m/>
    <n v="0"/>
  </r>
  <r>
    <n v="15368367"/>
    <d v="2025-04-02T00:00:00"/>
    <d v="1899-12-30T22:27:00"/>
    <s v="Digital"/>
    <s v="KHANDELWAL AUTOMOTIVE PVT LTD(11664)"/>
    <n v="11664"/>
    <s v="Chatbot"/>
    <s v="WAComms"/>
    <s v="STANDARD"/>
    <s v="Pulsar"/>
    <s v="N150"/>
    <s v="Twin Disc"/>
    <s v="Pulsar N150 Twin Disc"/>
    <s v="00JR3195"/>
    <s v="Closed"/>
    <s v="No"/>
    <s v="Plan Dropped"/>
    <m/>
    <m/>
    <x v="0"/>
    <m/>
    <s v="No"/>
    <s v="No"/>
    <s v="No"/>
    <m/>
    <n v="0"/>
  </r>
  <r>
    <n v="15592605"/>
    <d v="2025-04-12T00:00:00"/>
    <d v="1899-12-30T18:04:00"/>
    <s v="Activity"/>
    <s v="RAGHAVENDRA MOTORS PVT LTD.(10665)"/>
    <n v="10665"/>
    <m/>
    <m/>
    <s v="STANDARD"/>
    <s v="Pulsar"/>
    <s v="NS125"/>
    <s v="UG (Wider)"/>
    <s v="Pulsar NS125 UG (Wider)"/>
    <s v="00JF51"/>
    <s v="Open"/>
    <s v="Yes"/>
    <s v="Not Decided"/>
    <m/>
    <m/>
    <x v="0"/>
    <m/>
    <s v="Yes"/>
    <s v="No"/>
    <s v="No"/>
    <m/>
    <n v="0"/>
  </r>
  <r>
    <n v="15406959"/>
    <d v="2025-04-04T00:00:00"/>
    <d v="1899-12-30T19:51:00"/>
    <s v="Aggregators"/>
    <s v="PLANET WHEELS PVT LTD(10519)"/>
    <n v="10519"/>
    <s v="Bikewale_Aggregators"/>
    <s v="CPS_Lead_Aggregators"/>
    <s v="HOT"/>
    <s v="Pulsar"/>
    <s v="RS200"/>
    <s v="Dual channel ABS"/>
    <s v="Pulsar RS200 Dual channel ABS METALLIC BLACK (+Pewter Grey)"/>
    <s v="00DT148E"/>
    <s v="Closed"/>
    <s v="No"/>
    <s v="Plan Dropped"/>
    <m/>
    <m/>
    <x v="0"/>
    <m/>
    <s v="No"/>
    <s v="No"/>
    <s v="No"/>
    <m/>
    <n v="0"/>
  </r>
  <r>
    <n v="15474937"/>
    <d v="2025-04-08T00:00:00"/>
    <d v="1899-12-30T12:50:00"/>
    <s v="Walk-In"/>
    <s v="UPPAL AGENCIES(12093)"/>
    <n v="12093"/>
    <s v="Television"/>
    <m/>
    <m/>
    <s v="Pulsar"/>
    <n v="125"/>
    <s v="Carbon Fibre Split Seat UG"/>
    <s v="Pulsar  125 Carbon Fibre Split Seat UG EBONY BLK RED DKL"/>
    <s v="00DH564D"/>
    <s v="Invoiced"/>
    <s v="Yes"/>
    <m/>
    <m/>
    <m/>
    <x v="0"/>
    <m/>
    <s v="No"/>
    <s v="No"/>
    <s v="No"/>
    <d v="2025-04-08T12:51:00"/>
    <n v="1"/>
  </r>
  <r>
    <n v="15577334"/>
    <d v="2025-04-11T00:00:00"/>
    <d v="1899-12-30T23:22:00"/>
    <s v="HyperLocal"/>
    <s v="STAG TRADING PVT LTD(12082)"/>
    <n v="12082"/>
    <s v="Hyperlocal_Lead_Gen"/>
    <s v="Facebook"/>
    <s v="HOT"/>
    <s v="KTM"/>
    <s v="249.07 cc"/>
    <s v="KTM"/>
    <s v="KTM 249.07 cc KTM "/>
    <s v="00JP88"/>
    <s v="Closed"/>
    <s v="No"/>
    <s v="Plan Dropped"/>
    <m/>
    <m/>
    <x v="0"/>
    <m/>
    <s v="No"/>
    <s v="No"/>
    <s v="No"/>
    <m/>
    <n v="0"/>
  </r>
  <r>
    <n v="15680193"/>
    <d v="2025-04-16T00:00:00"/>
    <d v="1899-12-30T18:00:00"/>
    <s v="Aggregators"/>
    <s v="VANDANA AUTO(10401)"/>
    <n v="10401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x v="0"/>
    <m/>
    <s v="No"/>
    <s v="No"/>
    <s v="No"/>
    <m/>
    <n v="0"/>
  </r>
  <r>
    <n v="15687902"/>
    <d v="2025-04-17T00:00:00"/>
    <d v="1899-12-30T08:38:00"/>
    <s v="Aggregators"/>
    <s v="ASHOK TRADERS(12881)"/>
    <n v="12881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x v="0"/>
    <m/>
    <s v="No"/>
    <s v="No"/>
    <s v="No"/>
    <m/>
    <n v="0"/>
  </r>
  <r>
    <n v="15703154"/>
    <d v="2025-04-17T00:00:00"/>
    <d v="1899-12-30T17:57:00"/>
    <s v="Dealer Digital"/>
    <m/>
    <n v="10692"/>
    <s v="Instagram"/>
    <s v="Freedom_April'25"/>
    <s v="WARM"/>
    <s v="Freedom"/>
    <s v="125 NG04"/>
    <s v="Disc Led"/>
    <s v="Freedom 125 NG04 Disc Led Racing Red"/>
    <s v="00JH279C"/>
    <s v="Open"/>
    <s v="No"/>
    <m/>
    <m/>
    <m/>
    <x v="0"/>
    <m/>
    <s v="No"/>
    <s v="No"/>
    <s v="No"/>
    <m/>
    <n v="0"/>
  </r>
  <r>
    <n v="15438465"/>
    <d v="2025-04-06T00:00:00"/>
    <d v="1899-12-30T15:29:00"/>
    <s v="Tele-In"/>
    <s v="BAGGA LINK SERVICE PVT LTD - MAHIPALPUR"/>
    <s v="S12389"/>
    <m/>
    <m/>
    <m/>
    <s v="KTM"/>
    <s v="Duke 250 (Gen 2)"/>
    <m/>
    <s v="KTM Duke 250 (Gen 2)  EBONY BLACK(MET)"/>
    <s v="00JP96X3"/>
    <s v="Invoiced"/>
    <s v="Yes"/>
    <s v="Showroom Visit Planned"/>
    <m/>
    <m/>
    <x v="0"/>
    <m/>
    <s v="Yes"/>
    <s v="No"/>
    <s v="No"/>
    <d v="2025-04-06T15:31:00"/>
    <n v="1"/>
  </r>
  <r>
    <n v="15330689"/>
    <d v="2025-04-01T00:00:00"/>
    <d v="1899-12-30T10:34:00"/>
    <s v="Aggregators"/>
    <s v="SHANKAR BAJAJ(10675)"/>
    <n v="10675"/>
    <s v="Bikewale_Aggregators"/>
    <s v="CPS_Lead_Aggregators"/>
    <s v="WARM"/>
    <s v="Pulsar"/>
    <s v="N125"/>
    <s v="Disc ISG"/>
    <s v="Pulsar N125 Disc ISG Ebony Black + Purple Fury"/>
    <s v="00JZ51DA"/>
    <s v="Open"/>
    <s v="No"/>
    <s v="Call Later"/>
    <m/>
    <m/>
    <x v="0"/>
    <m/>
    <s v="No"/>
    <s v="No"/>
    <s v="No"/>
    <m/>
    <n v="0"/>
  </r>
  <r>
    <n v="15446331"/>
    <d v="2025-04-07T00:00:00"/>
    <d v="1899-12-30T08:33:00"/>
    <s v="HyperLocal"/>
    <s v="PAGARIYA AUTO CENTRE LLP (14152)"/>
    <n v="14152"/>
    <s v="Hyperlocal_Lead_Gen"/>
    <s v="Facebook"/>
    <s v="HOT"/>
    <s v="Triumph"/>
    <s v="Speed T4"/>
    <s v="Triumph"/>
    <s v="Triumph Speed T4 Triumph "/>
    <s v="00TA15"/>
    <s v="Closed"/>
    <s v="No"/>
    <s v="Plan Dropped"/>
    <m/>
    <m/>
    <x v="0"/>
    <m/>
    <s v="No"/>
    <s v="No"/>
    <s v="No"/>
    <m/>
    <n v="0"/>
  </r>
  <r>
    <n v="15585148"/>
    <d v="2025-04-12T00:00:00"/>
    <d v="1899-12-30T13:07:00"/>
    <s v="Dealer Digital"/>
    <s v="SRI VINAYAKA MOBIKES PVT LTD-LB NAGAR"/>
    <s v="B10382"/>
    <m/>
    <m/>
    <s v="HOT"/>
    <s v="Pulsar"/>
    <s v="NS125"/>
    <s v="ABS"/>
    <s v="Pulsar NS125 ABS GLOSS PEWTER GREY"/>
    <s v="00JF56"/>
    <s v="Open"/>
    <s v="Yes"/>
    <s v="Showroom Visit Planned"/>
    <m/>
    <m/>
    <x v="0"/>
    <m/>
    <s v="No"/>
    <s v="No"/>
    <s v="No"/>
    <d v="2025-04-12T13:08:00"/>
    <n v="0"/>
  </r>
  <r>
    <n v="15660144"/>
    <d v="2025-04-16T00:00:00"/>
    <d v="1899-12-30T08:46:00"/>
    <s v="HyperLocal"/>
    <s v="AUTO WORLD(12027)"/>
    <n v="12027"/>
    <s v="Hyperlocal_Lead_Gen"/>
    <s v="Facebook"/>
    <s v="STANDARD"/>
    <s v="KTM"/>
    <s v="200 cc"/>
    <s v="KTM"/>
    <s v="KTM 200 cc KTM "/>
    <s v="00JP1C"/>
    <s v="Open"/>
    <s v="No"/>
    <s v="Call Later"/>
    <m/>
    <m/>
    <x v="0"/>
    <m/>
    <s v="No"/>
    <s v="No"/>
    <s v="No"/>
    <m/>
    <n v="0"/>
  </r>
  <r>
    <n v="15456304"/>
    <d v="2025-04-07T00:00:00"/>
    <d v="1899-12-30T14:54:00"/>
    <s v="Tele-In"/>
    <s v="Sales &amp; Service Automotive Pvt. Ltd.(12369)"/>
    <n v="12369"/>
    <m/>
    <m/>
    <m/>
    <s v="KTM"/>
    <s v="DUKE 250"/>
    <m/>
    <s v="KTM DUKE 250  CERAMIC WHITE"/>
    <s v="00JP8844"/>
    <s v="Invoiced"/>
    <s v="Yes"/>
    <m/>
    <m/>
    <m/>
    <x v="0"/>
    <m/>
    <s v="No"/>
    <s v="No"/>
    <s v="No"/>
    <d v="2025-04-07T14:56:00"/>
    <n v="1"/>
  </r>
  <r>
    <n v="15567726"/>
    <d v="2025-04-11T00:00:00"/>
    <d v="1899-12-30T15:02:00"/>
    <s v="Walk-In"/>
    <s v="YCS BAJAJ      (A UNIT OF LALA KASHI NATH SETH JEWELLERS PVT. LTD.(13140))"/>
    <n v="13140"/>
    <s v="Reference"/>
    <s v="Existing Customer"/>
    <m/>
    <s v="Pulsar"/>
    <s v="NS125"/>
    <s v="UG (Wider)"/>
    <s v="Pulsar NS125 UG (Wider) GLOSS PEWTER GREY"/>
    <s v="00JF5132"/>
    <s v="Invoiced"/>
    <s v="Yes"/>
    <m/>
    <m/>
    <m/>
    <x v="0"/>
    <m/>
    <s v="Yes"/>
    <s v="No"/>
    <s v="Yes"/>
    <d v="2025-04-11T15:10:00"/>
    <n v="1"/>
  </r>
  <r>
    <n v="15589594"/>
    <d v="2025-04-12T00:00:00"/>
    <d v="1899-12-30T16:04:00"/>
    <s v="Digital"/>
    <s v="VANDANA AUTO(10401)"/>
    <n v="10401"/>
    <s v="Finance"/>
    <s v="Website"/>
    <s v="WARM"/>
    <s v="Platina"/>
    <n v="100"/>
    <s v="ES Alloy"/>
    <s v="Platina 100 ES Alloy CARNIVAL RED"/>
    <s v="00PF37BE"/>
    <s v="Open"/>
    <s v="No"/>
    <m/>
    <m/>
    <m/>
    <x v="0"/>
    <m/>
    <s v="No"/>
    <s v="No"/>
    <s v="No"/>
    <m/>
    <n v="0"/>
  </r>
  <r>
    <n v="15530801"/>
    <d v="2025-04-09T00:00:00"/>
    <d v="1899-12-30T18:22:00"/>
    <s v="Aggregators"/>
    <s v="BHAVYA AUTOMOBILES (12553)"/>
    <n v="12553"/>
    <s v="91wheels_Aggregators"/>
    <s v="CPS_Lead_Aggregators"/>
    <s v="STANDARD"/>
    <s v="Pulsar"/>
    <n v="150"/>
    <s v="TD Split Seat"/>
    <s v="Pulsar 150 TD Split Seat BLACK DECAL BLUE"/>
    <s v="00DH283B"/>
    <s v="Closed"/>
    <s v="No"/>
    <s v="Plan Dropped"/>
    <m/>
    <m/>
    <x v="0"/>
    <m/>
    <s v="No"/>
    <s v="No"/>
    <s v="No"/>
    <m/>
    <n v="0"/>
  </r>
  <r>
    <n v="15552706"/>
    <d v="2025-04-10T00:00:00"/>
    <d v="1899-12-30T18:42:00"/>
    <s v="Tele-In"/>
    <s v="Athen Automobiles - Marthandam"/>
    <s v="A12138"/>
    <m/>
    <m/>
    <s v="WARM"/>
    <s v="Pulsar"/>
    <s v="NS200"/>
    <s v="Dual Channel ABS (UG)"/>
    <s v="Pulsar NS200 Dual Channel ABS (UG) EBONY BLK SATIN"/>
    <s v="00JL24AL"/>
    <s v="Open"/>
    <s v="Yes"/>
    <s v="Call Later"/>
    <m/>
    <m/>
    <x v="0"/>
    <m/>
    <s v="No"/>
    <s v="No"/>
    <s v="Yes"/>
    <m/>
    <n v="0"/>
  </r>
  <r>
    <n v="15383520"/>
    <d v="2025-04-03T00:00:00"/>
    <d v="1899-12-30T17:22:00"/>
    <s v="Aggregators"/>
    <s v="RAJYOG BAJAJ(10287)"/>
    <n v="10287"/>
    <s v="Bikedekho_Aggregators"/>
    <s v="CPS_Lead_Aggregators"/>
    <s v="HOT"/>
    <s v="Pulsar"/>
    <s v="NS125"/>
    <s v="Disc (OBD-2)"/>
    <s v="Pulsar NS125 Disc (OBD-2) TD BURNT RED + SA"/>
    <s v="00JF35C4"/>
    <s v="Closed"/>
    <s v="No"/>
    <s v="Incorrect Enquiry"/>
    <m/>
    <m/>
    <x v="0"/>
    <m/>
    <s v="No"/>
    <s v="No"/>
    <s v="No"/>
    <m/>
    <n v="0"/>
  </r>
  <r>
    <n v="15483656"/>
    <d v="2025-04-08T00:00:00"/>
    <d v="1899-12-30T16:56:00"/>
    <s v="Dealer Digital"/>
    <s v="AMRITSAR TRIUMPH"/>
    <s v="A13594"/>
    <m/>
    <m/>
    <s v="WARM"/>
    <s v="Triumph"/>
    <s v="SCRAMBLER 400 X"/>
    <m/>
    <s v="Triumph SCRAMBLER 400 X "/>
    <s v="00TA0242"/>
    <s v="Closed"/>
    <s v="No"/>
    <s v="Plan Dropped"/>
    <m/>
    <m/>
    <x v="0"/>
    <m/>
    <s v="No"/>
    <s v="No"/>
    <s v="No"/>
    <m/>
    <n v="0"/>
  </r>
  <r>
    <n v="15556286"/>
    <d v="2025-04-11T00:00:00"/>
    <d v="1899-12-30T00:23:00"/>
    <s v="Aggregators"/>
    <s v="SILIGURI AUTO WORKS PVT. LTD. JALPAIGURI"/>
    <s v="B10335"/>
    <s v="Bikewale_Aggregators"/>
    <s v="CPS_Lead_Aggregators"/>
    <s v="HOT"/>
    <s v="Pulsar"/>
    <n v="150"/>
    <s v="SD Single Seat"/>
    <s v="Pulsar 150 SD Single Seat EBONY BLK RED DKL"/>
    <s v="00DH274D"/>
    <s v="Closed"/>
    <s v="No"/>
    <s v="Plan Dropped"/>
    <m/>
    <m/>
    <x v="0"/>
    <m/>
    <s v="No"/>
    <s v="No"/>
    <s v="No"/>
    <m/>
    <n v="0"/>
  </r>
  <r>
    <n v="15433305"/>
    <d v="2025-04-06T00:00:00"/>
    <d v="1899-12-30T11:23:00"/>
    <s v="Digital"/>
    <s v="J M Bajaj @ Ashok Nagar"/>
    <s v="A13239"/>
    <s v="Freedom_LeadGen_D2C"/>
    <s v="Display_FB"/>
    <m/>
    <s v="Freedom"/>
    <s v="125 NG04"/>
    <s v="Disc Led"/>
    <s v="Freedom 125 NG04 Disc Led - BLUE DECAL LIGHT BLUE"/>
    <s v="00JH273E"/>
    <s v="Closed"/>
    <s v="No"/>
    <s v="RNR - Close"/>
    <m/>
    <m/>
    <x v="0"/>
    <m/>
    <s v="No"/>
    <s v="No"/>
    <s v="No"/>
    <m/>
    <n v="0"/>
  </r>
  <r>
    <n v="15451616"/>
    <d v="2025-04-07T00:00:00"/>
    <d v="1899-12-30T13:28:00"/>
    <s v="Activity"/>
    <s v="NANDI BAJAJ-KOILAKUNTLA"/>
    <s v="A10914"/>
    <m/>
    <m/>
    <m/>
    <s v="CT"/>
    <s v="110X"/>
    <s v="ES (OBD-2)"/>
    <s v="CT 110X ES (OBD-2) Ebony Black with Silver Grey Decal"/>
    <s v="00DY086U"/>
    <s v="Invoiced"/>
    <s v="Yes"/>
    <m/>
    <m/>
    <m/>
    <x v="0"/>
    <m/>
    <s v="No"/>
    <s v="Yes"/>
    <s v="Yes"/>
    <d v="2025-04-07T13:23:00"/>
    <n v="1"/>
  </r>
  <r>
    <n v="15408538"/>
    <d v="2025-04-04T00:00:00"/>
    <d v="1899-12-30T22:24:00"/>
    <s v="Aggregators"/>
    <s v="TIRUPATI AUTO AGENCY-DIPKA"/>
    <s v="C10377"/>
    <s v="Bikewale_Aggregators"/>
    <s v="CPS_Lead_Aggregators"/>
    <s v="WARM"/>
    <s v="Pulsar"/>
    <s v="NS160"/>
    <s v="Twin Disc ABS"/>
    <s v="Pulsar NS160 Twin Disc ABS Glossy Pewter Grey + Satin Black"/>
    <s v="00JF258W"/>
    <s v="Open"/>
    <s v="No"/>
    <m/>
    <m/>
    <m/>
    <x v="0"/>
    <m/>
    <s v="No"/>
    <s v="No"/>
    <s v="No"/>
    <m/>
    <n v="0"/>
  </r>
  <r>
    <n v="15639091"/>
    <d v="2025-04-15T00:00:00"/>
    <d v="1899-12-30T05:56:00"/>
    <s v="Aggregators"/>
    <s v="SREE RAM MOTORS(12788)"/>
    <n v="12788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729551"/>
    <d v="2025-04-19T00:00:00"/>
    <d v="1899-12-30T08:07:00"/>
    <s v="HyperLocal"/>
    <s v="ANJUSHREE AUTOMOBILES (12933)"/>
    <n v="12933"/>
    <s v="Hyperlocal_Lead_Gen"/>
    <s v="Facebook"/>
    <s v="STANDARD"/>
    <s v="KTM"/>
    <m/>
    <s v="KTM"/>
    <s v="KTM null KTM "/>
    <s v="00JP1D"/>
    <s v="Open"/>
    <s v="No"/>
    <s v="Call Later"/>
    <m/>
    <m/>
    <x v="0"/>
    <m/>
    <s v="No"/>
    <s v="No"/>
    <s v="No"/>
    <m/>
    <n v="0"/>
  </r>
  <r>
    <n v="15380202"/>
    <d v="2025-04-03T00:00:00"/>
    <d v="1899-12-30T15:16:00"/>
    <s v="Activity"/>
    <s v="SHREE BAJAJ(13148)"/>
    <n v="13148"/>
    <m/>
    <m/>
    <m/>
    <s v="Pulsar"/>
    <n v="125"/>
    <s v="Carbon Fibre Single Seat UG"/>
    <s v="Pulsar 125 Carbon Fibre Single Seat UG EBONY BLK BLUE DKL"/>
    <s v="00DH574C"/>
    <s v="Open"/>
    <s v="No"/>
    <m/>
    <m/>
    <m/>
    <x v="0"/>
    <m/>
    <s v="No"/>
    <s v="No"/>
    <s v="No"/>
    <m/>
    <n v="0"/>
  </r>
  <r>
    <n v="15594142"/>
    <d v="2025-04-12T00:00:00"/>
    <d v="1899-12-30T19:41:00"/>
    <s v="HyperLocal"/>
    <s v="GEETHA AUTO AGENCY- 12159"/>
    <n v="12159"/>
    <s v="Hyperlocal_Lead_Gen"/>
    <s v="Facebook"/>
    <s v="WARM"/>
    <s v="KTM"/>
    <s v="DUKE 200"/>
    <s v="KTM"/>
    <s v="KTM DUKE 200 KTM "/>
    <s v="00JP1C"/>
    <s v="Open"/>
    <s v="No"/>
    <s v="Showroom Visit Planned"/>
    <m/>
    <m/>
    <x v="0"/>
    <m/>
    <s v="No"/>
    <s v="No"/>
    <s v="No"/>
    <m/>
    <n v="0"/>
  </r>
  <r>
    <n v="15349353"/>
    <d v="2025-04-02T00:00:00"/>
    <d v="1899-12-30T05:10:00"/>
    <s v="Aggregators"/>
    <s v="HARI AUTO PVT LTD (13343)"/>
    <n v="13343"/>
    <s v="Bikewale_Aggregators"/>
    <s v="CPS_Lead_Aggregators"/>
    <s v="WARM"/>
    <s v="Pulsar"/>
    <n v="150"/>
    <s v="SD Single Seat"/>
    <s v="Pulsar 150 SD Single Seat EBONY BLK RED DKL"/>
    <s v="00DH274D"/>
    <s v="Closed"/>
    <s v="No"/>
    <s v="Plan Dropped"/>
    <m/>
    <m/>
    <x v="0"/>
    <m/>
    <s v="No"/>
    <s v="No"/>
    <s v="No"/>
    <m/>
    <n v="0"/>
  </r>
  <r>
    <n v="15564361"/>
    <d v="2025-04-12T00:00:00"/>
    <d v="1899-12-30T13:57:00"/>
    <s v="Aggregators"/>
    <s v="Saanvi Bajaj @ Udupi"/>
    <n v="12950"/>
    <s v="Bikedekho_Aggregators"/>
    <s v="CPS_Lead_Aggregators"/>
    <s v="HOT"/>
    <s v="Avenger"/>
    <s v="Street (OBD2B)"/>
    <n v="160"/>
    <s v="AVENGER 160 STREET-COCKTAIL WINE RED"/>
    <s v="00PD392V"/>
    <s v="Open"/>
    <s v="No"/>
    <s v="Not Decided"/>
    <m/>
    <m/>
    <x v="0"/>
    <m/>
    <s v="No"/>
    <s v="No"/>
    <s v="No"/>
    <m/>
    <n v="0"/>
  </r>
  <r>
    <n v="15367718"/>
    <d v="2025-04-02T00:00:00"/>
    <d v="1899-12-30T21:22:00"/>
    <s v="Aggregators"/>
    <s v="Pagariya Auto Centre (E10268)"/>
    <s v="E10268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383279"/>
    <d v="2025-04-03T00:00:00"/>
    <d v="1899-12-30T17:19:00"/>
    <s v="Aggregators"/>
    <s v="MAYUR AUTO PVT.LTD.(10210)"/>
    <n v="10210"/>
    <s v="91wheels_Aggregators"/>
    <s v="CPS_Lead_Aggregators"/>
    <s v="HOT"/>
    <s v="Pulsar"/>
    <s v="NS200"/>
    <s v="Twin Disc ABS (JL18)"/>
    <s v="Pulsar NS200 Twin Disc ABS (JL18) BRIGHT YELLOW &amp; MATTE PEWTER GREY"/>
    <s v="00JL188N"/>
    <s v="Closed"/>
    <s v="No"/>
    <s v="Plan Dropped"/>
    <m/>
    <m/>
    <x v="0"/>
    <m/>
    <s v="No"/>
    <s v="No"/>
    <s v="No"/>
    <m/>
    <n v="0"/>
  </r>
  <r>
    <n v="15591043"/>
    <d v="2025-04-12T00:00:00"/>
    <d v="1899-12-30T16:59:00"/>
    <s v="Activity"/>
    <s v="AAKASH AUTOMOBILES PRIVATE LIMITED(13600)"/>
    <n v="13600"/>
    <m/>
    <m/>
    <s v="WARM"/>
    <s v="KTM"/>
    <s v="DUKE 200"/>
    <m/>
    <s v="KTM DUKE 200  "/>
    <s v="00JP1C"/>
    <s v="Open"/>
    <s v="Yes"/>
    <s v="Call Later"/>
    <m/>
    <m/>
    <x v="0"/>
    <m/>
    <s v="Yes"/>
    <s v="No"/>
    <s v="No"/>
    <m/>
    <n v="0"/>
  </r>
  <r>
    <n v="15501988"/>
    <d v="2025-04-09T00:00:00"/>
    <d v="1899-12-30T15:34:00"/>
    <s v="Dealer Digital"/>
    <m/>
    <n v="13126"/>
    <s v="Instagram"/>
    <s v="P125_Feb"/>
    <s v="HOT"/>
    <s v="Pulsar"/>
    <n v="125"/>
    <s v="Carbon Fibre Split Seat UG"/>
    <s v="Pulsar 125 Carbon Fibre Split Seat UG EBONY BLK RED DKL"/>
    <s v="00DH564D"/>
    <s v="Open"/>
    <s v="No"/>
    <s v="Call Later"/>
    <m/>
    <m/>
    <x v="0"/>
    <m/>
    <s v="No"/>
    <s v="No"/>
    <s v="No"/>
    <m/>
    <n v="0"/>
  </r>
  <r>
    <n v="15618046"/>
    <d v="2025-04-14T00:00:00"/>
    <d v="1899-12-30T10:34:00"/>
    <s v="Dealer Digital"/>
    <m/>
    <n v="11691"/>
    <s v="Facebook"/>
    <s v="P125DC_july"/>
    <m/>
    <s v="Pulsar"/>
    <n v="125"/>
    <s v="Neon Disc Single seat (OBD-2)"/>
    <s v="Pulsar 125 Neon Disc Single seat (OBD-2) EBONY BLK BLUE DKL"/>
    <s v="00DH504C"/>
    <s v="Closed"/>
    <s v="No"/>
    <s v="Plan Dropped"/>
    <m/>
    <m/>
    <x v="0"/>
    <m/>
    <s v="No"/>
    <s v="No"/>
    <s v="No"/>
    <m/>
    <n v="0"/>
  </r>
  <r>
    <n v="15617128"/>
    <d v="2025-04-14T00:00:00"/>
    <d v="1899-12-30T10:45:00"/>
    <s v="Dealer Digital"/>
    <m/>
    <n v="12579"/>
    <s v="Instagram"/>
    <s v="P125DC_july"/>
    <m/>
    <s v="Pulsar"/>
    <n v="125"/>
    <s v="Carbon Fibre Split Seat UG"/>
    <s v="Pulsar 125 Carbon Fibre Split Seat UG EBONY BLK RED DKL"/>
    <s v="00DH564D"/>
    <s v="Closed"/>
    <s v="No"/>
    <s v="Plan Dropped"/>
    <m/>
    <m/>
    <x v="0"/>
    <m/>
    <s v="No"/>
    <s v="No"/>
    <s v="No"/>
    <m/>
    <n v="0"/>
  </r>
  <r>
    <n v="15468928"/>
    <d v="2025-04-08T00:00:00"/>
    <d v="1899-12-30T09:02:00"/>
    <s v="Aggregators"/>
    <s v="Sudershan AutomobileIndore_Bhopal RoadNew bus stand Sehore (M.P) (466001)"/>
    <n v="10835"/>
    <s v="91wheels_Aggregators"/>
    <s v="CPS_Lead_Aggregators"/>
    <m/>
    <s v="Pulsar"/>
    <s v="NS160"/>
    <s v="Twin Disc ABS"/>
    <s v="Pulsar NS160 Twin Disc ABS Glossy Pewter Grey + Satin Black"/>
    <s v="00JF258W"/>
    <s v="Closed"/>
    <s v="No"/>
    <s v="Plan Dropped"/>
    <m/>
    <m/>
    <x v="0"/>
    <m/>
    <s v="No"/>
    <s v="No"/>
    <s v="No"/>
    <m/>
    <n v="0"/>
  </r>
  <r>
    <n v="15606995"/>
    <d v="2025-04-13T00:00:00"/>
    <d v="1899-12-30T17:41:00"/>
    <s v="Tele-In"/>
    <s v="VARUN MOTORS PRIVATE LIMITED-TIRUPATI TRIUMPH"/>
    <s v="F13590"/>
    <m/>
    <m/>
    <s v="WARM"/>
    <s v="Triumph"/>
    <s v="SCRAMBLER 400 X"/>
    <m/>
    <s v="Triumph  SCRAMBLER 400 X  PEARL METALLIC WHITE"/>
    <s v="00TA0242"/>
    <s v="Invoiced"/>
    <s v="Yes"/>
    <s v="Call Later"/>
    <m/>
    <m/>
    <x v="0"/>
    <m/>
    <s v="Yes"/>
    <s v="No"/>
    <s v="No"/>
    <d v="2025-04-15T18:13:00"/>
    <n v="1"/>
  </r>
  <r>
    <n v="15465235"/>
    <d v="2025-04-07T00:00:00"/>
    <d v="1899-12-30T20:17:00"/>
    <s v="Aggregators"/>
    <s v="VARAHI MOTORS(12532)-TENALI"/>
    <n v="12532"/>
    <s v="Bikewale_Aggregators"/>
    <s v="CPS_Lead_Aggregators"/>
    <s v="HOT"/>
    <s v="Pulsar"/>
    <s v="NS160"/>
    <s v="Twin Disc ABS"/>
    <s v="Pulsar NS160 Twin Disc ABS Glossy Pewter Grey + Satin Black"/>
    <s v="00JF258W"/>
    <s v="Open"/>
    <s v="No"/>
    <s v="Call Later"/>
    <m/>
    <m/>
    <x v="0"/>
    <m/>
    <s v="No"/>
    <s v="No"/>
    <s v="No"/>
    <m/>
    <n v="0"/>
  </r>
  <r>
    <n v="15705446"/>
    <d v="2025-04-17T00:00:00"/>
    <d v="1899-12-30T19:46:00"/>
    <s v="Aggregators"/>
    <s v="BAGGA LINK SERVICE PVT LTD.(10047)"/>
    <n v="10047"/>
    <s v="91wheels_Aggregators"/>
    <s v="CPS_Lead_Aggregators"/>
    <s v="HOT"/>
    <s v="Pulsar"/>
    <n v="150"/>
    <s v="TD Split Seat"/>
    <s v="Pulsar 150 TD Split Seat BLACK DECAL BLUE"/>
    <s v="00DH283B"/>
    <s v="Open"/>
    <s v="No"/>
    <s v="Call Later"/>
    <m/>
    <m/>
    <x v="0"/>
    <m/>
    <s v="No"/>
    <s v="No"/>
    <s v="No"/>
    <m/>
    <n v="0"/>
  </r>
  <r>
    <n v="15491812"/>
    <d v="2025-04-09T00:00:00"/>
    <d v="1899-12-30T09:38:00"/>
    <s v="Aggregators"/>
    <s v="SHRI BANKEY BIHARI SALES(13064)"/>
    <n v="13064"/>
    <s v="Bikedekho_Aggregators"/>
    <s v="CPS_Lead_Aggregators"/>
    <s v="WARM"/>
    <s v="Pulsar"/>
    <s v="NS160"/>
    <s v="Twin Disc ABS"/>
    <s v="Pulsar NS160 Twin Disc ABS GLOSS PEWTER GREY"/>
    <s v="00JF2532"/>
    <s v="Open"/>
    <s v="No"/>
    <m/>
    <m/>
    <m/>
    <x v="0"/>
    <m/>
    <s v="No"/>
    <s v="No"/>
    <s v="No"/>
    <m/>
    <n v="0"/>
  </r>
  <r>
    <n v="15729286"/>
    <d v="2025-04-19T00:00:00"/>
    <d v="1899-12-30T06:25:00"/>
    <s v="Aggregators"/>
    <s v="M L MOTORS(13047)"/>
    <n v="13047"/>
    <s v="Bikedekho_Aggregators"/>
    <s v="CPS_Lead_Aggregators"/>
    <m/>
    <s v="Dominar"/>
    <n v="400"/>
    <s v="Dual channel ABS"/>
    <s v="Dominar 400 Dual channel ABS CHARCOAL BLACK"/>
    <s v="00JF29A8"/>
    <s v="Closed"/>
    <s v="No"/>
    <s v="Incorrect Enquiry"/>
    <m/>
    <m/>
    <x v="0"/>
    <m/>
    <s v="No"/>
    <s v="No"/>
    <s v="No"/>
    <m/>
    <n v="0"/>
  </r>
  <r>
    <n v="15457031"/>
    <d v="2025-04-07T00:00:00"/>
    <d v="1899-12-30T15:19:00"/>
    <s v="Walk-In"/>
    <s v="Riya Autotech Private limited"/>
    <s v="A13537"/>
    <m/>
    <m/>
    <s v="WARM"/>
    <s v="Triumph"/>
    <s v="Speed 400 UG"/>
    <m/>
    <s v="Triumph Speed 400 UG "/>
    <s v="00TA40"/>
    <s v="Open"/>
    <s v="Yes"/>
    <s v="Call Later"/>
    <m/>
    <m/>
    <x v="0"/>
    <m/>
    <s v="Yes"/>
    <s v="No"/>
    <s v="No"/>
    <m/>
    <n v="0"/>
  </r>
  <r>
    <n v="15284718"/>
    <d v="2025-04-06T00:00:00"/>
    <d v="1899-12-30T12:52:00"/>
    <s v="Aggregators"/>
    <m/>
    <n v="12692"/>
    <s v="Bikewale_Aggregators"/>
    <s v="CPS_Lead_Aggregators"/>
    <s v="STANDARD"/>
    <s v="Pulsar"/>
    <n v="150"/>
    <s v="SD Single Seat"/>
    <s v="Pulsar  150 SD Single Seat EBONY BLK RED DKL"/>
    <s v="00DH274D"/>
    <s v="Invoiced"/>
    <s v="Yes"/>
    <m/>
    <m/>
    <m/>
    <x v="0"/>
    <m/>
    <s v="Yes"/>
    <s v="Yes"/>
    <s v="Yes"/>
    <d v="2025-04-06T13:04:00"/>
    <n v="1"/>
  </r>
  <r>
    <n v="15637071"/>
    <d v="2025-04-14T00:00:00"/>
    <d v="1899-12-30T22:13:00"/>
    <s v="Aggregators"/>
    <s v="RUSHI AUTOMOBILES(11690)"/>
    <n v="11690"/>
    <s v="Bikewale_Aggregators"/>
    <s v="CPS_Lead_Aggregators"/>
    <s v="HOT"/>
    <s v="Dominar"/>
    <n v="250"/>
    <s v="Dual channel ABS"/>
    <s v="Dominar 250 Dual channel ABS CHARCOAL BLACK"/>
    <s v="00JF26A8"/>
    <s v="Closed"/>
    <s v="No"/>
    <s v="Plan Dropped"/>
    <m/>
    <m/>
    <x v="0"/>
    <m/>
    <s v="No"/>
    <s v="No"/>
    <s v="No"/>
    <m/>
    <n v="0"/>
  </r>
  <r>
    <n v="15392790"/>
    <d v="2025-04-08T00:00:00"/>
    <d v="1899-12-30T17:29:00"/>
    <s v="Aggregators"/>
    <s v="SANTOSH MOTORS(10650)"/>
    <n v="10650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m/>
    <m/>
    <m/>
    <x v="0"/>
    <m/>
    <s v="No"/>
    <s v="No"/>
    <s v="No"/>
    <m/>
    <n v="0"/>
  </r>
  <r>
    <n v="15675770"/>
    <d v="2025-04-16T00:00:00"/>
    <d v="1899-12-30T16:50:00"/>
    <s v="Dealer Digital"/>
    <m/>
    <n v="12766"/>
    <s v="Facebook"/>
    <s v="P125DC_july"/>
    <s v="HOT"/>
    <s v="Pulsar"/>
    <n v="125"/>
    <s v="Neon Disc Single seat (OBD-2)"/>
    <s v="Pulsar 125 Neon Disc Single seat (OBD-2) EBONY BLK BLUE DKL"/>
    <s v="00DH504C"/>
    <s v="Open"/>
    <s v="No"/>
    <s v="Showroom Visit Planned"/>
    <m/>
    <m/>
    <x v="0"/>
    <m/>
    <s v="No"/>
    <s v="No"/>
    <s v="No"/>
    <m/>
    <n v="0"/>
  </r>
  <r>
    <n v="15548226"/>
    <d v="2025-04-10T00:00:00"/>
    <d v="1899-12-30T16:00:00"/>
    <s v="Walk-In"/>
    <s v="HIMALAYA BAJAJ(10753)"/>
    <n v="10753"/>
    <m/>
    <m/>
    <s v="WARM"/>
    <s v="Pulsar"/>
    <s v="NS125"/>
    <s v="ABS"/>
    <s v="Pulsar  NS125 ABS FIERY ORANGE"/>
    <s v="00JF5617"/>
    <s v="Closed"/>
    <s v="Yes"/>
    <s v="Plan Dropped"/>
    <m/>
    <m/>
    <x v="0"/>
    <m/>
    <s v="No"/>
    <s v="No"/>
    <s v="Yes"/>
    <d v="2025-04-10T16:35:00"/>
    <n v="0"/>
  </r>
  <r>
    <n v="15527418"/>
    <d v="2025-04-09T00:00:00"/>
    <d v="1899-12-30T16:10:00"/>
    <s v="Walk-In"/>
    <s v="KHIVRAJ ELIXIR PVT LTD-HOSKOTE KTM"/>
    <s v="D14192"/>
    <m/>
    <m/>
    <s v="HOT"/>
    <s v="KTM"/>
    <s v="DUKE 200"/>
    <m/>
    <s v="KTM DUKE 200  ELECTRONIC ORANGE"/>
    <s v="00JP1C1T"/>
    <s v="Open"/>
    <s v="Yes"/>
    <s v="Call Later"/>
    <m/>
    <m/>
    <x v="0"/>
    <m/>
    <s v="Yes"/>
    <s v="No"/>
    <s v="Yes"/>
    <m/>
    <n v="0"/>
  </r>
  <r>
    <n v="15623786"/>
    <d v="2025-04-14T00:00:00"/>
    <d v="1899-12-30T12:51:00"/>
    <s v="Walk-In"/>
    <s v="MAHADEV MOTORS (12663)"/>
    <n v="12663"/>
    <m/>
    <m/>
    <m/>
    <s v="Pulsar"/>
    <n v="125"/>
    <s v="Carbon Fibre Single Seat UG"/>
    <s v="Pulsar 125 Carbon Fibre Single Seat UG EBONY BLK SILVER DKL"/>
    <s v="00DH574E"/>
    <s v="Invoiced"/>
    <s v="Yes"/>
    <m/>
    <m/>
    <m/>
    <x v="0"/>
    <m/>
    <s v="Yes"/>
    <s v="Yes"/>
    <s v="Yes"/>
    <d v="2025-04-14T12:59:00"/>
    <n v="1"/>
  </r>
  <r>
    <n v="15336272"/>
    <d v="2025-04-01T00:00:00"/>
    <d v="1899-12-30T12:23:00"/>
    <s v="Aggregators"/>
    <s v="Sulur"/>
    <s v="C11412"/>
    <s v="Bikewale_Aggregators"/>
    <s v="CPS_Lead_Aggregators"/>
    <s v="STANDARD"/>
    <s v="Pulsar"/>
    <n v="220"/>
    <s v="Single channel ABS (OBD-2)"/>
    <s v="Pulsar 220 Single channel ABS (OBD-2) SPARKLING METALLIC BLACK BLUE"/>
    <s v="00DK11F1"/>
    <s v="Open"/>
    <s v="No"/>
    <s v="Call Later"/>
    <m/>
    <m/>
    <x v="0"/>
    <m/>
    <s v="No"/>
    <s v="No"/>
    <s v="No"/>
    <m/>
    <n v="0"/>
  </r>
  <r>
    <n v="15342552"/>
    <d v="2025-04-01T00:00:00"/>
    <d v="1899-12-30T16:18:00"/>
    <s v="Activity"/>
    <s v="JAI AUTOMOBILES(10591)"/>
    <n v="10591"/>
    <m/>
    <m/>
    <s v="STANDARD"/>
    <s v="Platina"/>
    <n v="110"/>
    <s v="ES Drum  (OBD-2)"/>
    <s v="Platina 110 ES Drum  (OBD-2) BLK GLOS PEW GRA"/>
    <s v="00JK3548"/>
    <s v="Open"/>
    <s v="Yes"/>
    <s v="Call Later"/>
    <m/>
    <m/>
    <x v="0"/>
    <m/>
    <s v="No"/>
    <s v="Yes"/>
    <s v="Yes"/>
    <m/>
    <n v="0"/>
  </r>
  <r>
    <n v="15447347"/>
    <d v="2025-04-07T00:00:00"/>
    <d v="1899-12-30T13:38:00"/>
    <s v="Aggregators"/>
    <s v="BARCLAY AUTOMOBILES(13178)"/>
    <n v="13178"/>
    <s v="91wheels_Aggregators"/>
    <s v="CPS_Lead_Aggregators"/>
    <s v="WARM"/>
    <s v="Pulsar"/>
    <n v="150"/>
    <s v="SD Single Seat (OBD-2)"/>
    <s v="PULSAR 150 DTSI ABS - BRIGHT YELLOW"/>
    <s v="00DH426T"/>
    <s v="Open"/>
    <s v="No"/>
    <s v="Showroom Visit Planned"/>
    <m/>
    <m/>
    <x v="0"/>
    <m/>
    <s v="No"/>
    <s v="No"/>
    <s v="No"/>
    <m/>
    <n v="0"/>
  </r>
  <r>
    <n v="15431181"/>
    <d v="2025-04-06T00:00:00"/>
    <d v="1899-12-30T08:14:00"/>
    <s v="Aggregators"/>
    <s v="KRISHNAMANI MOTORS(12956)"/>
    <n v="12956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452056"/>
    <d v="2025-04-07T00:00:00"/>
    <d v="1899-12-30T13:30:00"/>
    <s v="Tele-In"/>
    <s v="DADA MOTOR ENTERPRISES LLP(13186)"/>
    <n v="13186"/>
    <m/>
    <m/>
    <m/>
    <s v="Platina"/>
    <s v="ES Drum (OBD2B)"/>
    <n v="100"/>
    <s v="Platina  ES Drum (OBD2B) 100 EBONY BLK SILVER DKL"/>
    <s v="00JK394E"/>
    <s v="Open"/>
    <s v="Yes"/>
    <m/>
    <m/>
    <m/>
    <x v="0"/>
    <m/>
    <s v="No"/>
    <s v="No"/>
    <s v="Yes"/>
    <d v="2025-04-07T13:26:00"/>
    <n v="0"/>
  </r>
  <r>
    <n v="15742918"/>
    <d v="2025-04-19T00:00:00"/>
    <d v="1899-12-30T18:08:00"/>
    <s v="Aggregators"/>
    <s v="ASHOK AUTOTECH INDIA PVT LTD(13109)- BULDHANA"/>
    <n v="13109"/>
    <s v="Bikewale_Aggregators"/>
    <s v="CPS_Lead_Aggregators"/>
    <s v="STANDARD"/>
    <s v="Pulsar"/>
    <n v="150"/>
    <s v="SD Single Seat"/>
    <s v="Pulsar 150 SD Single Seat EBONY BLK RED DKL"/>
    <s v="00DH274D"/>
    <s v="Open"/>
    <s v="No"/>
    <m/>
    <m/>
    <m/>
    <x v="0"/>
    <m/>
    <s v="No"/>
    <s v="No"/>
    <s v="No"/>
    <m/>
    <n v="0"/>
  </r>
  <r>
    <n v="15531080"/>
    <d v="2025-04-09T00:00:00"/>
    <d v="1899-12-30T18:21:00"/>
    <s v="Tele-In"/>
    <s v="DADA MOTOR ENTERPRISES LLP(13594)"/>
    <n v="13594"/>
    <m/>
    <m/>
    <s v="WARM"/>
    <s v="Triumph"/>
    <s v="Speed T4"/>
    <m/>
    <s v="Triumph Speed T4 "/>
    <s v="00TA15BD"/>
    <s v="Open"/>
    <s v="No"/>
    <s v="Not Decided"/>
    <m/>
    <m/>
    <x v="0"/>
    <m/>
    <s v="No"/>
    <s v="No"/>
    <s v="No"/>
    <m/>
    <n v="0"/>
  </r>
  <r>
    <n v="15696598"/>
    <d v="2025-04-17T00:00:00"/>
    <d v="1899-12-30T14:20:00"/>
    <s v="Walk-In"/>
    <s v="MADHUR MOTORS(13271)"/>
    <n v="13271"/>
    <m/>
    <m/>
    <m/>
    <s v="Pulsar"/>
    <n v="150"/>
    <s v="Neon Single Disc ABS(DH35)"/>
    <s v="Pulsar 150 Neon Single Disc ABS(DH35) EBONY BLK SILVER DKL"/>
    <s v="00DH354E"/>
    <s v="Invoiced"/>
    <s v="Yes"/>
    <m/>
    <m/>
    <m/>
    <x v="0"/>
    <m/>
    <s v="Yes"/>
    <s v="No"/>
    <s v="Yes"/>
    <d v="2025-04-17T16:25:00"/>
    <n v="1"/>
  </r>
  <r>
    <n v="15362435"/>
    <d v="2025-04-02T00:00:00"/>
    <d v="1899-12-30T16:30:00"/>
    <s v="Tele-In"/>
    <s v="RK MOTORS - RAMNAD"/>
    <s v="A12401"/>
    <m/>
    <m/>
    <s v="WARM"/>
    <s v="KTM"/>
    <s v="DUKE 250"/>
    <m/>
    <s v="KTM  DUKE 250  EBONY BLACK(MET)"/>
    <s v="00JP88X3"/>
    <s v="Invoiced"/>
    <s v="Yes"/>
    <s v="Call Later"/>
    <m/>
    <m/>
    <x v="0"/>
    <m/>
    <s v="Yes"/>
    <s v="No"/>
    <s v="No"/>
    <d v="2025-04-07T12:18:00"/>
    <n v="1"/>
  </r>
  <r>
    <n v="15442119"/>
    <d v="2025-04-06T00:00:00"/>
    <d v="1899-12-30T20:05:00"/>
    <s v="Aggregators"/>
    <s v="GITA PRADEEP SAH AUTOMOBILES(13244)"/>
    <n v="13244"/>
    <s v="Bikedekho_Aggregators"/>
    <s v="CPS_Lead_Aggregators"/>
    <s v="WARM"/>
    <s v="Pulsar"/>
    <s v="NS125"/>
    <s v="Disc (OBD-2)"/>
    <s v="Pulsar NS125 Disc (OBD-2) TD BURNT RED + SA"/>
    <s v="00JF35C4"/>
    <s v="Open"/>
    <s v="No"/>
    <s v="Call Later"/>
    <m/>
    <m/>
    <x v="0"/>
    <m/>
    <s v="No"/>
    <s v="No"/>
    <s v="No"/>
    <m/>
    <n v="0"/>
  </r>
  <r>
    <n v="15622818"/>
    <d v="2025-04-14T00:00:00"/>
    <d v="1899-12-30T12:26:00"/>
    <s v="Dealer Digital"/>
    <s v="SRI VINAYAKA MOBIKES PVT LTD-LB NAGAR"/>
    <s v="B10382"/>
    <m/>
    <m/>
    <s v="HOT"/>
    <s v="Pulsar"/>
    <n v="150"/>
    <s v="TD UG"/>
    <s v="Pulsar 150 TD UG EBONY BLK BLUE DKL"/>
    <s v="00DH614C"/>
    <s v="Booked"/>
    <s v="Yes"/>
    <s v="Showroom Visit Planned"/>
    <m/>
    <m/>
    <x v="0"/>
    <m/>
    <s v="No"/>
    <s v="No"/>
    <s v="No"/>
    <d v="2025-04-14T12:27:00"/>
    <n v="0"/>
  </r>
  <r>
    <n v="15395927"/>
    <d v="2025-04-04T00:00:00"/>
    <d v="1899-12-30T12:30:00"/>
    <s v="Tele-In"/>
    <s v="POPULAR MOTOR CORPORATION (14164)"/>
    <n v="14164"/>
    <m/>
    <m/>
    <m/>
    <s v="Triumph"/>
    <s v="Speed 400 UG"/>
    <m/>
    <s v="Triumph Speed 400 UG "/>
    <s v="00TA4042"/>
    <s v="Invoiced"/>
    <s v="Yes"/>
    <m/>
    <m/>
    <m/>
    <x v="0"/>
    <m/>
    <s v="No"/>
    <s v="No"/>
    <s v="No"/>
    <d v="2025-04-04T12:31:00"/>
    <n v="1"/>
  </r>
  <r>
    <n v="15527049"/>
    <d v="2025-04-09T00:00:00"/>
    <d v="1899-12-30T15:58:00"/>
    <s v="Walk-In"/>
    <s v="PAGARIYA AUTO CENTRE(10268) - HO"/>
    <n v="10268"/>
    <s v="Web"/>
    <m/>
    <s v="HOT"/>
    <s v="Pulsar"/>
    <n v="220"/>
    <s v="UG"/>
    <s v="Pulsar 220 UG EBONY BLK RED DKL"/>
    <s v="00DK124D"/>
    <s v="Invoiced"/>
    <s v="Yes"/>
    <m/>
    <m/>
    <m/>
    <x v="0"/>
    <m/>
    <s v="Yes"/>
    <s v="No"/>
    <s v="No"/>
    <d v="2025-04-09T15:59:00"/>
    <n v="1"/>
  </r>
  <r>
    <n v="15735661"/>
    <d v="2025-04-19T00:00:00"/>
    <d v="1899-12-30T12:54:00"/>
    <s v="Activity"/>
    <s v="RAJA  MOTORS(10145)"/>
    <n v="10145"/>
    <s v="Dealer Activity"/>
    <s v="Exchange Camp"/>
    <m/>
    <s v="Pulsar"/>
    <n v="125"/>
    <s v="Neon Disc Single seat (Pre-OBD)"/>
    <s v="Pulsar 125 Neon Disc Single seat (Pre-OBD) E Black with Platinum Silver Decal"/>
    <s v="00DH326L"/>
    <s v="Invoiced"/>
    <s v="Yes"/>
    <s v="RNR"/>
    <m/>
    <m/>
    <x v="0"/>
    <m/>
    <s v="No"/>
    <s v="Yes"/>
    <s v="Yes"/>
    <d v="2025-04-19T12:59:00"/>
    <n v="1"/>
  </r>
  <r>
    <n v="15738731"/>
    <d v="2025-04-19T00:00:00"/>
    <d v="1899-12-30T15:02:00"/>
    <s v="Walk-In"/>
    <s v="R. K. MOTORS(10997)"/>
    <n v="10997"/>
    <m/>
    <m/>
    <m/>
    <s v="Pulsar"/>
    <s v="CF Split Seat (OBD2B)"/>
    <n v="125"/>
    <s v="Pulsar CF Split Seat (OBD2B) 125 EBONY BLK RED DKL"/>
    <s v="00DH584D"/>
    <s v="Invoiced"/>
    <s v="Yes"/>
    <m/>
    <m/>
    <m/>
    <x v="0"/>
    <m/>
    <s v="Yes"/>
    <s v="No"/>
    <s v="Yes"/>
    <d v="2025-04-19T15:03:00"/>
    <n v="1"/>
  </r>
  <r>
    <n v="15632053"/>
    <d v="2025-04-14T00:00:00"/>
    <d v="1899-12-30T17:31:00"/>
    <s v="Tele-In"/>
    <s v="Triumph Ajmer Road"/>
    <s v="A13527"/>
    <m/>
    <m/>
    <m/>
    <s v="Triumph"/>
    <s v="Speed 400 UG"/>
    <m/>
    <s v="Triumph Speed 400 UG "/>
    <s v="00TA40"/>
    <s v="Open"/>
    <s v="No"/>
    <s v="Call Later"/>
    <m/>
    <m/>
    <x v="0"/>
    <m/>
    <s v="No"/>
    <s v="No"/>
    <s v="No"/>
    <m/>
    <n v="0"/>
  </r>
  <r>
    <n v="15588075"/>
    <d v="2025-04-12T00:00:00"/>
    <d v="1899-12-30T14:56:00"/>
    <s v="Activity"/>
    <s v="RAJA MOTORS(10289)"/>
    <n v="10289"/>
    <s v="Reference"/>
    <s v="Existing Customer"/>
    <m/>
    <s v="Platina"/>
    <n v="100"/>
    <s v="ES"/>
    <s v="Platina 100 ES Ebony Black with Silver Grey Decal"/>
    <s v="00PF206U"/>
    <s v="Invoiced"/>
    <s v="Yes"/>
    <m/>
    <m/>
    <m/>
    <x v="0"/>
    <m/>
    <s v="No"/>
    <s v="No"/>
    <s v="Yes"/>
    <d v="2025-04-12T14:58:00"/>
    <n v="1"/>
  </r>
  <r>
    <n v="15448530"/>
    <d v="2025-04-07T00:00:00"/>
    <d v="1899-12-30T13:40:00"/>
    <s v="HyperLocal"/>
    <s v="VARUN MOTORS PRIVATE LIMITED(13261)"/>
    <n v="13261"/>
    <s v="Hyperlocal_Lead_Gen"/>
    <s v="Facebook"/>
    <s v="STANDARD"/>
    <s v="KTM"/>
    <s v="249.07 cc"/>
    <m/>
    <s v="KTM 249.07 cc KTM "/>
    <s v="00JP88"/>
    <s v="Closed"/>
    <s v="No"/>
    <s v="Incorrect Enquiry"/>
    <m/>
    <m/>
    <x v="0"/>
    <m/>
    <s v="No"/>
    <s v="No"/>
    <s v="No"/>
    <m/>
    <n v="0"/>
  </r>
  <r>
    <n v="15439320"/>
    <d v="2025-04-06T00:00:00"/>
    <d v="1899-12-30T16:19:00"/>
    <s v="Walk-In"/>
    <s v="Frontier AS  Bajaj - Lakhnadon"/>
    <s v="B11268"/>
    <m/>
    <m/>
    <s v="STANDARD"/>
    <s v="Platina"/>
    <n v="100"/>
    <s v="ES"/>
    <s v="Platina 100 ES COCKTAIL WINE RED"/>
    <s v="00PF202V"/>
    <s v="Closed"/>
    <s v="Yes"/>
    <s v="Plan Dropped"/>
    <s v="Price"/>
    <m/>
    <x v="0"/>
    <s v="Honda"/>
    <s v="No"/>
    <s v="No"/>
    <s v="No"/>
    <m/>
    <n v="0"/>
  </r>
  <r>
    <n v="15700548"/>
    <d v="2025-04-17T00:00:00"/>
    <d v="1899-12-30T16:49:00"/>
    <s v="Aggregators"/>
    <s v="MAA MALTI AUTOMOBILE (13496)"/>
    <n v="13496"/>
    <s v="Bikedekho_Aggregators"/>
    <s v="CPS_Lead_Aggregators"/>
    <s v="STANDARD"/>
    <s v="Pulsar"/>
    <n v="220"/>
    <s v="Single channel ABS (OBD-2)"/>
    <s v="Pulsar 220 Single channel ABS (OBD-2) SPARKLING METALLIC BLACK BLUE"/>
    <s v="00DK11F1"/>
    <s v="Open"/>
    <s v="No"/>
    <m/>
    <m/>
    <m/>
    <x v="0"/>
    <m/>
    <s v="No"/>
    <s v="No"/>
    <s v="No"/>
    <m/>
    <n v="0"/>
  </r>
  <r>
    <n v="15456857"/>
    <d v="2025-04-07T00:00:00"/>
    <d v="1899-12-30T15:27:00"/>
    <s v="Aggregators"/>
    <s v="GLOBAL TRADE PARK PRIVATE LIMITED (13497) (NARELA)"/>
    <n v="13497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RNR - Close"/>
    <m/>
    <m/>
    <x v="0"/>
    <m/>
    <s v="No"/>
    <s v="No"/>
    <s v="No"/>
    <m/>
    <n v="0"/>
  </r>
  <r>
    <n v="15489749"/>
    <d v="2025-04-09T00:00:00"/>
    <d v="1899-12-30T00:40:00"/>
    <s v="Aggregators"/>
    <s v="CRYSTAL TRADELINKS(12466)"/>
    <n v="12466"/>
    <s v="Bikewale_Aggregators"/>
    <s v="CPS_Lead_Aggregators"/>
    <s v="WARM"/>
    <s v="KTM"/>
    <s v="Duke 250 (Gen 2)"/>
    <s v="KTM"/>
    <s v="KTM Duke 250 (Gen 2) KTM DARK GALVANO MATT"/>
    <s v="00JP9681"/>
    <s v="Open"/>
    <s v="No"/>
    <m/>
    <m/>
    <m/>
    <x v="0"/>
    <m/>
    <s v="No"/>
    <s v="No"/>
    <s v="No"/>
    <m/>
    <n v="0"/>
  </r>
  <r>
    <n v="15721134"/>
    <d v="2025-04-18T00:00:00"/>
    <d v="1899-12-30T16:13:00"/>
    <s v="Aggregators"/>
    <s v="AUTO WORLD(12027)"/>
    <n v="12027"/>
    <s v="Bikedekho_Aggregators"/>
    <s v="CPS_Lead_Aggregators"/>
    <m/>
    <s v="KTM"/>
    <s v="DUKE 200 OLD"/>
    <s v="KTM"/>
    <s v="KTM DUKE 200 OLD KTM ELECTRONIC ORANGE"/>
    <s v="00JP421T"/>
    <s v="Closed"/>
    <s v="No"/>
    <s v="Plan Dropped"/>
    <m/>
    <m/>
    <x v="0"/>
    <m/>
    <s v="No"/>
    <s v="No"/>
    <s v="No"/>
    <m/>
    <n v="0"/>
  </r>
  <r>
    <n v="15627475"/>
    <d v="2025-04-14T00:00:00"/>
    <d v="1899-12-30T14:49:00"/>
    <s v="Walk-In"/>
    <s v="DURGESHWARI MOTORS(11362)"/>
    <n v="11362"/>
    <m/>
    <m/>
    <s v="STANDARD"/>
    <s v="Pulsar"/>
    <n v="125"/>
    <s v="Neon Disc Single seat (OBD-2)"/>
    <s v="Pulsar  125 Neon Disc Single seat (OBD-2) EBONY BLK SOLAR RED"/>
    <s v="00DH50C2"/>
    <s v="Invoiced"/>
    <s v="Yes"/>
    <s v="Planning to Book"/>
    <m/>
    <m/>
    <x v="0"/>
    <m/>
    <s v="No"/>
    <s v="No"/>
    <s v="No"/>
    <d v="2025-04-18T12:30:00"/>
    <n v="1"/>
  </r>
  <r>
    <n v="15700547"/>
    <d v="2025-04-17T00:00:00"/>
    <d v="1899-12-30T16:41:00"/>
    <s v="Tele-In"/>
    <s v="SARATHY MOTORS KTR (B11207)"/>
    <s v="B11207"/>
    <m/>
    <m/>
    <s v="STANDARD"/>
    <s v="Freedom"/>
    <s v="125 NG04"/>
    <s v="Disc Led"/>
    <s v="Freedom 125 NG04 Disc Led"/>
    <s v="00JH27"/>
    <s v="Open"/>
    <s v="Yes"/>
    <m/>
    <m/>
    <m/>
    <x v="0"/>
    <m/>
    <s v="Yes"/>
    <s v="No"/>
    <s v="No"/>
    <m/>
    <n v="0"/>
  </r>
  <r>
    <n v="15505435"/>
    <d v="2025-04-09T00:00:00"/>
    <d v="1899-12-30T16:17:00"/>
    <s v="Dealer Digital"/>
    <m/>
    <n v="14139"/>
    <s v="Instagram"/>
    <s v="Ns125 Feb"/>
    <s v="WARM"/>
    <s v="Pulsar"/>
    <s v="NS125"/>
    <s v="UG"/>
    <s v="Pulsar NS125 UG FIERY ORANGE"/>
    <s v="00JF4417"/>
    <s v="Open"/>
    <s v="No"/>
    <m/>
    <m/>
    <m/>
    <x v="0"/>
    <m/>
    <s v="No"/>
    <s v="No"/>
    <s v="No"/>
    <m/>
    <n v="0"/>
  </r>
  <r>
    <n v="15439414"/>
    <d v="2025-04-06T00:00:00"/>
    <d v="1899-12-30T16:26:00"/>
    <s v="Walk-In"/>
    <s v="VIDYA AUTOLINKS PRIVATE LIMITED(12999)"/>
    <n v="12999"/>
    <m/>
    <m/>
    <s v="WARM"/>
    <s v="Platina"/>
    <n v="110"/>
    <s v="ES Drum"/>
    <s v="Platina 110 ES Drum COCKTAIL WINE RED"/>
    <s v="00JK242V"/>
    <s v="Invoiced"/>
    <s v="Yes"/>
    <m/>
    <m/>
    <m/>
    <x v="0"/>
    <m/>
    <s v="Yes"/>
    <s v="No"/>
    <s v="No"/>
    <d v="2025-04-06T16:28:00"/>
    <n v="1"/>
  </r>
  <r>
    <n v="15674455"/>
    <d v="2025-04-16T00:00:00"/>
    <d v="1899-12-30T16:11:00"/>
    <s v="Tele-In"/>
    <s v="SALES &amp; SERVICE AUTOMOTIVE PVT. LTD(10420)"/>
    <n v="10420"/>
    <m/>
    <m/>
    <s v="HOT"/>
    <s v="Pulsar"/>
    <s v="N160"/>
    <s v="UG"/>
    <s v="Pulsar N160 UG BROOKLYN CHRCL BLK M"/>
    <s v="00JR21VAR-113"/>
    <s v="Invoiced"/>
    <s v="Yes"/>
    <s v="Not Decided"/>
    <m/>
    <m/>
    <x v="0"/>
    <m/>
    <s v="No"/>
    <s v="No"/>
    <s v="No"/>
    <d v="2025-04-16T16:12:00"/>
    <n v="1"/>
  </r>
  <r>
    <n v="15659194"/>
    <d v="2025-04-16T00:00:00"/>
    <d v="1899-12-30T02:27:00"/>
    <s v="Aggregators"/>
    <s v="M S ENTERPRISE(12901)"/>
    <n v="12901"/>
    <s v="Bikewale_Aggregators"/>
    <s v="CPS_Lead_Aggregators"/>
    <s v="STANDARD"/>
    <s v="Pulsar"/>
    <s v="N125"/>
    <s v="Disc ISG"/>
    <s v="Pulsar N125 Disc ISG Ebony Black + Purple Fury"/>
    <s v="00JZ51DA"/>
    <s v="Open"/>
    <s v="No"/>
    <s v="Showroom Visit Planned"/>
    <m/>
    <m/>
    <x v="0"/>
    <m/>
    <s v="No"/>
    <s v="No"/>
    <s v="No"/>
    <m/>
    <n v="0"/>
  </r>
  <r>
    <n v="15745966"/>
    <d v="2025-04-19T00:00:00"/>
    <d v="1899-12-30T22:25:00"/>
    <s v="Aggregators"/>
    <s v="Retro - Himayatnagar"/>
    <s v="D13536"/>
    <s v="Bikewale_Aggregators"/>
    <s v="CPS_Lead_Aggregators"/>
    <s v="WARM"/>
    <s v="Triumph"/>
    <s v="SPEED 400"/>
    <s v="Triumph"/>
    <s v="Triumph SPEED 400-Phantom Black"/>
    <s v="00TA04BA"/>
    <s v="Open"/>
    <s v="No"/>
    <s v="Call Later"/>
    <m/>
    <m/>
    <x v="0"/>
    <m/>
    <s v="No"/>
    <s v="No"/>
    <s v="No"/>
    <m/>
    <n v="0"/>
  </r>
  <r>
    <n v="15651252"/>
    <d v="2025-04-15T00:00:00"/>
    <d v="1899-12-30T16:13:00"/>
    <s v="Aggregators"/>
    <s v="Das Auto Agency(12406)"/>
    <n v="12406"/>
    <s v="Bikedekho_Aggregators"/>
    <s v="CPS_Lead_Aggregators"/>
    <s v="HOT"/>
    <s v="KTM"/>
    <s v="Duke 250 (Gen 2)"/>
    <s v="KTM"/>
    <s v="KTM Duke 250 (Gen 2) KTM DARK GALVANO MATT"/>
    <s v="00JP9681"/>
    <s v="Closed"/>
    <s v="No"/>
    <s v="Plan Dropped"/>
    <m/>
    <m/>
    <x v="0"/>
    <m/>
    <s v="No"/>
    <s v="No"/>
    <s v="No"/>
    <m/>
    <n v="0"/>
  </r>
  <r>
    <n v="15628995"/>
    <d v="2025-04-14T00:00:00"/>
    <d v="1899-12-30T15:56:00"/>
    <s v="Aggregators"/>
    <s v="JAMUNA AUTO (10164)"/>
    <n v="10164"/>
    <s v="Bikewale_Aggregators"/>
    <s v="CPS_Lead_Aggregators"/>
    <s v="STANDARD"/>
    <s v="Freedom"/>
    <s v="125 NG04"/>
    <s v="Disc Led"/>
    <s v="Freedom 125 NG04 Disc Led GLOSSY CARIBBEAN BLUE"/>
    <s v="00JH272Z"/>
    <s v="Open"/>
    <s v="No"/>
    <m/>
    <m/>
    <m/>
    <x v="0"/>
    <m/>
    <s v="No"/>
    <s v="No"/>
    <s v="No"/>
    <m/>
    <n v="0"/>
  </r>
  <r>
    <n v="15639681"/>
    <d v="2025-04-15T00:00:00"/>
    <d v="1899-12-30T08:43:00"/>
    <s v="Aggregators"/>
    <s v="SAMRAT MOTORS (12939)"/>
    <n v="12939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Showroom Visit Planned"/>
    <m/>
    <m/>
    <x v="0"/>
    <m/>
    <s v="No"/>
    <s v="No"/>
    <s v="No"/>
    <m/>
    <n v="0"/>
  </r>
  <r>
    <n v="15721065"/>
    <d v="2025-04-18T00:00:00"/>
    <d v="1899-12-30T16:02:00"/>
    <s v="Walk-In"/>
    <s v="E-CITY KTM."/>
    <s v="T12382"/>
    <m/>
    <m/>
    <s v="HOT"/>
    <s v="KTM"/>
    <s v="DUKE 250"/>
    <m/>
    <s v="KTM DUKE 250  EBONY BLACK(MET)"/>
    <s v="00JP88X3"/>
    <s v="Booked"/>
    <s v="Yes"/>
    <s v="Call Later"/>
    <m/>
    <m/>
    <x v="0"/>
    <m/>
    <s v="Yes"/>
    <s v="No"/>
    <s v="No"/>
    <d v="2025-04-18T16:04:00"/>
    <n v="0"/>
  </r>
  <r>
    <n v="15593722"/>
    <d v="2025-04-12T00:00:00"/>
    <d v="1899-12-30T19:08:00"/>
    <s v="Aggregators"/>
    <s v="SHANKAR BAJAJ(10675)"/>
    <n v="10675"/>
    <s v="Bikedekho_Aggregators"/>
    <s v="CPS_Lead_Aggregators"/>
    <s v="HOT"/>
    <s v="Pulsar"/>
    <s v="NS160"/>
    <s v="Twin Disc ABS"/>
    <s v="Pulsar NS160 Twin Disc ABS GLOSS PEWTER GREY"/>
    <s v="00JF2532"/>
    <s v="Open"/>
    <s v="No"/>
    <s v="Call Later"/>
    <m/>
    <m/>
    <x v="0"/>
    <m/>
    <s v="No"/>
    <s v="No"/>
    <s v="No"/>
    <m/>
    <n v="0"/>
  </r>
  <r>
    <n v="15356160"/>
    <d v="2025-04-02T00:00:00"/>
    <d v="1899-12-30T12:55:00"/>
    <s v="Walk-In"/>
    <s v="UDAY AUTOSALES PVT LTD(11457) SIGRA"/>
    <s v="A11457"/>
    <m/>
    <m/>
    <s v="WARM"/>
    <s v="Pulsar"/>
    <n v="125"/>
    <s v="Carbon Fibre Single Seat UG"/>
    <s v="Pulsar 125 Carbon Fibre Single Seat UG"/>
    <s v="00DH57"/>
    <s v="Open"/>
    <s v="Yes"/>
    <s v="RNR - Schedule Follow-up"/>
    <m/>
    <m/>
    <x v="0"/>
    <m/>
    <s v="No"/>
    <s v="No"/>
    <s v="No"/>
    <m/>
    <n v="0"/>
  </r>
  <r>
    <n v="15415114"/>
    <d v="2025-04-05T00:00:00"/>
    <d v="1899-12-30T11:57:00"/>
    <s v="Tele-In"/>
    <s v="SAI BAJAJ AUTOZ (12580)"/>
    <n v="12580"/>
    <m/>
    <m/>
    <m/>
    <s v="Pulsar"/>
    <n v="125"/>
    <s v="Carbon Fibre Split Seat UG"/>
    <s v="Pulsar 125 Carbon Fibre Split Seat UG EBONY BLK RED DKL"/>
    <s v="00DH564D"/>
    <s v="Invoiced"/>
    <s v="Yes"/>
    <m/>
    <m/>
    <m/>
    <x v="0"/>
    <m/>
    <s v="No"/>
    <s v="No"/>
    <s v="No"/>
    <d v="2025-04-05T11:58:00"/>
    <n v="1"/>
  </r>
  <r>
    <n v="15601300"/>
    <d v="2025-04-13T00:00:00"/>
    <d v="1899-12-30T14:57:00"/>
    <s v="Aggregators"/>
    <s v="S. S. AUTO TRADER LLP Santipur Branch"/>
    <s v="A12854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s v="RNR"/>
    <m/>
    <m/>
    <x v="0"/>
    <m/>
    <s v="No"/>
    <s v="No"/>
    <s v="No"/>
    <m/>
    <n v="0"/>
  </r>
  <r>
    <n v="15345710"/>
    <d v="2025-04-01T00:00:00"/>
    <d v="1899-12-30T19:00:00"/>
    <s v="Tele-In"/>
    <s v="BAGGA LINK SERVICE PVT LTD.(10047)"/>
    <n v="10047"/>
    <m/>
    <m/>
    <s v="STANDARD"/>
    <s v="Pulsar"/>
    <s v="NS125"/>
    <s v="UG ABS"/>
    <s v="Pulsar NS125 UG ABS FIERY ORANGE"/>
    <s v="00JF5717"/>
    <s v="Invoiced"/>
    <s v="Yes"/>
    <m/>
    <m/>
    <m/>
    <x v="0"/>
    <m/>
    <s v="No"/>
    <s v="No"/>
    <s v="Yes"/>
    <d v="2025-04-01T19:01:00"/>
    <n v="1"/>
  </r>
  <r>
    <n v="15434969"/>
    <d v="2025-04-06T00:00:00"/>
    <d v="1899-12-30T12:29:00"/>
    <s v="Walk-In"/>
    <s v="SHREYANSH AUTOMOBILES(12721)"/>
    <n v="12721"/>
    <m/>
    <m/>
    <m/>
    <s v="Pulsar"/>
    <s v="NS160"/>
    <s v="Dual Channel ABS (UG)"/>
    <s v="Pulsar NS160 Dual Channel ABS (UG) PEWTER GREY BLUE"/>
    <s v="00JF43BJ"/>
    <s v="Invoiced"/>
    <s v="Yes"/>
    <m/>
    <m/>
    <m/>
    <x v="0"/>
    <m/>
    <s v="Yes"/>
    <s v="Yes"/>
    <s v="Yes"/>
    <d v="2025-04-06T12:31:00"/>
    <n v="1"/>
  </r>
  <r>
    <n v="15666400"/>
    <d v="2025-04-16T00:00:00"/>
    <d v="1899-12-30T12:26:00"/>
    <s v="Walk-In"/>
    <s v="PANDURANG AUTOMOTIVES(11267)"/>
    <n v="11267"/>
    <s v="Reference"/>
    <s v="Existing Customer"/>
    <s v="WARM"/>
    <s v="Platina"/>
    <s v="ES Drum (OBD2B)"/>
    <n v="100"/>
    <s v="Platina ES Drum (OBD2B) 100 EBONY BLK SILVER DKL"/>
    <s v="00JK394E"/>
    <s v="Closed"/>
    <s v="Yes"/>
    <s v="Plan Dropped"/>
    <m/>
    <m/>
    <x v="0"/>
    <m/>
    <s v="Yes"/>
    <s v="Yes"/>
    <s v="Yes"/>
    <m/>
    <n v="0"/>
  </r>
  <r>
    <n v="15536083"/>
    <d v="2025-04-10T00:00:00"/>
    <d v="1899-12-30T04:21:00"/>
    <s v="Aggregators"/>
    <s v="PRABHA AUTOMOBILES(13174)"/>
    <n v="13174"/>
    <s v="91wheels_Aggregators"/>
    <s v="CPS_Lead_Aggregators"/>
    <m/>
    <s v="Pulsar"/>
    <s v="RS200"/>
    <s v="Dual channel ABS"/>
    <s v="Pulsar RS200 Dual channel ABS METALLIC BLACK (+Pewter Grey)"/>
    <s v="00DT148E"/>
    <s v="Closed"/>
    <s v="No"/>
    <s v="Plan Dropped"/>
    <m/>
    <m/>
    <x v="0"/>
    <m/>
    <s v="No"/>
    <s v="No"/>
    <s v="No"/>
    <m/>
    <n v="0"/>
  </r>
  <r>
    <n v="15472596"/>
    <d v="2025-04-08T00:00:00"/>
    <d v="1899-12-30T11:46:00"/>
    <s v="Tele-In"/>
    <s v="BHUMI AUTOMOBILES(12712)"/>
    <n v="12712"/>
    <s v="Reference"/>
    <s v="Existing Customer"/>
    <s v="HOT"/>
    <s v="KTM"/>
    <s v="ADVENTURE 390 X"/>
    <m/>
    <s v="KTM ADVENTURE 390 X  BLACK"/>
    <s v="00JG727B"/>
    <s v="Open"/>
    <s v="No"/>
    <s v="Showroom Visit Planned"/>
    <m/>
    <m/>
    <x v="0"/>
    <m/>
    <s v="No"/>
    <s v="No"/>
    <s v="No"/>
    <m/>
    <n v="0"/>
  </r>
  <r>
    <n v="15389820"/>
    <d v="2025-04-04T00:00:00"/>
    <d v="1899-12-30T05:36:00"/>
    <s v="Aggregators"/>
    <s v="BAJAJ WHEELS PVT LTD(11798)"/>
    <n v="11798"/>
    <s v="Bikewale_Aggregators"/>
    <s v="CPS_Lead_Aggregators"/>
    <s v="WARM"/>
    <s v="Pulsar"/>
    <n v="220"/>
    <s v="Single channel ABS (OBD-2)"/>
    <s v="Pulsar 220 Single channel ABS (OBD-2) SPARKLING METALLIC BLACK BLUE"/>
    <s v="00DK11F1"/>
    <s v="Open"/>
    <s v="No"/>
    <s v="Showroom Visit Planned"/>
    <m/>
    <m/>
    <x v="0"/>
    <m/>
    <s v="No"/>
    <s v="No"/>
    <s v="No"/>
    <m/>
    <n v="0"/>
  </r>
  <r>
    <n v="15689526"/>
    <d v="2025-04-17T00:00:00"/>
    <d v="1899-12-30T10:43:00"/>
    <s v="Aggregators"/>
    <s v="BHARAT AGENCIES(10042)"/>
    <n v="10042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467607"/>
    <d v="2025-04-08T00:00:00"/>
    <d v="1899-12-30T01:21:00"/>
    <s v="Aggregators"/>
    <s v="SURAJ AUTOMOBILE (12291)"/>
    <n v="12291"/>
    <s v="Bikedekho_Aggregators"/>
    <s v="CPS_Lead_Aggregators"/>
    <s v="WARM"/>
    <s v="KTM"/>
    <s v="Duke 390 (Gen 2)"/>
    <s v="KTM"/>
    <s v="KTM Duke 390 (Gen 2) KTM LIQUID METAL MATT"/>
    <s v="00JP408S"/>
    <s v="Closed"/>
    <s v="No"/>
    <s v="Plan Dropped"/>
    <m/>
    <m/>
    <x v="0"/>
    <m/>
    <s v="No"/>
    <s v="No"/>
    <s v="No"/>
    <m/>
    <n v="0"/>
  </r>
  <r>
    <n v="15550576"/>
    <d v="2025-04-10T00:00:00"/>
    <d v="1899-12-30T17:14:00"/>
    <s v="Activity"/>
    <s v="D.N.V. AGENCY(10115)"/>
    <n v="10115"/>
    <m/>
    <m/>
    <s v="STANDARD"/>
    <s v="Pulsar"/>
    <s v="N160"/>
    <s v="Single channel ABS"/>
    <s v="Pulsar N160 Single channel ABS GLOSSY RACING RED"/>
    <s v="00JR0695"/>
    <s v="Open"/>
    <s v="Yes"/>
    <s v="Call Later"/>
    <m/>
    <m/>
    <x v="0"/>
    <m/>
    <s v="No"/>
    <s v="Yes"/>
    <s v="Yes"/>
    <m/>
    <n v="0"/>
  </r>
  <r>
    <n v="15536837"/>
    <d v="2025-04-10T00:00:00"/>
    <d v="1899-12-30T08:55:00"/>
    <s v="Aggregators"/>
    <s v="Newwave Automotive Pvt Ltd"/>
    <s v="C13666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s v="Call Later"/>
    <m/>
    <m/>
    <x v="0"/>
    <m/>
    <s v="No"/>
    <s v="No"/>
    <s v="No"/>
    <m/>
    <n v="0"/>
  </r>
  <r>
    <n v="15378038"/>
    <d v="2025-04-03T00:00:00"/>
    <d v="1899-12-30T14:01:00"/>
    <s v="Aggregators"/>
    <s v="SHIVAM BAJAJ-WAGHODIA"/>
    <s v="D11151"/>
    <s v="Bikedekho_Aggregators"/>
    <s v="CPS_Lead_Aggregators"/>
    <m/>
    <s v="Pulsar"/>
    <s v="NS125"/>
    <s v="Disc (OBD-2)"/>
    <s v="Pulsar NS125 Disc (OBD-2) TD BURNT RED + SA"/>
    <s v="00JF35C4"/>
    <s v="Closed"/>
    <s v="No"/>
    <s v="Plan Dropped"/>
    <m/>
    <m/>
    <x v="0"/>
    <m/>
    <s v="No"/>
    <s v="No"/>
    <s v="No"/>
    <m/>
    <n v="0"/>
  </r>
  <r>
    <n v="15740769"/>
    <d v="2025-04-19T00:00:00"/>
    <d v="1899-12-30T16:32:00"/>
    <s v="Digital"/>
    <s v="GUPTA AUTO SALES"/>
    <s v="A11366"/>
    <s v="PulsarNS_Awareness_Launch"/>
    <s v="Display_Google"/>
    <s v="HOT"/>
    <s v="Platina"/>
    <n v="110"/>
    <s v="ES Drum  (OBD-2)"/>
    <s v="Platina 110 ES Drum  (OBD-2) EBONY BLK BLUE DKL"/>
    <s v="00JK354C"/>
    <s v="Open"/>
    <s v="No"/>
    <m/>
    <m/>
    <m/>
    <x v="0"/>
    <m/>
    <s v="No"/>
    <s v="No"/>
    <s v="No"/>
    <m/>
    <n v="0"/>
  </r>
  <r>
    <n v="15462937"/>
    <d v="2025-04-07T00:00:00"/>
    <d v="1899-12-30T18:38:00"/>
    <s v="Aggregators"/>
    <s v="R. J. AUTOMOBILES PVT LTD(13243)"/>
    <n v="13243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606768"/>
    <d v="2025-04-13T00:00:00"/>
    <d v="1899-12-30T17:38:00"/>
    <s v="Aggregators"/>
    <s v="SHIVA AUTOMOBILES - AUTO DIVN"/>
    <s v="A10344"/>
    <s v="91wheels_Aggregators"/>
    <s v="CPS_Lead_Aggregators"/>
    <s v="HOT"/>
    <s v="Pulsar"/>
    <n v="150"/>
    <s v="TD Split Seat"/>
    <s v="Pulsar 150 TD Split Seat BLACK DECAL BLUE"/>
    <s v="00DH283B"/>
    <s v="Closed"/>
    <s v="No"/>
    <s v="Plan Dropped"/>
    <m/>
    <m/>
    <x v="0"/>
    <m/>
    <s v="No"/>
    <s v="No"/>
    <s v="No"/>
    <m/>
    <n v="0"/>
  </r>
  <r>
    <n v="15338403"/>
    <d v="2025-04-01T00:00:00"/>
    <d v="1899-12-30T13:28:00"/>
    <s v="Aggregators"/>
    <s v="LAXMI MOTORS(12730)"/>
    <n v="12730"/>
    <s v="Bikedekho_Aggregators"/>
    <s v="CPS_Lead_Aggregators"/>
    <s v="WARM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379727"/>
    <d v="2025-04-03T00:00:00"/>
    <d v="1899-12-30T15:11:00"/>
    <s v="Aggregators"/>
    <s v="WHITE FIELD KTM"/>
    <s v="V12354"/>
    <s v="Bikewale_Aggregators"/>
    <s v="CPS_Lead_Aggregators"/>
    <s v="WARM"/>
    <s v="KTM"/>
    <s v="DUKE 200 OLD"/>
    <s v="KTM"/>
    <s v="KTM DUKE 200 OLD KTM SILVER METALLIC MATT"/>
    <s v="00JP42A9"/>
    <s v="Open"/>
    <s v="No"/>
    <s v="Call Later"/>
    <m/>
    <m/>
    <x v="0"/>
    <m/>
    <s v="No"/>
    <s v="No"/>
    <s v="No"/>
    <m/>
    <n v="0"/>
  </r>
  <r>
    <n v="15422273"/>
    <d v="2025-04-05T00:00:00"/>
    <d v="1899-12-30T16:19:00"/>
    <s v="Aggregators"/>
    <s v="ROYAL AUTOMOBILES(11524)"/>
    <n v="11524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m/>
    <m/>
    <m/>
    <x v="0"/>
    <m/>
    <s v="No"/>
    <s v="No"/>
    <s v="No"/>
    <m/>
    <n v="0"/>
  </r>
  <r>
    <n v="15377407"/>
    <d v="2025-04-03T00:00:00"/>
    <d v="1899-12-30T13:31:00"/>
    <s v="Activity"/>
    <s v="SUSEE AUTO KOVILPATTI"/>
    <s v="A10320"/>
    <s v="Dealer Activity"/>
    <s v="Exchange Camp"/>
    <s v="WARM"/>
    <s v="Pulsar"/>
    <n v="150"/>
    <s v="SD UG"/>
    <s v="Pulsar 150 SD UG EBONY BLK BLUE DKL"/>
    <s v="00DH604C"/>
    <s v="Closed"/>
    <s v="Yes"/>
    <s v="Plan Dropped"/>
    <m/>
    <m/>
    <x v="0"/>
    <m/>
    <s v="Yes"/>
    <s v="No"/>
    <s v="Yes"/>
    <m/>
    <n v="0"/>
  </r>
  <r>
    <n v="15729411"/>
    <d v="2025-04-19T00:00:00"/>
    <d v="1899-12-30T07:29:00"/>
    <s v="Aggregators"/>
    <s v="MALINISRI MOTORS(10790)"/>
    <n v="10790"/>
    <s v="Bikewale_Aggregators"/>
    <s v="CPS_Lead_Aggregators"/>
    <m/>
    <s v="Avenger"/>
    <n v="160"/>
    <s v="Street"/>
    <s v="Avenger 160 Street SPICY RED"/>
    <s v="00PD349D"/>
    <s v="Closed"/>
    <s v="No"/>
    <s v="Incorrect Enquiry"/>
    <m/>
    <m/>
    <x v="0"/>
    <m/>
    <s v="No"/>
    <s v="No"/>
    <s v="No"/>
    <m/>
    <n v="0"/>
  </r>
  <r>
    <n v="15738708"/>
    <d v="2025-04-19T00:00:00"/>
    <d v="1899-12-30T15:01:00"/>
    <s v="Tele-In"/>
    <s v="Keerthi Residency Road"/>
    <n v="13533"/>
    <m/>
    <m/>
    <m/>
    <s v="Triumph"/>
    <s v="Speed T4"/>
    <m/>
    <s v="Triumph Speed T4 "/>
    <s v="00TA15"/>
    <s v="Open"/>
    <s v="Yes"/>
    <m/>
    <m/>
    <m/>
    <x v="0"/>
    <m/>
    <s v="Yes"/>
    <s v="No"/>
    <s v="No"/>
    <m/>
    <n v="0"/>
  </r>
  <r>
    <n v="15591289"/>
    <d v="2025-04-12T00:00:00"/>
    <d v="1899-12-30T17:09:00"/>
    <s v="Tele-In"/>
    <s v="NAMDHARI BAJAJ PRIVATE LIMITED"/>
    <n v="11963"/>
    <s v="Call Center"/>
    <m/>
    <s v="WARM"/>
    <s v="Freedom"/>
    <s v="125 NG04"/>
    <s v="Drum Led"/>
    <s v="Freedom 125 NG04 Drum Led PEARL METALLIC WHITE"/>
    <s v="00JH3042"/>
    <s v="Open"/>
    <s v="No"/>
    <m/>
    <m/>
    <m/>
    <x v="0"/>
    <m/>
    <s v="No"/>
    <s v="No"/>
    <s v="No"/>
    <m/>
    <n v="0"/>
  </r>
  <r>
    <n v="15436505"/>
    <d v="2025-04-06T00:00:00"/>
    <d v="1899-12-30T13:57:00"/>
    <s v="Aggregators"/>
    <s v="SARATHY MOTORS BHR (C11207)"/>
    <s v="C11207"/>
    <s v="Bikewale_Aggregators"/>
    <s v="CPS_Lead_Aggregators"/>
    <s v="HOT"/>
    <s v="Pulsar"/>
    <n v="150"/>
    <s v="TD Split Seat"/>
    <m/>
    <s v="00DH28"/>
    <s v="Open"/>
    <s v="No"/>
    <s v="Call Later"/>
    <m/>
    <m/>
    <x v="0"/>
    <m/>
    <s v="No"/>
    <s v="No"/>
    <s v="No"/>
    <m/>
    <n v="0"/>
  </r>
  <r>
    <n v="15572097"/>
    <d v="2025-04-11T00:00:00"/>
    <d v="1899-12-30T17:28:00"/>
    <s v="Activity"/>
    <s v="U S Automotives"/>
    <s v="B12525"/>
    <m/>
    <m/>
    <s v="HOT"/>
    <s v="Pulsar"/>
    <n v="125"/>
    <s v="Neon Disc Single seat"/>
    <s v="Pulsar 125 Neon Disc Single seat"/>
    <s v="00DH40"/>
    <s v="Closed"/>
    <s v="Yes"/>
    <s v="Plan Dropped"/>
    <m/>
    <m/>
    <x v="0"/>
    <m/>
    <s v="No"/>
    <s v="No"/>
    <s v="Yes"/>
    <m/>
    <n v="0"/>
  </r>
  <r>
    <n v="15737797"/>
    <d v="2025-04-19T00:00:00"/>
    <d v="1899-12-30T14:19:00"/>
    <s v="Walk-In"/>
    <s v="PRATHAM MOTOCORP LLP(13223)"/>
    <n v="13223"/>
    <s v="Reference"/>
    <s v="Existing Customer"/>
    <s v="STANDARD"/>
    <s v="Avenger"/>
    <n v="160"/>
    <s v="Street  (OBD-2)"/>
    <s v="Avenger 160 Street  (OBD-2) EBONY BLACK(MET)"/>
    <s v="00PD36X3"/>
    <s v="Booked"/>
    <s v="Yes"/>
    <s v="Call Later"/>
    <m/>
    <m/>
    <x v="0"/>
    <m/>
    <s v="Yes"/>
    <s v="No"/>
    <s v="Yes"/>
    <d v="2025-04-19T14:21:00"/>
    <n v="0"/>
  </r>
  <r>
    <n v="15644128"/>
    <d v="2025-04-15T00:00:00"/>
    <d v="1899-12-30T19:09:00"/>
    <s v="Digital"/>
    <s v="SRI VINAYAKA MOBIKES PRIVATE LIMITED KKP (13592)"/>
    <n v="13592"/>
    <s v="Finance"/>
    <s v="Display_Google"/>
    <s v="WARM"/>
    <s v="Triumph"/>
    <s v="Speed T4"/>
    <s v="Triumph"/>
    <s v="Triumph Speed T4 Triumph COCKTAIL WINE RED"/>
    <s v="00TA152V"/>
    <s v="Open"/>
    <s v="No"/>
    <s v="Call Later"/>
    <m/>
    <m/>
    <x v="0"/>
    <m/>
    <s v="No"/>
    <s v="No"/>
    <s v="No"/>
    <m/>
    <n v="0"/>
  </r>
  <r>
    <n v="15621578"/>
    <d v="2025-04-14T00:00:00"/>
    <d v="1899-12-30T11:54:00"/>
    <s v="Tele-In"/>
    <s v="KALE BAJAJ(13245)"/>
    <n v="13245"/>
    <m/>
    <m/>
    <s v="HOT"/>
    <s v="Freedom"/>
    <s v="125 NG04"/>
    <s v="Disc Led"/>
    <s v="Freedom 125 NG04 Disc Led EBONY BLACK(MET)"/>
    <s v="00JH27X3"/>
    <s v="Open"/>
    <s v="Yes"/>
    <s v="Call Later"/>
    <m/>
    <m/>
    <x v="0"/>
    <m/>
    <s v="No"/>
    <s v="Yes"/>
    <s v="Yes"/>
    <m/>
    <n v="0"/>
  </r>
  <r>
    <n v="15374938"/>
    <d v="2025-04-03T00:00:00"/>
    <d v="1899-12-30T12:24:00"/>
    <s v="Aggregators"/>
    <s v="CHANNAMMA MOTORS-DHARWAD (C10862)"/>
    <s v="C1086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x v="0"/>
    <m/>
    <s v="No"/>
    <s v="No"/>
    <s v="No"/>
    <m/>
    <n v="0"/>
  </r>
  <r>
    <n v="15605335"/>
    <d v="2025-04-22T00:00:00"/>
    <d v="1899-12-30T09:18:00"/>
    <s v="Aggregators"/>
    <s v="JSB Autocars Private Limited (13586)"/>
    <n v="13586"/>
    <s v="91wheels_Aggregators"/>
    <s v="CPS_Lead_Aggregators"/>
    <s v="WARM"/>
    <s v="Pulsar"/>
    <s v="NS200"/>
    <s v="Twin Disc ABS (JL18)"/>
    <s v="Pulsar NS200 Twin Disc ABS (JL18) BRIGHT YELLOW &amp; MATTE PEWTER GREY"/>
    <s v="00JL188N"/>
    <s v="Open"/>
    <s v="No"/>
    <m/>
    <m/>
    <m/>
    <x v="0"/>
    <m/>
    <s v="No"/>
    <s v="No"/>
    <s v="No"/>
    <m/>
    <n v="0"/>
  </r>
  <r>
    <n v="15701642"/>
    <d v="2025-04-17T00:00:00"/>
    <d v="1899-12-30T17:24:00"/>
    <s v="Aggregators"/>
    <s v="KHIVRAJ ELIXIR PVT LTD E-CITY"/>
    <n v="14191"/>
    <s v="Bikewale_Aggregators"/>
    <s v="CPS_Lead_Aggregators"/>
    <s v="HOT"/>
    <s v="Triumph"/>
    <s v="Speed T4"/>
    <s v="Triumph"/>
    <s v="Speed T4-PHANTOM BLACK"/>
    <s v="00TA15BA"/>
    <s v="Open"/>
    <s v="No"/>
    <m/>
    <m/>
    <m/>
    <x v="0"/>
    <m/>
    <s v="No"/>
    <s v="No"/>
    <s v="No"/>
    <m/>
    <n v="0"/>
  </r>
  <r>
    <n v="15602288"/>
    <d v="2025-04-13T00:00:00"/>
    <d v="1899-12-30T12:57:00"/>
    <s v="Aggregators"/>
    <s v="RAJ BAJAJ(12477)"/>
    <n v="12477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s v="Incorrect Enquiry"/>
    <m/>
    <m/>
    <x v="0"/>
    <m/>
    <s v="No"/>
    <s v="No"/>
    <s v="No"/>
    <m/>
    <n v="0"/>
  </r>
  <r>
    <n v="15702692"/>
    <d v="2025-04-17T00:00:00"/>
    <d v="1899-12-30T17:50:00"/>
    <s v="Tele-In"/>
    <s v="BAGGA LINK SERVICE LTD - PITAMPURA"/>
    <s v="B10047"/>
    <m/>
    <m/>
    <s v="HOT"/>
    <s v="Pulsar"/>
    <n v="125"/>
    <s v="Carbon Fibre Disc Single Seat"/>
    <s v="Pulsar 125 Carbon Fibre Disc Single Seat SAFFIRE BLUE WHITE"/>
    <s v="00DH47E9"/>
    <s v="Open"/>
    <s v="Yes"/>
    <s v="Showroom Visit Planned"/>
    <m/>
    <m/>
    <x v="0"/>
    <m/>
    <s v="No"/>
    <s v="No"/>
    <s v="Yes"/>
    <m/>
    <n v="0"/>
  </r>
  <r>
    <n v="15640454"/>
    <d v="2025-04-15T00:00:00"/>
    <d v="1899-12-30T09:52:00"/>
    <s v="Activity"/>
    <s v="ANANT BAJAJ(12846)"/>
    <n v="12846"/>
    <m/>
    <m/>
    <m/>
    <s v="Pulsar"/>
    <s v="NS200"/>
    <s v="Dual Channel ABS (UG)"/>
    <s v="Pulsar NS200 Dual Channel ABS (UG)"/>
    <s v="00JL24"/>
    <s v="Closed"/>
    <s v="Yes"/>
    <s v="Plan Dropped"/>
    <m/>
    <m/>
    <x v="0"/>
    <m/>
    <s v="Yes"/>
    <s v="No"/>
    <s v="No"/>
    <m/>
    <n v="0"/>
  </r>
  <r>
    <n v="15714878"/>
    <d v="2025-04-18T00:00:00"/>
    <d v="1899-12-30T12:28:00"/>
    <s v="Walk-In"/>
    <s v="PAGARIYA AUTO CENTRE(10268) - HO"/>
    <n v="10268"/>
    <m/>
    <m/>
    <m/>
    <s v="Pulsar"/>
    <n v="150"/>
    <s v="TD UG"/>
    <s v="Pulsar 150 TD UG EBONY BLACK(MET)"/>
    <s v="00DH61X3"/>
    <s v="Invoiced"/>
    <s v="Yes"/>
    <m/>
    <m/>
    <m/>
    <x v="0"/>
    <m/>
    <s v="No"/>
    <s v="No"/>
    <s v="No"/>
    <d v="2025-04-18T12:30:00"/>
    <n v="1"/>
  </r>
  <r>
    <n v="15496909"/>
    <d v="2025-04-09T00:00:00"/>
    <d v="1899-12-30T12:31:00"/>
    <s v="Walk-In"/>
    <s v="MRITUNJAY AUTO SALES &amp; SERVICE(11447)"/>
    <n v="11447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m/>
    <m/>
    <m/>
    <x v="0"/>
    <m/>
    <s v="No"/>
    <s v="No"/>
    <s v="No"/>
    <d v="2025-04-09T12:33:00"/>
    <n v="1"/>
  </r>
  <r>
    <n v="15408089"/>
    <d v="2025-04-04T00:00:00"/>
    <d v="1899-12-30T21:31:00"/>
    <s v="HyperLocal"/>
    <s v="UNIVERSAL AUTOMOTIVES PVT LTD- KTM HUSQVARNA"/>
    <s v="C12264"/>
    <s v="Hyperlocal_Lead_Gen"/>
    <s v="Facebook"/>
    <s v="HOT"/>
    <s v="KTM"/>
    <s v="DUKE 200"/>
    <s v="KTM"/>
    <s v="KTM DUKE 200 KTM "/>
    <s v="00JP1C"/>
    <s v="Closed"/>
    <s v="No"/>
    <s v="Incorrect Enquiry"/>
    <m/>
    <m/>
    <x v="0"/>
    <m/>
    <s v="No"/>
    <s v="No"/>
    <s v="No"/>
    <m/>
    <n v="0"/>
  </r>
  <r>
    <n v="15631559"/>
    <d v="2025-04-14T00:00:00"/>
    <d v="1899-12-30T17:10:00"/>
    <s v="Walk-In"/>
    <s v="GOUNDER AUTO CENTRE (12749)"/>
    <n v="12749"/>
    <m/>
    <m/>
    <m/>
    <s v="Pulsar"/>
    <n v="150"/>
    <s v="TD UG"/>
    <s v="Pulsar 150 TD UG EBONY BLK BLUE DKL"/>
    <s v="00DH614C"/>
    <s v="Invoiced"/>
    <s v="Yes"/>
    <m/>
    <m/>
    <m/>
    <x v="0"/>
    <m/>
    <s v="Yes"/>
    <s v="Yes"/>
    <s v="Yes"/>
    <d v="2025-04-14T17:16:00"/>
    <n v="1"/>
  </r>
  <r>
    <n v="15486847"/>
    <d v="2025-04-08T00:00:00"/>
    <d v="1899-12-30T19:36:00"/>
    <s v="Activity"/>
    <s v="AMR AUTOS(13146)"/>
    <n v="13146"/>
    <m/>
    <m/>
    <m/>
    <s v="Pulsar"/>
    <n v="125"/>
    <s v="Carbon Fibre Split Seat UG"/>
    <s v="Pulsar 125 Carbon Fibre Split Seat UG EBONY BLK SILVER DKL"/>
    <s v="00DH564E"/>
    <s v="Invoiced"/>
    <s v="Yes"/>
    <m/>
    <m/>
    <m/>
    <x v="0"/>
    <m/>
    <s v="No"/>
    <s v="No"/>
    <s v="No"/>
    <d v="2025-04-08T19:36:00"/>
    <n v="1"/>
  </r>
  <r>
    <n v="15742524"/>
    <d v="2025-04-19T00:00:00"/>
    <d v="1899-12-30T17:38:00"/>
    <s v="Activity"/>
    <s v="KVR BIKES-KOTTAKKAL"/>
    <s v="B11971"/>
    <m/>
    <m/>
    <m/>
    <s v="Freedom"/>
    <s v="125 NG04"/>
    <s v="Disc Led"/>
    <s v="Freedom 125 NG04 Disc Led"/>
    <s v="00JH27"/>
    <s v="Closed"/>
    <s v="No"/>
    <s v="Incorrect Enquiry"/>
    <m/>
    <m/>
    <x v="0"/>
    <m/>
    <s v="No"/>
    <s v="No"/>
    <s v="No"/>
    <m/>
    <n v="0"/>
  </r>
  <r>
    <n v="15425974"/>
    <d v="2025-04-05T00:00:00"/>
    <d v="1899-12-30T18:42:00"/>
    <s v="Digital"/>
    <s v="RK AUTOMART PRIVATE LIMITED(13398)"/>
    <n v="13398"/>
    <s v="Organic"/>
    <s v="Website"/>
    <s v="WARM"/>
    <s v="Pulsar"/>
    <s v="N160"/>
    <s v="Dual Channel ABS(Digital)"/>
    <s v="Pulsar N160 Dual Channel ABS(Digital) Brooklyn Black"/>
    <s v="00JR379V"/>
    <s v="Open"/>
    <s v="No"/>
    <s v="Call Later"/>
    <m/>
    <m/>
    <x v="0"/>
    <m/>
    <s v="No"/>
    <s v="No"/>
    <s v="No"/>
    <m/>
    <n v="0"/>
  </r>
  <r>
    <n v="15402708"/>
    <d v="2025-04-04T00:00:00"/>
    <d v="1899-12-30T16:25:00"/>
    <s v="Walk-In"/>
    <s v="JAIN MOTOCORP PVT LTD(13561)"/>
    <n v="13561"/>
    <m/>
    <m/>
    <s v="WARM"/>
    <s v="KTM"/>
    <s v="ADVENTURE 390 X"/>
    <m/>
    <s v="KTM ADVENTURE 390 X  "/>
    <s v="00JG72"/>
    <s v="Closed"/>
    <s v="Yes"/>
    <s v="Plan Dropped"/>
    <m/>
    <m/>
    <x v="0"/>
    <m/>
    <s v="Yes"/>
    <s v="No"/>
    <s v="No"/>
    <m/>
    <n v="0"/>
  </r>
  <r>
    <n v="15651032"/>
    <d v="2025-04-15T00:00:00"/>
    <d v="1899-12-30T16:03:00"/>
    <s v="HyperLocal"/>
    <s v="MSB AUTOMOTIVE PRIVATE LIMITED (14115)"/>
    <n v="14115"/>
    <s v="Hyperlocal_Lead_Gen"/>
    <s v="Facebook"/>
    <s v="WARM"/>
    <s v="Triumph"/>
    <s v="Speed T4"/>
    <s v="Triumph"/>
    <s v="Triumph Speed T4 Triumph "/>
    <s v="00TA15"/>
    <s v="Open"/>
    <s v="No"/>
    <s v="Call Later"/>
    <m/>
    <m/>
    <x v="0"/>
    <m/>
    <s v="No"/>
    <s v="No"/>
    <s v="No"/>
    <m/>
    <n v="0"/>
  </r>
  <r>
    <n v="15655512"/>
    <d v="2025-04-15T00:00:00"/>
    <d v="1899-12-30T19:17:00"/>
    <s v="Aggregators"/>
    <s v="SURYODAY MOTORS(10473) - HO"/>
    <n v="10473"/>
    <s v="Bikewale_Aggregators"/>
    <s v="CPS_Lead_Aggregators"/>
    <s v="STANDARD"/>
    <s v="Dominar"/>
    <n v="250"/>
    <s v="Dual channel ABS"/>
    <s v="Dominar 250 Dual channel ABS CHARCOAL BLACK"/>
    <s v="00JF26A8"/>
    <s v="Open"/>
    <s v="No"/>
    <s v="RNR - Schedule Follow-up"/>
    <m/>
    <m/>
    <x v="0"/>
    <m/>
    <s v="No"/>
    <s v="No"/>
    <s v="No"/>
    <m/>
    <n v="0"/>
  </r>
  <r>
    <n v="15428916"/>
    <d v="2025-04-05T00:00:00"/>
    <d v="1899-12-30T23:01:00"/>
    <s v="Aggregators"/>
    <s v="SHASHANK AUTO MARKETING(10720)"/>
    <n v="10720"/>
    <s v="91wheels_Aggregators"/>
    <s v="CPS_Lead_Aggregators"/>
    <s v="HOT"/>
    <s v="Pulsar"/>
    <s v="NS125"/>
    <s v="Disc (Pre-OBD)"/>
    <s v="Pulsar NS125 Disc (Pre-OBD) GLOSS PEWTER GREY"/>
    <s v="00JF2832"/>
    <s v="Closed"/>
    <s v="No"/>
    <s v="Plan Dropped"/>
    <m/>
    <m/>
    <x v="0"/>
    <m/>
    <s v="No"/>
    <s v="No"/>
    <s v="No"/>
    <m/>
    <n v="0"/>
  </r>
  <r>
    <n v="15705295"/>
    <d v="2025-04-17T00:00:00"/>
    <d v="1899-12-30T19:30:00"/>
    <s v="Activity"/>
    <s v="Ram Auto"/>
    <s v="B10272"/>
    <m/>
    <m/>
    <m/>
    <s v="Pulsar"/>
    <s v="N160"/>
    <s v="UG"/>
    <s v="Pulsar N160 UG BROOKLYN CHRCL BLK M"/>
    <s v="00JR21VAR-113"/>
    <s v="Invoiced"/>
    <s v="Yes"/>
    <m/>
    <m/>
    <m/>
    <x v="0"/>
    <m/>
    <s v="No"/>
    <s v="Yes"/>
    <s v="Yes"/>
    <d v="2025-04-17T19:32:00"/>
    <n v="1"/>
  </r>
  <r>
    <n v="15361132"/>
    <d v="2025-04-02T00:00:00"/>
    <d v="1899-12-30T15:46:00"/>
    <s v="Activity"/>
    <s v="MCV MOTO CORP PRIVATE LIMITED-JAGGAMPETA"/>
    <s v="B12624"/>
    <m/>
    <m/>
    <s v="WARM"/>
    <s v="Pulsar"/>
    <n v="150"/>
    <s v="SD UG"/>
    <s v="Pulsar 150 SD UG"/>
    <s v="00DH60"/>
    <s v="Open"/>
    <s v="No"/>
    <m/>
    <m/>
    <m/>
    <x v="0"/>
    <m/>
    <s v="No"/>
    <s v="No"/>
    <s v="No"/>
    <m/>
    <n v="0"/>
  </r>
  <r>
    <n v="15375721"/>
    <d v="2025-04-03T00:00:00"/>
    <d v="1899-12-30T12:40:00"/>
    <s v="Walk-In"/>
    <s v="DURGESHWARI MOTORS(11362)"/>
    <n v="11362"/>
    <m/>
    <m/>
    <s v="STANDARD"/>
    <s v="Pulsar"/>
    <s v="N160"/>
    <s v="Single channel ABS"/>
    <s v="Pulsar N160 Single channel ABS EBONY BLK RED DKL"/>
    <s v="00JR064D"/>
    <s v="Invoiced"/>
    <s v="Yes"/>
    <m/>
    <m/>
    <m/>
    <x v="0"/>
    <m/>
    <s v="No"/>
    <s v="No"/>
    <s v="No"/>
    <d v="2025-04-03T12:41:00"/>
    <n v="1"/>
  </r>
  <r>
    <n v="15690257"/>
    <d v="2025-04-17T00:00:00"/>
    <d v="1899-12-30T11:15:00"/>
    <s v="Aggregators"/>
    <s v="J R ENTERPRISE(11781)"/>
    <n v="11781"/>
    <s v="Bikedekho_Aggregators"/>
    <s v="CPS_Lead_Aggregators"/>
    <s v="HOT"/>
    <s v="Pulsar"/>
    <s v="NS125"/>
    <s v="Disc (OBD-2)"/>
    <s v="Pulsar NS125 Disc (OBD-2) TD BURNT RED + SA"/>
    <s v="00JF35C4"/>
    <s v="Open"/>
    <s v="No"/>
    <s v="Call Later"/>
    <m/>
    <m/>
    <x v="0"/>
    <m/>
    <s v="No"/>
    <s v="No"/>
    <s v="No"/>
    <m/>
    <n v="0"/>
  </r>
  <r>
    <n v="15727387"/>
    <d v="2025-04-18T00:00:00"/>
    <d v="1899-12-30T21:53:00"/>
    <s v="Aggregators"/>
    <s v="Kalyani Bajaj MKB"/>
    <s v="B10670"/>
    <s v="Bikewale_Aggregators"/>
    <s v="CPS_Lead_Aggregators"/>
    <s v="HOT"/>
    <s v="Pulsar"/>
    <s v="N160"/>
    <s v="Dual channel ABS"/>
    <s v="Pulsar N160 Dual channel ABS Brooklyn Black"/>
    <s v="00JR159V"/>
    <s v="Open"/>
    <s v="No"/>
    <s v="Call Later"/>
    <m/>
    <m/>
    <x v="0"/>
    <m/>
    <s v="No"/>
    <s v="No"/>
    <s v="No"/>
    <m/>
    <n v="0"/>
  </r>
  <r>
    <n v="15620883"/>
    <d v="2025-04-14T00:00:00"/>
    <d v="1899-12-30T11:41:00"/>
    <s v="HyperLocal"/>
    <s v="SRI VINAYAKA MOBIKES PVT LTD (SIDDIPET)"/>
    <s v="S12444"/>
    <s v="Hyperlocal_Lead_Gen"/>
    <s v="Facebook"/>
    <s v="WARM"/>
    <s v="KTM"/>
    <s v="249.07 cc"/>
    <s v="KTM"/>
    <s v="KTM 249.07 cc KTM "/>
    <s v="00JP88"/>
    <s v="Closed"/>
    <s v="No"/>
    <s v="Incorrect Enquiry"/>
    <m/>
    <m/>
    <x v="0"/>
    <m/>
    <s v="No"/>
    <s v="No"/>
    <s v="No"/>
    <m/>
    <n v="0"/>
  </r>
  <r>
    <n v="15739444"/>
    <d v="2025-04-19T00:00:00"/>
    <d v="1899-12-30T15:34:00"/>
    <s v="Walk-In"/>
    <s v="Keerthi Residency Road"/>
    <n v="13533"/>
    <m/>
    <m/>
    <s v="HOT"/>
    <s v="Triumph"/>
    <s v="Speed T4"/>
    <m/>
    <s v="Triumph Speed T4 "/>
    <s v="00TA15"/>
    <s v="Open"/>
    <s v="Yes"/>
    <m/>
    <m/>
    <m/>
    <x v="0"/>
    <m/>
    <s v="Yes"/>
    <s v="No"/>
    <s v="No"/>
    <m/>
    <n v="0"/>
  </r>
  <r>
    <n v="15484295"/>
    <d v="2025-04-08T00:00:00"/>
    <d v="1899-12-30T17:28:00"/>
    <s v="HyperLocal"/>
    <s v="AUTO WORLD(12027)"/>
    <n v="12027"/>
    <s v="Hyperlocal_Lead_Gen"/>
    <s v="Facebook"/>
    <m/>
    <s v="KTM"/>
    <s v="249.07 cc"/>
    <s v="KTM"/>
    <s v="KTM 249.07 cc KTM "/>
    <s v="00JP88"/>
    <s v="Closed"/>
    <s v="No"/>
    <s v="Plan Dropped"/>
    <m/>
    <m/>
    <x v="0"/>
    <m/>
    <s v="No"/>
    <s v="No"/>
    <s v="No"/>
    <m/>
    <n v="0"/>
  </r>
  <r>
    <n v="15385207"/>
    <d v="2025-04-05T00:00:00"/>
    <d v="1899-12-30T13:42:00"/>
    <s v="Aggregators"/>
    <s v="SRI VASA AUTOS (12488)"/>
    <n v="12488"/>
    <s v="Bikewale_Aggregators"/>
    <s v="CPS_Lead_Aggregators"/>
    <s v="STANDARD"/>
    <s v="KTM"/>
    <s v="Duke 250 (Gen 2)"/>
    <m/>
    <s v="KTM Duke 250 (Gen 2) KTM DARK GALVANO MATT"/>
    <s v="00JP9681"/>
    <s v="Open"/>
    <s v="No"/>
    <s v="Call Later"/>
    <m/>
    <m/>
    <x v="0"/>
    <m/>
    <s v="No"/>
    <s v="No"/>
    <s v="No"/>
    <m/>
    <n v="0"/>
  </r>
  <r>
    <n v="15728033"/>
    <d v="2025-04-18T00:00:00"/>
    <d v="1899-12-30T23:09:00"/>
    <s v="Aggregators"/>
    <s v="NDM AUTOWHEELS LLP(12919)"/>
    <n v="12919"/>
    <s v="Bikedekho_Aggregators"/>
    <s v="CPS_Lead_Aggregators"/>
    <s v="HOT"/>
    <s v="Pulsar"/>
    <s v="NS125"/>
    <s v="Disc (OBD-2)"/>
    <s v="Pulsar NS125 Disc (OBD-2) TD BURNT RED + SA"/>
    <s v="00JF35C4"/>
    <s v="Closed"/>
    <s v="No"/>
    <s v="Plan Dropped"/>
    <m/>
    <m/>
    <x v="0"/>
    <m/>
    <s v="No"/>
    <s v="No"/>
    <s v="No"/>
    <m/>
    <n v="0"/>
  </r>
  <r>
    <n v="15451439"/>
    <d v="2025-04-07T00:00:00"/>
    <d v="1899-12-30T13:26:00"/>
    <s v="Activity"/>
    <s v="VARUN MOTORS PVT LTD-VISSANNAPETA"/>
    <s v="I13248"/>
    <m/>
    <m/>
    <s v="STANDARD"/>
    <s v="Platina"/>
    <s v="ES Drum (OBD2B)"/>
    <n v="100"/>
    <s v="Platina ES Drum (OBD2B) 100 EBONY BLK RED DKL"/>
    <s v="00JK394D"/>
    <s v="Open"/>
    <s v="Yes"/>
    <s v="Not Decided"/>
    <m/>
    <m/>
    <x v="0"/>
    <m/>
    <s v="No"/>
    <s v="No"/>
    <s v="Yes"/>
    <m/>
    <n v="0"/>
  </r>
  <r>
    <n v="15471923"/>
    <d v="2025-04-08T00:00:00"/>
    <d v="1899-12-30T11:27:00"/>
    <s v="Activity"/>
    <s v="JAILAXMI AGENCIESS"/>
    <s v="B12691"/>
    <m/>
    <m/>
    <s v="WARM"/>
    <s v="KTM"/>
    <s v="DUKE 250"/>
    <m/>
    <s v="KTM DUKE 250  CERAMIC WHITE"/>
    <s v="00JP8844"/>
    <s v="Closed"/>
    <s v="Yes"/>
    <s v="Plan Dropped"/>
    <m/>
    <m/>
    <x v="0"/>
    <m/>
    <s v="Yes"/>
    <s v="No"/>
    <s v="No"/>
    <m/>
    <n v="0"/>
  </r>
  <r>
    <n v="15352178"/>
    <d v="2025-04-02T00:00:00"/>
    <d v="1899-12-30T10:54:00"/>
    <s v="Activity"/>
    <s v="PRAKASH AUTOMOBILES(12724)"/>
    <n v="12724"/>
    <m/>
    <m/>
    <m/>
    <s v="Pulsar"/>
    <n v="125"/>
    <s v="Carbon Fibre Single Seat UG"/>
    <s v="Pulsar 125 Carbon Fibre Single Seat UG"/>
    <s v="00DH57"/>
    <s v="Closed"/>
    <s v="Yes"/>
    <s v="Plan Dropped"/>
    <m/>
    <m/>
    <x v="0"/>
    <m/>
    <s v="No"/>
    <s v="Yes"/>
    <s v="No"/>
    <m/>
    <n v="0"/>
  </r>
  <r>
    <n v="15452696"/>
    <d v="2025-04-07T00:00:00"/>
    <d v="1899-12-30T13:48:00"/>
    <s v="Aggregators"/>
    <s v="AKC BAJAJ(10033)"/>
    <n v="10033"/>
    <s v="91wheels_Aggregators"/>
    <s v="CPS_Lead_Aggregators"/>
    <s v="HOT"/>
    <s v="Pulsar"/>
    <s v="NS125"/>
    <s v="Disc (Pre-OBD)"/>
    <s v="Pulsar NS125 Disc (Pre-OBD) GLOSS PEWTER GREY"/>
    <s v="00JF2832"/>
    <s v="Closed"/>
    <s v="No"/>
    <s v="Incorrect Enquiry"/>
    <m/>
    <m/>
    <x v="0"/>
    <m/>
    <s v="No"/>
    <s v="No"/>
    <s v="No"/>
    <m/>
    <n v="0"/>
  </r>
  <r>
    <n v="15560848"/>
    <d v="2025-04-11T00:00:00"/>
    <d v="1899-12-30T11:31:00"/>
    <s v="Dealer Digital"/>
    <s v="SRIJAI AUTOS PRIVATE LIMITED(10491)"/>
    <n v="10491"/>
    <s v="Dealer Digital"/>
    <s v="Bike Wale"/>
    <m/>
    <s v="Pulsar"/>
    <s v="N250"/>
    <s v="UG"/>
    <s v="Pulsar N250 UG PEARL METALLIC WHITE"/>
    <s v="00JR2042"/>
    <s v="Invoiced"/>
    <s v="Yes"/>
    <m/>
    <m/>
    <m/>
    <x v="0"/>
    <m/>
    <s v="No"/>
    <s v="Yes"/>
    <s v="Yes"/>
    <d v="2025-04-11T11:37:00"/>
    <n v="1"/>
  </r>
  <r>
    <n v="15480714"/>
    <d v="2025-04-08T00:00:00"/>
    <d v="1899-12-30T15:12:00"/>
    <s v="Dealer Digital"/>
    <m/>
    <s v="G14192"/>
    <s v="Dealer Digital"/>
    <s v="Dealer Digital"/>
    <s v="WARM"/>
    <s v="KTM"/>
    <m/>
    <s v="KTM"/>
    <s v="DUKE 390-BLUE LIQUID METAL"/>
    <s v="00JP1DH3"/>
    <s v="Open"/>
    <s v="No"/>
    <s v="Call Later"/>
    <m/>
    <m/>
    <x v="0"/>
    <m/>
    <s v="No"/>
    <s v="No"/>
    <s v="No"/>
    <m/>
    <n v="0"/>
  </r>
  <r>
    <n v="15435632"/>
    <d v="2025-04-06T00:00:00"/>
    <d v="1899-12-30T13:08:00"/>
    <s v="Aggregators"/>
    <s v="UJWAL ENTERPRISES (INDIA) PVT.LTD(10396)"/>
    <n v="10396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696917"/>
    <d v="2025-04-17T00:00:00"/>
    <d v="1899-12-30T14:45:00"/>
    <s v="Aggregators"/>
    <s v="JKB N PARAVUR -A11322"/>
    <s v="A11322"/>
    <s v="Bikewale_Aggregators"/>
    <s v="CPS_Lead_Aggregators"/>
    <s v="HOT"/>
    <s v="Pulsar"/>
    <n v="150"/>
    <s v="SD Single Seat"/>
    <s v="Pulsar 150 SD Single Seat EBONY BLK RED DKL"/>
    <s v="00DH274D"/>
    <s v="Open"/>
    <s v="No"/>
    <s v="Call Later"/>
    <m/>
    <m/>
    <x v="0"/>
    <m/>
    <s v="No"/>
    <s v="No"/>
    <s v="No"/>
    <m/>
    <n v="0"/>
  </r>
  <r>
    <n v="15445734"/>
    <d v="2025-04-07T00:00:00"/>
    <d v="1899-12-30T06:52:00"/>
    <s v="HyperLocal"/>
    <s v="NALLI MOTORS - ERODE"/>
    <s v="B12573"/>
    <s v="Hyperlocal_Lead_Gen"/>
    <s v="Facebook"/>
    <s v="STANDARD"/>
    <s v="KTM"/>
    <s v="DUKE 200"/>
    <s v="KTM"/>
    <s v="KTM DUKE 200 KTM "/>
    <s v="00JP1C"/>
    <s v="Open"/>
    <s v="No"/>
    <s v="Call Later"/>
    <m/>
    <m/>
    <x v="0"/>
    <m/>
    <s v="No"/>
    <s v="No"/>
    <s v="No"/>
    <m/>
    <n v="0"/>
  </r>
  <r>
    <n v="15681269"/>
    <d v="2025-04-16T00:00:00"/>
    <d v="1899-12-30T18:28:00"/>
    <s v="Digital"/>
    <s v="Krishna Motors-Kalyan"/>
    <s v="B13657"/>
    <s v="Organic"/>
    <s v="Website"/>
    <m/>
    <s v="Pulsar"/>
    <s v="N160"/>
    <s v="Dual Channel ABS(Digital)"/>
    <s v="Pulsar  N160 Dual Channel ABS(Digital) POLAR SKY BLUE"/>
    <s v="00JR37BN"/>
    <s v="Invoiced"/>
    <s v="Yes"/>
    <m/>
    <m/>
    <m/>
    <x v="0"/>
    <m/>
    <s v="Yes"/>
    <s v="Yes"/>
    <s v="Yes"/>
    <d v="2025-04-16T19:16:00"/>
    <n v="1"/>
  </r>
  <r>
    <n v="15497322"/>
    <d v="2025-04-09T00:00:00"/>
    <d v="1899-12-30T12:42:00"/>
    <s v="Walk-In"/>
    <s v="JAISWAL MOTORS(11415)"/>
    <n v="11415"/>
    <s v="Reference"/>
    <s v="Existing Customer"/>
    <m/>
    <s v="Pulsar"/>
    <s v="N125"/>
    <s v="Disc ISG"/>
    <s v="Pulsar N125 Disc ISG Ebony Black + Racing Red"/>
    <s v="00JZ51VAR-125"/>
    <s v="Invoiced"/>
    <s v="Yes"/>
    <m/>
    <m/>
    <m/>
    <x v="0"/>
    <m/>
    <s v="Yes"/>
    <s v="No"/>
    <s v="Yes"/>
    <d v="2025-04-09T12:46:00"/>
    <n v="1"/>
  </r>
  <r>
    <n v="15371055"/>
    <d v="2025-04-03T00:00:00"/>
    <d v="1899-12-30T10:05:00"/>
    <s v="Aggregators"/>
    <s v="SHREE KRISHNA MOTORS(12821)"/>
    <n v="1282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332848"/>
    <d v="2025-04-01T00:00:00"/>
    <d v="1899-12-30T10:28:00"/>
    <s v="HyperLocal"/>
    <s v="ARASAN AUTOS"/>
    <n v="12629"/>
    <s v="Hyperlocal_Lead_Gen"/>
    <s v="Facebook"/>
    <s v="WARM"/>
    <s v="KTM"/>
    <s v="DUKE 200"/>
    <m/>
    <s v="KTM DUKE 200  ORANGE"/>
    <s v="00JP1CBP"/>
    <s v="Open"/>
    <s v="Yes"/>
    <s v="Call Later"/>
    <m/>
    <m/>
    <x v="0"/>
    <m/>
    <s v="Yes"/>
    <s v="No"/>
    <s v="No"/>
    <m/>
    <n v="0"/>
  </r>
  <r>
    <n v="15386772"/>
    <d v="2025-04-04T00:00:00"/>
    <d v="1899-12-30T18:04:00"/>
    <s v="Aggregators"/>
    <s v="J P S Bajaj @ Redma"/>
    <n v="13105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Not Decided"/>
    <m/>
    <m/>
    <x v="0"/>
    <m/>
    <s v="No"/>
    <s v="No"/>
    <s v="No"/>
    <m/>
    <n v="0"/>
  </r>
  <r>
    <n v="15722947"/>
    <d v="2025-04-18T00:00:00"/>
    <d v="1899-12-30T17:08:00"/>
    <s v="Tele-In"/>
    <s v="POPULAR MOTOR CORPORATION (BHANSHANKARI)"/>
    <s v="F10479"/>
    <m/>
    <m/>
    <m/>
    <s v="Pulsar"/>
    <s v="NS200"/>
    <s v="Dual Channel ABS (UG)"/>
    <s v="Pulsar NS200 Dual Channel ABS (UG) PEARL METALLIC WHITE &amp; SATIN BLACK"/>
    <s v="00JL248R"/>
    <s v="Invoiced"/>
    <s v="Yes"/>
    <m/>
    <m/>
    <m/>
    <x v="0"/>
    <m/>
    <s v="No"/>
    <s v="No"/>
    <s v="Yes"/>
    <d v="2025-04-18T17:09:00"/>
    <n v="1"/>
  </r>
  <r>
    <n v="15727969"/>
    <d v="2025-04-18T00:00:00"/>
    <d v="1899-12-30T22:59:00"/>
    <s v="Aggregators"/>
    <s v="RASHMI VENTURES (14154)"/>
    <n v="14154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Call Later"/>
    <m/>
    <m/>
    <x v="0"/>
    <m/>
    <s v="No"/>
    <s v="No"/>
    <s v="No"/>
    <m/>
    <n v="0"/>
  </r>
  <r>
    <n v="15446554"/>
    <d v="2025-04-07T00:00:00"/>
    <d v="1899-12-30T09:00:00"/>
    <s v="Aggregators"/>
    <s v="VARUN MOTORS PRIVATE LIMITED-TANUKU"/>
    <s v="A13250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s v="Call Later"/>
    <m/>
    <m/>
    <x v="0"/>
    <m/>
    <s v="No"/>
    <s v="No"/>
    <s v="No"/>
    <m/>
    <n v="0"/>
  </r>
  <r>
    <n v="15646890"/>
    <d v="2025-04-15T00:00:00"/>
    <d v="1899-12-30T13:21:00"/>
    <s v="HyperLocal"/>
    <s v="R.K Motors-KK Nagar KTM"/>
    <s v="F12401"/>
    <s v="Hyperlocal_Lead_Gen"/>
    <s v="Facebook"/>
    <s v="HOT"/>
    <s v="KTM"/>
    <s v="DUKE 200"/>
    <s v="KTM"/>
    <s v="KTM DUKE 200 KTM "/>
    <s v="00JP1C"/>
    <s v="Open"/>
    <s v="No"/>
    <s v="Call Later"/>
    <m/>
    <m/>
    <x v="0"/>
    <m/>
    <s v="No"/>
    <s v="No"/>
    <s v="No"/>
    <m/>
    <n v="0"/>
  </r>
  <r>
    <n v="15397801"/>
    <d v="2025-04-04T00:00:00"/>
    <d v="1899-12-30T13:42:00"/>
    <s v="Aggregators"/>
    <s v="OSL AUTO PVT.LTD.(11132)"/>
    <n v="11132"/>
    <s v="Bikewale_Aggregators"/>
    <s v="CPS_Lead_Aggregators"/>
    <s v="STANDARD"/>
    <s v="Pulsar"/>
    <s v="RS200"/>
    <s v="Dual channel ABS"/>
    <s v="Pulsar RS200 Dual channel ABS METALLIC BLACK (+Pewter Grey)"/>
    <s v="00DT148E"/>
    <s v="Closed"/>
    <s v="No"/>
    <s v="Incorrect Enquiry"/>
    <m/>
    <m/>
    <x v="0"/>
    <m/>
    <s v="No"/>
    <s v="No"/>
    <s v="No"/>
    <m/>
    <n v="0"/>
  </r>
  <r>
    <n v="15735726"/>
    <d v="2025-04-19T00:00:00"/>
    <d v="1899-12-30T12:56:00"/>
    <s v="Walk-In"/>
    <s v="SHANMUGAM MOTORS SK RAMAN-GROUP(12690)"/>
    <n v="12690"/>
    <m/>
    <m/>
    <s v="HOT"/>
    <s v="KTM"/>
    <s v="ADVENTURE 390 X"/>
    <m/>
    <s v="KTM ADVENTURE 390 X  BLACK"/>
    <s v="00JG727B"/>
    <s v="Open"/>
    <s v="Yes"/>
    <s v="Call Later"/>
    <m/>
    <m/>
    <x v="0"/>
    <m/>
    <s v="Yes"/>
    <s v="No"/>
    <s v="No"/>
    <m/>
    <n v="0"/>
  </r>
  <r>
    <n v="15554007"/>
    <d v="2025-04-10T00:00:00"/>
    <d v="1899-12-30T20:29:00"/>
    <s v="Aggregators"/>
    <s v="AMG HOMES PRIVATE LIMITED (13790)"/>
    <n v="13790"/>
    <s v="91wheels_Aggregators"/>
    <s v="CPS_Lead_Aggregators"/>
    <s v="HOT"/>
    <s v="Dominar"/>
    <n v="400"/>
    <s v="Dual channel ABS (Pre-OBD)"/>
    <s v="Dominar 400 Dual channel ABS (Pre-OBD) CHARCOAL BLACK"/>
    <s v="00JF20A8"/>
    <s v="Open"/>
    <s v="No"/>
    <s v="Showroom Visit Planned"/>
    <m/>
    <m/>
    <x v="0"/>
    <m/>
    <s v="No"/>
    <s v="No"/>
    <s v="No"/>
    <m/>
    <n v="0"/>
  </r>
  <r>
    <n v="15559116"/>
    <d v="2025-04-11T00:00:00"/>
    <d v="1899-12-30T10:33:00"/>
    <s v="Activity"/>
    <s v="SENGUPTA BAJAJ # KASHIPUR"/>
    <s v="B12644"/>
    <m/>
    <m/>
    <s v="HOT"/>
    <s v="Pulsar"/>
    <s v="NS125"/>
    <s v="UG ABS"/>
    <s v="Pulsar NS125 UG ABS GLOSS PEWTER GREY"/>
    <s v="00JF5732"/>
    <s v="Closed"/>
    <s v="Yes"/>
    <s v="Plan Dropped"/>
    <m/>
    <m/>
    <x v="0"/>
    <m/>
    <s v="Yes"/>
    <s v="No"/>
    <s v="Yes"/>
    <m/>
    <n v="0"/>
  </r>
  <r>
    <n v="15746552"/>
    <d v="2025-04-20T00:00:00"/>
    <d v="1899-12-30T10:38:00"/>
    <s v="Aggregators"/>
    <s v="SHAKTI ENTERPRISES(10940)"/>
    <n v="10940"/>
    <s v="Bikewale_Aggregators"/>
    <s v="CPS_Lead_Aggregators"/>
    <s v="WARM"/>
    <s v="Pulsar"/>
    <n v="150"/>
    <s v="SD Single Seat"/>
    <s v="Pulsar 150 SD Single Seat EBONY BLK RED DKL"/>
    <s v="00DH274D"/>
    <s v="Closed"/>
    <s v="No"/>
    <s v="Plan Dropped"/>
    <m/>
    <m/>
    <x v="0"/>
    <m/>
    <s v="No"/>
    <s v="No"/>
    <s v="No"/>
    <m/>
    <n v="0"/>
  </r>
  <r>
    <n v="15555463"/>
    <d v="2025-04-10T00:00:00"/>
    <d v="1899-12-30T22:47:00"/>
    <s v="Aggregators"/>
    <s v="SRI VINAYAKA MOBIKES PVT LTD (FALAKNUMA)"/>
    <s v="D12444"/>
    <s v="Bikewale_Aggregators"/>
    <s v="CPS_Lead_Aggregators"/>
    <s v="HOT"/>
    <s v="KTM"/>
    <s v="DUKE 200 OLD"/>
    <s v="KTM"/>
    <s v="KTM DUKE 200 OLD KTM SILVER METALLIC MATT"/>
    <s v="00JP42A9"/>
    <s v="Open"/>
    <s v="No"/>
    <s v="Call Later"/>
    <m/>
    <m/>
    <x v="0"/>
    <m/>
    <s v="No"/>
    <s v="No"/>
    <s v="No"/>
    <m/>
    <n v="0"/>
  </r>
  <r>
    <n v="15700828"/>
    <d v="2025-04-17T00:00:00"/>
    <d v="1899-12-30T16:56:00"/>
    <s v="HyperLocal"/>
    <s v="Sri Vinayaka Mobikes Pvt. Ltd (BEGUMPET KTM)"/>
    <s v="T12444"/>
    <s v="Hyperlocal_Lead_Gen"/>
    <s v="Facebook"/>
    <s v="WARM"/>
    <s v="KTM"/>
    <s v="DUKE 390"/>
    <s v="KTM"/>
    <s v="KTM DUKE 390 KTM "/>
    <s v="00JP89"/>
    <s v="Open"/>
    <s v="No"/>
    <s v="Call Later"/>
    <m/>
    <m/>
    <x v="0"/>
    <m/>
    <s v="No"/>
    <s v="No"/>
    <s v="No"/>
    <m/>
    <n v="0"/>
  </r>
  <r>
    <n v="15487954"/>
    <d v="2025-04-08T00:00:00"/>
    <d v="1899-12-30T21:16:00"/>
    <s v="Activity"/>
    <s v="ATHEN AUTOMOBILES(12138)"/>
    <n v="12138"/>
    <m/>
    <m/>
    <s v="STANDARD"/>
    <s v="Pulsar"/>
    <n v="125"/>
    <s v="Carbon Fibre Single Seat UG"/>
    <s v="Pulsar 125 Carbon Fibre Single Seat UG EBONY BLK RED DKL"/>
    <s v="00DH574D"/>
    <s v="Open"/>
    <s v="Yes"/>
    <s v="Call Later"/>
    <m/>
    <m/>
    <x v="0"/>
    <m/>
    <s v="No"/>
    <s v="Yes"/>
    <s v="Yes"/>
    <m/>
    <n v="0"/>
  </r>
  <r>
    <n v="15381075"/>
    <d v="2025-04-03T00:00:00"/>
    <d v="1899-12-30T15:48:00"/>
    <s v="Walk-In"/>
    <s v="MAINASHREE AUTOMOTIVE(12628)"/>
    <n v="12628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m/>
    <m/>
    <m/>
    <x v="0"/>
    <m/>
    <s v="Yes"/>
    <s v="No"/>
    <s v="No"/>
    <d v="2025-04-03T16:20:00"/>
    <n v="1"/>
  </r>
  <r>
    <n v="15696278"/>
    <d v="2025-04-17T00:00:00"/>
    <d v="1899-12-30T14:21:00"/>
    <s v="Aggregators"/>
    <s v="MANGALAM BAJAJ - DIVISION OF SCUBE AUTO"/>
    <s v="A12826"/>
    <s v="91wheels_Aggregators"/>
    <s v="CPS_Lead_Aggregators"/>
    <s v="WARM"/>
    <s v="Pulsar"/>
    <s v="RS200"/>
    <s v="Dual channel ABS"/>
    <s v="Pulsar RS200 Dual channel ABS METALLIC BLACK (+Pewter Grey)"/>
    <s v="00DT148E"/>
    <s v="Closed"/>
    <s v="No"/>
    <s v="Plan Dropped"/>
    <m/>
    <m/>
    <x v="0"/>
    <m/>
    <s v="No"/>
    <s v="No"/>
    <s v="No"/>
    <m/>
    <n v="0"/>
  </r>
  <r>
    <n v="15545459"/>
    <d v="2025-04-10T00:00:00"/>
    <d v="1899-12-30T14:29:00"/>
    <s v="Aggregators"/>
    <s v="JKH AUTOWORLD LLP (14125)"/>
    <n v="14125"/>
    <s v="91wheels_Aggregators"/>
    <s v="CPS_Lead_Aggregators"/>
    <s v="STANDARD"/>
    <s v="Dominar"/>
    <n v="250"/>
    <s v="Dual channel ABS"/>
    <s v="Dominar 250 Dual channel ABS CHARCOAL BLACK"/>
    <s v="00JF26A8"/>
    <s v="Open"/>
    <s v="No"/>
    <s v="Call Later"/>
    <m/>
    <m/>
    <x v="0"/>
    <m/>
    <s v="No"/>
    <s v="No"/>
    <s v="No"/>
    <m/>
    <n v="0"/>
  </r>
  <r>
    <n v="15661961"/>
    <d v="2025-04-16T00:00:00"/>
    <d v="1899-12-30T10:41:00"/>
    <s v="MBO"/>
    <s v="SHREE BALAJI AUTOMOBILES(13241)"/>
    <n v="13241"/>
    <m/>
    <m/>
    <s v="HOT"/>
    <s v="Platina"/>
    <n v="100"/>
    <s v="ES"/>
    <s v="Platina 100 ES COCKTAIL WINE RED"/>
    <s v="00PF202V"/>
    <s v="Closed"/>
    <s v="Yes"/>
    <s v="RNR"/>
    <m/>
    <m/>
    <x v="0"/>
    <m/>
    <s v="No"/>
    <s v="No"/>
    <s v="Yes"/>
    <d v="2025-04-16T10:42:00"/>
    <n v="0"/>
  </r>
  <r>
    <n v="15426488"/>
    <d v="2025-04-05T00:00:00"/>
    <d v="1899-12-30T19:14:00"/>
    <s v="Digital"/>
    <s v="UDAY AUTOSALES PVT LTD(11457)"/>
    <n v="11457"/>
    <s v="Organic"/>
    <s v="Website"/>
    <m/>
    <s v="Freedom"/>
    <s v="125 NG04"/>
    <s v="Disc Led"/>
    <s v="Freedom 125 NG04 Disc Led GLOSS PEWTER GREY"/>
    <s v="00JH2732"/>
    <s v="Open"/>
    <s v="No"/>
    <s v="Showroom Visit Planned"/>
    <m/>
    <m/>
    <x v="0"/>
    <m/>
    <s v="No"/>
    <s v="No"/>
    <s v="No"/>
    <m/>
    <n v="0"/>
  </r>
  <r>
    <n v="15354831"/>
    <d v="2025-04-02T00:00:00"/>
    <d v="1899-12-30T12:24:00"/>
    <s v="Aggregators"/>
    <s v="AKC BAJAJ(10033)"/>
    <n v="10033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670840"/>
    <d v="2025-04-16T00:00:00"/>
    <d v="1899-12-30T14:22:00"/>
    <s v="Activity"/>
    <s v="MSB AUTOMOTIVE PRIVATE LIMITED (14115)"/>
    <n v="14115"/>
    <m/>
    <m/>
    <s v="WARM"/>
    <s v="Triumph"/>
    <s v="Speed 400 UG"/>
    <m/>
    <s v="Triumph Speed 400 UG "/>
    <s v="00TA40"/>
    <s v="Open"/>
    <s v="Yes"/>
    <s v="Call Later"/>
    <m/>
    <m/>
    <x v="0"/>
    <m/>
    <s v="Yes"/>
    <s v="No"/>
    <s v="No"/>
    <m/>
    <n v="0"/>
  </r>
  <r>
    <n v="15621784"/>
    <d v="2025-04-14T00:00:00"/>
    <d v="1899-12-30T11:59:00"/>
    <s v="Walk-In"/>
    <s v="VARUN MOTORS PRIVATE LIMITED - R.C.PURAM (C13251)"/>
    <s v="C13251"/>
    <s v="Reference"/>
    <s v="Existing Customer"/>
    <m/>
    <s v="Platina"/>
    <n v="110"/>
    <s v="ES Drum  (OBD-2)"/>
    <s v="Platina  110 ES Drum  (OBD-2) EBONY BLK BLUE DKL"/>
    <s v="00JK354C"/>
    <s v="Invoiced"/>
    <s v="Yes"/>
    <s v="Planning to Book"/>
    <m/>
    <m/>
    <x v="0"/>
    <m/>
    <s v="No"/>
    <s v="No"/>
    <s v="Yes"/>
    <d v="2025-04-14T12:04:00"/>
    <n v="1"/>
  </r>
  <r>
    <n v="15441355"/>
    <d v="2025-04-06T00:00:00"/>
    <d v="1899-12-30T18:50:00"/>
    <s v="MBO"/>
    <s v="BAGGA LINK SERVICE LTD - BUDDH VIHAR"/>
    <s v="C10047"/>
    <m/>
    <m/>
    <m/>
    <s v="Pulsar"/>
    <n v="125"/>
    <s v="Carbon Fibre Disc Single Seat"/>
    <s v="Pulsar 125 Carbon Fibre Disc Single Seat SPARKLING METALLIC BLACK RED"/>
    <s v="00DH47F2"/>
    <s v="Invoiced"/>
    <s v="Yes"/>
    <s v="Showroom Visit Planned"/>
    <m/>
    <m/>
    <x v="0"/>
    <m/>
    <s v="No"/>
    <s v="Yes"/>
    <s v="Yes"/>
    <d v="2025-04-06T18:52:00"/>
    <n v="1"/>
  </r>
  <r>
    <n v="15575941"/>
    <d v="2025-04-13T00:00:00"/>
    <d v="1899-12-30T10:43:00"/>
    <s v="Aggregators"/>
    <s v="SATKAR AUTOMOBILES-GADARWARA"/>
    <s v="A11959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674340"/>
    <d v="2025-04-16T00:00:00"/>
    <d v="1899-12-30T16:24:00"/>
    <s v="Aggregators"/>
    <s v="WHITE FIELD KTM"/>
    <s v="V12354"/>
    <s v="91wheels_Aggregators"/>
    <s v="CPS_Lead_Aggregators"/>
    <s v="WARM"/>
    <s v="KTM"/>
    <s v="DUKE 200 OLD"/>
    <s v="KTM"/>
    <s v="KTM DUKE 200 OLD KTM ELECTRONIC ORANGE"/>
    <s v="00JP421T"/>
    <s v="Open"/>
    <s v="No"/>
    <s v="Call Later"/>
    <m/>
    <m/>
    <x v="0"/>
    <m/>
    <s v="No"/>
    <s v="No"/>
    <s v="No"/>
    <m/>
    <n v="0"/>
  </r>
  <r>
    <n v="15413955"/>
    <d v="2025-04-05T00:00:00"/>
    <d v="1899-12-30T11:30:00"/>
    <s v="Aggregators"/>
    <s v="SANGAM AUTO SALES - KANGRA"/>
    <s v="A10331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Not Decided"/>
    <m/>
    <m/>
    <x v="0"/>
    <m/>
    <s v="No"/>
    <s v="No"/>
    <s v="No"/>
    <m/>
    <n v="0"/>
  </r>
  <r>
    <n v="15389633"/>
    <d v="2025-04-04T00:00:00"/>
    <d v="1899-12-30T02:35:00"/>
    <s v="Digital"/>
    <s v="SOJATIA AUTO PVT.LTD.(10374)"/>
    <n v="10374"/>
    <s v="Freedom_LeadGen_D2C"/>
    <s v="Display_FB"/>
    <m/>
    <s v="Freedom"/>
    <s v="125 NG04"/>
    <s v="Disc Led"/>
    <s v="Freedom 125 NG04 Disc Led GLOSS PEWTER GREY"/>
    <s v="00JH2732"/>
    <s v="Closed"/>
    <s v="No"/>
    <s v="Incorrect Enquiry"/>
    <m/>
    <m/>
    <x v="0"/>
    <m/>
    <s v="No"/>
    <s v="No"/>
    <s v="No"/>
    <m/>
    <n v="0"/>
  </r>
  <r>
    <n v="15345589"/>
    <d v="2025-04-01T00:00:00"/>
    <d v="1899-12-30T18:56:00"/>
    <s v="Digital"/>
    <s v="Shourya Bajaj Shirur (F12895)"/>
    <s v="F12895"/>
    <s v="Organic"/>
    <s v="Website"/>
    <s v="STANDARD"/>
    <s v="Avenger"/>
    <n v="220"/>
    <s v="Cruise  (OBD-2)"/>
    <s v="Avenger 220 Cruise  (OBD-2) UG AUBURN BLACK"/>
    <s v="00PD359K"/>
    <s v="Open"/>
    <s v="No"/>
    <s v="RNR - Schedule Follow-up"/>
    <m/>
    <m/>
    <x v="0"/>
    <m/>
    <s v="No"/>
    <s v="No"/>
    <s v="No"/>
    <m/>
    <n v="0"/>
  </r>
  <r>
    <n v="15447961"/>
    <d v="2025-04-07T00:00:00"/>
    <d v="1899-12-30T12:02:00"/>
    <s v="Tele-In"/>
    <s v="OSL BAJAJ EM BYPASS SHOWROOM"/>
    <s v="D11132"/>
    <m/>
    <m/>
    <s v="STANDARD"/>
    <s v="Pulsar"/>
    <n v="125"/>
    <s v="Carbon Fibre Disc Single Seat"/>
    <s v="Pulsar 125 Carbon Fibre Disc Single Seat SPARKLING METALLIC BLACK RED"/>
    <s v="00DH47F2"/>
    <s v="Invoiced"/>
    <s v="Yes"/>
    <m/>
    <m/>
    <m/>
    <x v="0"/>
    <m/>
    <s v="Yes"/>
    <s v="No"/>
    <s v="Yes"/>
    <d v="2025-04-07T12:10:00"/>
    <n v="1"/>
  </r>
  <r>
    <n v="15728036"/>
    <d v="2025-04-19T00:00:00"/>
    <d v="1899-12-30T10:14:00"/>
    <s v="Aggregators"/>
    <s v="PRATHAM MOTOCORP LLP(13223)"/>
    <n v="13223"/>
    <s v="Bikewale_Aggregators"/>
    <s v="CPS_Lead_Aggregators"/>
    <s v="STANDARD"/>
    <s v="Pulsar"/>
    <s v="N125"/>
    <s v="Disc ISG"/>
    <s v="Pulsar N125 Disc ISG Ebony Black + Purple Fury"/>
    <s v="00JZ51DA"/>
    <s v="Open"/>
    <s v="No"/>
    <s v="Call Later"/>
    <m/>
    <m/>
    <x v="0"/>
    <m/>
    <s v="No"/>
    <s v="No"/>
    <s v="No"/>
    <m/>
    <n v="0"/>
  </r>
  <r>
    <n v="15590981"/>
    <d v="2025-04-12T00:00:00"/>
    <d v="1899-12-30T17:05:00"/>
    <s v="Aggregators"/>
    <s v="VARUN MOTORS PVT LTD-ONE TOWN"/>
    <s v="J13248"/>
    <s v="Bikedekho_Aggregators"/>
    <s v="CPS_Lead_Aggregators"/>
    <s v="STANDARD"/>
    <s v="Pulsar"/>
    <s v="NS200"/>
    <s v="Dual channel ABS (OBD-2)"/>
    <s v="Pulsar NS200 Dual channel ABS (OBD-2) GLOSS PEWTER GREY"/>
    <s v="00JL2232"/>
    <s v="Open"/>
    <s v="No"/>
    <s v="Showroom Visit Planned"/>
    <m/>
    <m/>
    <x v="0"/>
    <m/>
    <s v="No"/>
    <s v="No"/>
    <s v="No"/>
    <m/>
    <n v="0"/>
  </r>
  <r>
    <n v="15601368"/>
    <d v="2025-04-13T00:00:00"/>
    <d v="1899-12-30T12:13:00"/>
    <s v="Aggregators"/>
    <s v="BHARAT AUTOMOBILES (A12237)#PATIA"/>
    <s v="A12237"/>
    <s v="91wheels_Aggregators"/>
    <s v="CPS_Lead_Aggregators"/>
    <s v="HOT"/>
    <s v="Dominar"/>
    <n v="250"/>
    <s v="Dual channel ABS"/>
    <s v="Dominar 250 Dual channel ABS CHARCOAL BLACK"/>
    <s v="00JF26A8"/>
    <s v="Closed"/>
    <s v="No"/>
    <s v="Plan Dropped"/>
    <m/>
    <m/>
    <x v="0"/>
    <m/>
    <s v="No"/>
    <s v="No"/>
    <s v="No"/>
    <m/>
    <n v="0"/>
  </r>
  <r>
    <n v="15365938"/>
    <d v="2025-04-02T00:00:00"/>
    <d v="1899-12-30T19:05:00"/>
    <s v="Aggregators"/>
    <s v="SHREE MUNDRIKA AUTO(11533)"/>
    <n v="11533"/>
    <s v="Bikewale_Aggregators"/>
    <s v="CPS_Lead_Aggregators"/>
    <s v="HOT"/>
    <s v="Pulsar"/>
    <s v="N150"/>
    <s v="SD Single Seat"/>
    <s v="Pulsar N150 SD Single Seat PEARL METALLIC WHITE"/>
    <s v="00JR3042"/>
    <s v="Closed"/>
    <s v="No"/>
    <s v="Plan Dropped"/>
    <m/>
    <m/>
    <x v="0"/>
    <m/>
    <s v="No"/>
    <s v="No"/>
    <s v="No"/>
    <m/>
    <n v="0"/>
  </r>
  <r>
    <n v="15678161"/>
    <d v="2025-04-16T00:00:00"/>
    <d v="1899-12-30T17:39:00"/>
    <s v="Dealer Digital"/>
    <m/>
    <n v="10290"/>
    <s v="Facebook"/>
    <s v="Freedom_April"/>
    <s v="HOT"/>
    <s v="Freedom"/>
    <s v="125 NG04"/>
    <s v="Disc Led"/>
    <s v="Freedom 125 NG04 Disc Led Racing Red"/>
    <s v="00JH279C"/>
    <s v="Closed"/>
    <s v="No"/>
    <s v="RNR - Close"/>
    <m/>
    <m/>
    <x v="0"/>
    <m/>
    <s v="No"/>
    <s v="No"/>
    <s v="No"/>
    <m/>
    <n v="0"/>
  </r>
  <r>
    <n v="15626507"/>
    <d v="2025-04-14T00:00:00"/>
    <d v="1899-12-30T14:13:00"/>
    <s v="Walk-In"/>
    <s v="HIGHWAY BAJAJ"/>
    <n v="11942"/>
    <m/>
    <m/>
    <m/>
    <s v="Platina"/>
    <n v="110"/>
    <s v="ES Drum  (OBD-2)"/>
    <s v="Platina 110 ES Drum  (OBD-2) EBONY BLK RED DKL"/>
    <s v="00JK354D"/>
    <s v="Invoiced"/>
    <s v="Yes"/>
    <m/>
    <m/>
    <m/>
    <x v="0"/>
    <m/>
    <s v="Yes"/>
    <s v="No"/>
    <s v="Yes"/>
    <d v="2025-04-14T14:15:00"/>
    <n v="1"/>
  </r>
  <r>
    <n v="15484848"/>
    <d v="2025-04-08T00:00:00"/>
    <d v="1899-12-30T17:45:00"/>
    <s v="Activity"/>
    <s v="Metro Bajaj (12083)"/>
    <n v="12083"/>
    <m/>
    <m/>
    <s v="WARM"/>
    <s v="Pulsar"/>
    <s v="N160"/>
    <s v="UG"/>
    <s v="Pulsar N160 UG BROOKLYN CHRCL BLK M"/>
    <s v="00JR21VAR-113"/>
    <s v="Open"/>
    <s v="No"/>
    <s v="Not Decided"/>
    <m/>
    <m/>
    <x v="0"/>
    <m/>
    <s v="No"/>
    <s v="No"/>
    <s v="No"/>
    <m/>
    <n v="0"/>
  </r>
  <r>
    <n v="15698666"/>
    <d v="2025-04-17T00:00:00"/>
    <d v="1899-12-30T15:34:00"/>
    <s v="Walk-In"/>
    <s v="DANKUNI AUTOMOBILES(11443)"/>
    <n v="11443"/>
    <s v="Hoarding"/>
    <m/>
    <s v="STANDARD"/>
    <s v="Pulsar"/>
    <s v="N160"/>
    <s v="UG"/>
    <s v="Pulsar N160 UG BROOKLYN CHRCL BLK M"/>
    <s v="00JR21VAR-113"/>
    <s v="Booked"/>
    <s v="Yes"/>
    <s v="Call Later"/>
    <m/>
    <m/>
    <x v="0"/>
    <m/>
    <s v="No"/>
    <s v="Yes"/>
    <s v="Yes"/>
    <d v="2025-04-17T15:36:00"/>
    <n v="0"/>
  </r>
  <r>
    <n v="15636576"/>
    <d v="2025-04-14T00:00:00"/>
    <d v="1899-12-30T21:19:00"/>
    <s v="Aggregators"/>
    <s v="Kashmir Autoaids Pvt. Ltd. (13728)"/>
    <n v="13728"/>
    <s v="Bikedekho_Aggregators"/>
    <s v="CPS_Lead_Aggregators"/>
    <s v="STANDARD"/>
    <s v="Triumph"/>
    <s v="SPEED 400"/>
    <s v="Triumph"/>
    <s v="Triumph SPEED 400-Carnival Red"/>
    <s v="00TA04BE"/>
    <s v="Open"/>
    <s v="No"/>
    <s v="Call Later"/>
    <m/>
    <m/>
    <x v="0"/>
    <m/>
    <s v="No"/>
    <s v="No"/>
    <s v="No"/>
    <m/>
    <n v="0"/>
  </r>
  <r>
    <n v="15744648"/>
    <d v="2025-04-19T00:00:00"/>
    <d v="1899-12-30T19:47:00"/>
    <s v="Aggregators"/>
    <s v="VENKATA RAMANA AUTOMOBILES (D10403)"/>
    <n v="10403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353690"/>
    <d v="2025-04-02T00:00:00"/>
    <d v="1899-12-30T11:43:00"/>
    <s v="Walk-In"/>
    <s v="BANSARI BAJAJ"/>
    <s v="A12152"/>
    <m/>
    <m/>
    <s v="STANDARD"/>
    <s v="Avenger"/>
    <s v="Street (OBD2B)"/>
    <n v="160"/>
    <s v="Avenger Street (OBD2B) 160 EBONY BLACK(MET)"/>
    <s v="00PD39X3"/>
    <s v="Open"/>
    <s v="Yes"/>
    <s v="Need More Details"/>
    <m/>
    <m/>
    <x v="0"/>
    <m/>
    <s v="Yes"/>
    <s v="No"/>
    <s v="Yes"/>
    <m/>
    <n v="0"/>
  </r>
  <r>
    <n v="15398663"/>
    <d v="2025-04-04T00:00:00"/>
    <d v="1899-12-30T14:00:00"/>
    <s v="Walk-In"/>
    <s v="PRAYAG CHAND KHETSI DASS(10264)"/>
    <n v="10264"/>
    <m/>
    <m/>
    <m/>
    <s v="Pulsar"/>
    <s v="NS125"/>
    <s v="UG ABS"/>
    <s v="Pulsar NS125 UG ABS BEACH BLUE"/>
    <s v="00JF5718"/>
    <s v="Invoiced"/>
    <s v="Yes"/>
    <s v="Call Later"/>
    <m/>
    <m/>
    <x v="0"/>
    <m/>
    <s v="Yes"/>
    <s v="Yes"/>
    <s v="Yes"/>
    <d v="2025-04-04T14:07:00"/>
    <n v="1"/>
  </r>
  <r>
    <n v="15499814"/>
    <d v="2025-04-09T00:00:00"/>
    <d v="1899-12-30T13:56:00"/>
    <s v="Walk-In"/>
    <s v="MAITREE AUTO CARE(12715)"/>
    <n v="12715"/>
    <m/>
    <m/>
    <s v="HOT"/>
    <s v="Pulsar"/>
    <s v="NS125"/>
    <s v="UG (Wider)"/>
    <s v="Pulsar NS125 UG (Wider) GLOSS PEWTER GREY"/>
    <s v="00JF5132"/>
    <s v="Invoiced"/>
    <s v="Yes"/>
    <m/>
    <m/>
    <m/>
    <x v="0"/>
    <m/>
    <s v="Yes"/>
    <s v="No"/>
    <s v="No"/>
    <d v="2025-04-09T13:59:00"/>
    <n v="1"/>
  </r>
  <r>
    <n v="15433776"/>
    <d v="2025-04-06T00:00:00"/>
    <d v="1899-12-30T11:33:00"/>
    <s v="Walk-In"/>
    <s v="UDAY AUTOSALES PVT LTD(11457)"/>
    <n v="11457"/>
    <m/>
    <m/>
    <m/>
    <s v="Pulsar"/>
    <n v="125"/>
    <s v="Carbon Fibre Split Seat UG"/>
    <s v="Pulsar  125 Carbon Fibre Split Seat UG EBONY BLK RED DKL"/>
    <s v="00DH564D"/>
    <s v="Invoiced"/>
    <s v="Yes"/>
    <m/>
    <m/>
    <m/>
    <x v="0"/>
    <m/>
    <s v="Yes"/>
    <s v="Yes"/>
    <s v="Yes"/>
    <d v="2025-04-06T11:38:00"/>
    <n v="1"/>
  </r>
  <r>
    <n v="15527869"/>
    <d v="2025-04-09T00:00:00"/>
    <d v="1899-12-30T16:25:00"/>
    <s v="Activity"/>
    <s v="S.K. AUTOMOBILES(12782)"/>
    <n v="12782"/>
    <m/>
    <m/>
    <s v="HOT"/>
    <s v="Pulsar"/>
    <n v="125"/>
    <s v="Carbon Fibre Single Seat UG"/>
    <s v="Pulsar 125 Carbon Fibre Single Seat UG EBONY BLK RED DKL"/>
    <s v="00DH574D"/>
    <s v="Invoiced"/>
    <s v="Yes"/>
    <s v="Showroom Visit Planned"/>
    <m/>
    <m/>
    <x v="0"/>
    <m/>
    <s v="Yes"/>
    <s v="No"/>
    <s v="No"/>
    <d v="2025-04-09T16:27:00"/>
    <n v="1"/>
  </r>
  <r>
    <n v="15404978"/>
    <d v="2025-04-04T00:00:00"/>
    <d v="1899-12-30T17:45:00"/>
    <s v="Walk-In"/>
    <s v="LINGAM AUTOMOBILES(12802)"/>
    <n v="12802"/>
    <m/>
    <m/>
    <s v="STANDARD"/>
    <s v="Pulsar"/>
    <n v="150"/>
    <s v="TD UG"/>
    <s v="Pulsar 150 TD UG"/>
    <s v="00DH61"/>
    <s v="Open"/>
    <s v="Yes"/>
    <s v="Not Decided"/>
    <m/>
    <m/>
    <x v="0"/>
    <m/>
    <s v="Yes"/>
    <s v="Yes"/>
    <s v="No"/>
    <m/>
    <n v="0"/>
  </r>
  <r>
    <n v="15723204"/>
    <d v="2025-04-18T00:00:00"/>
    <d v="1899-12-30T17:16:00"/>
    <s v="Activity"/>
    <s v="AUTOVEER PRIVATE LIMITED(13266)"/>
    <n v="13266"/>
    <s v="Reference"/>
    <s v="Existing Customer"/>
    <m/>
    <s v="Platina"/>
    <n v="100"/>
    <s v="ES Alloy"/>
    <s v="Platina 100 ES Alloy Ebony Black with Silver Grey Decal"/>
    <s v="00PF376U"/>
    <s v="Invoiced"/>
    <s v="Yes"/>
    <m/>
    <m/>
    <m/>
    <x v="0"/>
    <m/>
    <s v="No"/>
    <s v="No"/>
    <s v="No"/>
    <d v="2025-04-18T17:17:00"/>
    <n v="1"/>
  </r>
  <r>
    <n v="15433162"/>
    <d v="2025-04-06T00:00:00"/>
    <d v="1899-12-30T11:00:00"/>
    <s v="Tele-In"/>
    <s v="UDAY AUTOSALES PVT LTD(11457)"/>
    <n v="11457"/>
    <s v="Call Center"/>
    <m/>
    <s v="WARM"/>
    <s v="Avenger"/>
    <n v="160"/>
    <s v="Street  (OBD-2)"/>
    <s v="Avenger 160 Street  (OBD-2) COCKTAIL WINE RED"/>
    <s v="00PD362V"/>
    <s v="Closed"/>
    <s v="Yes"/>
    <s v="Plan Dropped"/>
    <m/>
    <m/>
    <x v="0"/>
    <m/>
    <s v="No"/>
    <s v="No"/>
    <s v="Yes"/>
    <m/>
    <n v="0"/>
  </r>
  <r>
    <n v="15330629"/>
    <d v="2025-04-01T00:00:00"/>
    <d v="1899-12-30T10:40:00"/>
    <s v="Aggregators"/>
    <s v="Keerthi JP Nagar"/>
    <s v="A13533"/>
    <s v="Bikewale_Aggregators"/>
    <s v="CPS_Lead_Aggregators"/>
    <s v="HOT"/>
    <s v="Triumph"/>
    <s v="SPEED 400"/>
    <s v="Triumph"/>
    <s v="Triumph SPEED 400-Phantom Black"/>
    <s v="00TA04BA"/>
    <s v="Closed"/>
    <s v="No"/>
    <s v="Incorrect Enquiry"/>
    <m/>
    <m/>
    <x v="0"/>
    <m/>
    <s v="No"/>
    <s v="No"/>
    <s v="No"/>
    <m/>
    <n v="0"/>
  </r>
  <r>
    <n v="15491042"/>
    <d v="2025-04-09T00:00:00"/>
    <d v="1899-12-30T08:16:00"/>
    <s v="HyperLocal"/>
    <s v="Das Auto Agency(12406)"/>
    <n v="12406"/>
    <s v="Hyperlocal_Lead_Gen"/>
    <s v="Facebook"/>
    <m/>
    <s v="KTM"/>
    <s v="DUKE 390"/>
    <s v="KTM"/>
    <s v="KTM DUKE 390 KTM "/>
    <s v="00JP89"/>
    <s v="Closed"/>
    <s v="No"/>
    <s v="Plan Dropped"/>
    <m/>
    <m/>
    <x v="0"/>
    <m/>
    <s v="No"/>
    <s v="No"/>
    <s v="No"/>
    <m/>
    <n v="0"/>
  </r>
  <r>
    <n v="15660858"/>
    <d v="2025-04-16T00:00:00"/>
    <d v="1899-12-30T09:48:00"/>
    <s v="Activity"/>
    <s v="SRIMALINI MOTOS(D13336 )  AVADI"/>
    <s v="D13336"/>
    <m/>
    <m/>
    <s v="WARM"/>
    <s v="Pulsar"/>
    <s v="NS125"/>
    <s v="UG ABS"/>
    <s v="Pulsar NS125 UG ABS BEACH BLUE"/>
    <s v="00JF5718"/>
    <s v="Closed"/>
    <s v="Yes"/>
    <s v="Plan Dropped"/>
    <m/>
    <m/>
    <x v="0"/>
    <m/>
    <s v="Yes"/>
    <s v="Yes"/>
    <s v="Yes"/>
    <m/>
    <n v="0"/>
  </r>
  <r>
    <n v="15331418"/>
    <d v="2025-04-01T00:00:00"/>
    <d v="1899-12-30T01:23:00"/>
    <s v="Aggregators"/>
    <s v="MAA SHAMBHAVI COMMERCIAL PRIVATE LIMITED (13492)"/>
    <n v="13492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s v="Call Later"/>
    <m/>
    <m/>
    <x v="0"/>
    <m/>
    <s v="No"/>
    <s v="No"/>
    <s v="No"/>
    <m/>
    <n v="0"/>
  </r>
  <r>
    <n v="15650467"/>
    <d v="2025-04-15T00:00:00"/>
    <d v="1899-12-30T15:37:00"/>
    <s v="Dealer Digital"/>
    <s v="JAI AUTOMOBILES(10591)"/>
    <n v="10591"/>
    <m/>
    <m/>
    <s v="HOT"/>
    <s v="Avenger"/>
    <s v="Cruise (OBD2B)"/>
    <n v="220"/>
    <s v="Avenger Cruise (OBD2B) 220 UG AUBURN BLACK"/>
    <s v="00PD38"/>
    <s v="Open"/>
    <s v="Yes"/>
    <s v="Showroom Visit Planned"/>
    <m/>
    <m/>
    <x v="0"/>
    <m/>
    <s v="No"/>
    <s v="Yes"/>
    <s v="Yes"/>
    <m/>
    <n v="0"/>
  </r>
  <r>
    <n v="15536612"/>
    <d v="2025-04-10T00:00:00"/>
    <d v="1899-12-30T08:21:00"/>
    <s v="Aggregators"/>
    <s v="PARIS AUTOMOBILES"/>
    <n v="10280"/>
    <s v="Bikewale_Aggregators"/>
    <s v="CPS_Lead_Aggregators"/>
    <s v="STANDARD"/>
    <s v="Pulsar"/>
    <s v="N160"/>
    <s v="Dual channel ABS"/>
    <s v="Pulsar N160 Dual channel ABS Brooklyn Black"/>
    <s v="00JR159V"/>
    <s v="Invoiced"/>
    <s v="Yes"/>
    <m/>
    <m/>
    <m/>
    <x v="0"/>
    <m/>
    <s v="No"/>
    <s v="No"/>
    <s v="No"/>
    <m/>
    <n v="1"/>
  </r>
  <r>
    <n v="15463772"/>
    <d v="2025-04-07T00:00:00"/>
    <d v="1899-12-30T18:57:00"/>
    <s v="Walk-In"/>
    <s v="SRI VINAYAKA MOBIKES PVT LTD (HITECH CITY)"/>
    <s v="U12444"/>
    <m/>
    <m/>
    <s v="WARM"/>
    <s v="KTM"/>
    <s v="DUKE 250"/>
    <m/>
    <s v="KTM DUKE 250  Blue Black"/>
    <s v="00JP88VAR-112"/>
    <s v="Open"/>
    <s v="Yes"/>
    <s v="Not Decided"/>
    <m/>
    <m/>
    <x v="0"/>
    <m/>
    <s v="Yes"/>
    <s v="No"/>
    <s v="No"/>
    <m/>
    <n v="0"/>
  </r>
  <r>
    <n v="15433826"/>
    <d v="2025-04-06T00:00:00"/>
    <d v="1899-12-30T11:42:00"/>
    <s v="HyperLocal"/>
    <s v="COSMIC MOBIKES ( A Unit Of J G Ent (12860)"/>
    <n v="12860"/>
    <s v="Hyperlocal_Lead_Gen"/>
    <s v="Facebook"/>
    <s v="WARM"/>
    <s v="KTM"/>
    <s v="249.07 cc"/>
    <s v="KTM"/>
    <s v="KTM 249.07 cc KTM "/>
    <s v="00JP88"/>
    <s v="Closed"/>
    <s v="No"/>
    <s v="Incorrect Enquiry"/>
    <m/>
    <m/>
    <x v="0"/>
    <m/>
    <s v="No"/>
    <s v="No"/>
    <s v="No"/>
    <m/>
    <n v="0"/>
  </r>
  <r>
    <n v="15478522"/>
    <d v="2025-04-08T00:00:00"/>
    <d v="1899-12-30T14:17:00"/>
    <s v="Aggregators"/>
    <s v="SAI BAJAJ AUTOZ (12580)"/>
    <n v="12580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423155"/>
    <d v="2025-04-05T00:00:00"/>
    <d v="1899-12-30T16:41:00"/>
    <s v="Digital"/>
    <s v="SURYODAY MOTORS -2WL-GOREGAON"/>
    <s v="D10473"/>
    <s v="Organic"/>
    <s v="Website"/>
    <m/>
    <s v="Freedom"/>
    <s v="125 NG04"/>
    <s v="Disc Led"/>
    <s v="Freedom 125 NG04 Disc Led COCKTAIL WINE RED"/>
    <s v="00JH272V"/>
    <s v="Closed"/>
    <s v="No"/>
    <s v="Plan Dropped"/>
    <m/>
    <m/>
    <x v="0"/>
    <m/>
    <s v="No"/>
    <s v="No"/>
    <s v="No"/>
    <m/>
    <n v="0"/>
  </r>
  <r>
    <n v="15579290"/>
    <d v="2025-04-12T00:00:00"/>
    <d v="1899-12-30T08:52:00"/>
    <s v="Aggregators"/>
    <s v="SWADESHI AUTO PVT.LTD. WAZIRPUR"/>
    <s v="B10349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x v="0"/>
    <m/>
    <s v="No"/>
    <s v="No"/>
    <s v="No"/>
    <m/>
    <n v="0"/>
  </r>
  <r>
    <n v="15704471"/>
    <d v="2025-04-17T00:00:00"/>
    <d v="1899-12-30T18:43:00"/>
    <s v="Activity"/>
    <s v="Triumph Madurai North"/>
    <s v="G13627"/>
    <m/>
    <m/>
    <s v="WARM"/>
    <s v="Triumph"/>
    <s v="Speed T4"/>
    <m/>
    <s v="Triumph Speed T4 "/>
    <s v="00TA15"/>
    <s v="Closed"/>
    <s v="No"/>
    <s v="Plan Dropped"/>
    <m/>
    <m/>
    <x v="0"/>
    <m/>
    <s v="No"/>
    <s v="No"/>
    <s v="No"/>
    <m/>
    <n v="0"/>
  </r>
  <r>
    <n v="15446475"/>
    <d v="2025-04-07T00:00:00"/>
    <d v="1899-12-30T08:55:00"/>
    <s v="Aggregators"/>
    <s v="METAL MOTORS(13385)"/>
    <n v="13385"/>
    <s v="Bikewale_Aggregators"/>
    <s v="CPS_Lead_Aggregators"/>
    <s v="HOT"/>
    <s v="KTM"/>
    <s v="Duke 390 (Gen 2)"/>
    <s v="KTM"/>
    <s v="KTM Duke 390 (Gen 2) KTM DARK GALVANO MATT"/>
    <s v="00JP4081"/>
    <s v="Open"/>
    <s v="No"/>
    <s v="Call Later"/>
    <m/>
    <m/>
    <x v="0"/>
    <m/>
    <s v="No"/>
    <s v="No"/>
    <s v="No"/>
    <m/>
    <n v="0"/>
  </r>
  <r>
    <n v="15579879"/>
    <d v="2025-04-12T00:00:00"/>
    <d v="1899-12-30T09:42:00"/>
    <s v="Activity"/>
    <s v="M S Enterprise (C13225)"/>
    <s v="C13225"/>
    <m/>
    <m/>
    <s v="HOT"/>
    <s v="Pulsar"/>
    <s v="NS125"/>
    <s v="ABS"/>
    <s v="Pulsar NS125 ABS BEACH BLUE"/>
    <s v="00JF5618"/>
    <s v="Open"/>
    <s v="Yes"/>
    <m/>
    <m/>
    <m/>
    <x v="0"/>
    <m/>
    <s v="No"/>
    <s v="No"/>
    <s v="Yes"/>
    <m/>
    <n v="0"/>
  </r>
  <r>
    <n v="15354555"/>
    <d v="2025-04-02T00:00:00"/>
    <d v="1899-12-30T12:22:00"/>
    <s v="Aggregators"/>
    <s v="Global Trade Park Private Limited (A13497) (BURARI)"/>
    <s v="A13497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Call Later"/>
    <m/>
    <m/>
    <x v="0"/>
    <m/>
    <s v="No"/>
    <s v="No"/>
    <s v="No"/>
    <m/>
    <n v="0"/>
  </r>
  <r>
    <n v="15628764"/>
    <d v="2025-04-14T00:00:00"/>
    <d v="1899-12-30T15:35:00"/>
    <s v="Walk-In"/>
    <s v="TIRUPATI AUTO AGENCY(10377)"/>
    <n v="10377"/>
    <m/>
    <m/>
    <m/>
    <s v="Pulsar"/>
    <n v="125"/>
    <s v="Carbon Fibre Disc Single Seat"/>
    <s v="Pulsar 125 Carbon Fibre Disc Single Seat SPARKLING METALLIC BLACK BLUE"/>
    <s v="00DH47F1"/>
    <s v="Invoiced"/>
    <s v="Yes"/>
    <m/>
    <m/>
    <m/>
    <x v="0"/>
    <m/>
    <s v="Yes"/>
    <s v="No"/>
    <s v="Yes"/>
    <d v="2025-04-14T15:36:00"/>
    <n v="1"/>
  </r>
  <r>
    <n v="15623541"/>
    <d v="2025-04-14T00:00:00"/>
    <d v="1899-12-30T12:46:00"/>
    <s v="Dealer Digital"/>
    <s v="SURAJ MOTORS(13498)"/>
    <n v="13498"/>
    <m/>
    <m/>
    <s v="HOT"/>
    <s v="Pulsar"/>
    <s v="NS125"/>
    <s v="UG"/>
    <s v="Pulsar NS125 UG"/>
    <s v="00JF44"/>
    <s v="Closed"/>
    <s v="No"/>
    <s v="Plan Dropped"/>
    <m/>
    <m/>
    <x v="0"/>
    <m/>
    <s v="No"/>
    <s v="No"/>
    <s v="No"/>
    <m/>
    <n v="0"/>
  </r>
  <r>
    <n v="15396947"/>
    <d v="2025-04-04T00:00:00"/>
    <d v="1899-12-30T13:00:00"/>
    <s v="Tele-In"/>
    <s v="ANSH BAJAJJHAJJAR"/>
    <s v="A10829"/>
    <s v="Call Center"/>
    <m/>
    <m/>
    <s v="Platina"/>
    <n v="110"/>
    <s v="ES Disc (JK25)"/>
    <s v="Platina 110 ES Disc (JK25) Volcanic Red"/>
    <s v="00JK25A7"/>
    <s v="Closed"/>
    <s v="No"/>
    <s v="Plan Dropped"/>
    <m/>
    <m/>
    <x v="0"/>
    <m/>
    <s v="No"/>
    <s v="No"/>
    <s v="No"/>
    <m/>
    <n v="0"/>
  </r>
  <r>
    <n v="15401336"/>
    <d v="2025-04-04T00:00:00"/>
    <d v="1899-12-30T15:38:00"/>
    <s v="Walk-In"/>
    <s v="BAGGA LINK SERVICE LTD - BUDDH VIHAR"/>
    <s v="C10047"/>
    <m/>
    <m/>
    <m/>
    <s v="Freedom"/>
    <s v="125 NG04"/>
    <s v="Disc Led"/>
    <s v="Freedom 125 NG04 Disc Led EBONY BLACK(MET)"/>
    <s v="00JH27X3"/>
    <s v="Invoiced"/>
    <s v="Yes"/>
    <m/>
    <m/>
    <m/>
    <x v="0"/>
    <m/>
    <s v="Yes"/>
    <s v="Yes"/>
    <s v="Yes"/>
    <d v="2025-04-04T15:40:00"/>
    <n v="1"/>
  </r>
  <r>
    <n v="15743140"/>
    <d v="2025-04-19T00:00:00"/>
    <d v="1899-12-30T18:04:00"/>
    <s v="Walk-In"/>
    <s v="KHIVRAJ ELIXIR PVT LTD (14188)"/>
    <n v="14188"/>
    <m/>
    <m/>
    <s v="STANDARD"/>
    <s v="Triumph"/>
    <s v="Speed T4"/>
    <m/>
    <s v="Triumph  Speed T4  COCKTAIL WINE RED"/>
    <s v="00TA152V"/>
    <s v="Open"/>
    <s v="Yes"/>
    <m/>
    <m/>
    <m/>
    <x v="0"/>
    <m/>
    <s v="Yes"/>
    <s v="No"/>
    <s v="No"/>
    <m/>
    <n v="0"/>
  </r>
  <r>
    <n v="15490781"/>
    <d v="2025-04-09T00:00:00"/>
    <d v="1899-12-30T07:35:00"/>
    <s v="Digital"/>
    <s v="Aadhitheya Bikes-Ganapathy"/>
    <s v="U12985"/>
    <s v="Adv_LeadGen_D2C"/>
    <s v="Display_Google"/>
    <m/>
    <s v="KTM"/>
    <s v="RC 200"/>
    <m/>
    <s v="KTM RC 200 KTM SILVER MATT"/>
    <s v="00JY0G92"/>
    <s v="Open"/>
    <s v="Yes"/>
    <s v="Call Later"/>
    <m/>
    <m/>
    <x v="0"/>
    <m/>
    <s v="Yes"/>
    <s v="No"/>
    <s v="No"/>
    <m/>
    <n v="0"/>
  </r>
  <r>
    <n v="15571923"/>
    <d v="2025-04-11T00:00:00"/>
    <d v="1899-12-30T17:39:00"/>
    <s v="Aggregators"/>
    <s v="MRITUNJAY AUTO SALES &amp; SERVICE(11447)"/>
    <n v="11447"/>
    <s v="Bikedekho_Aggregators"/>
    <s v="CPS_Lead_Aggregators"/>
    <s v="WARM"/>
    <s v="Dominar"/>
    <n v="400"/>
    <s v="Dual channel ABS (Pre-OBD)"/>
    <s v="Dominar 400, Twin Disc Brake-Aurora Green"/>
    <s v="00JF209A"/>
    <s v="Open"/>
    <s v="No"/>
    <s v="Call Later"/>
    <m/>
    <m/>
    <x v="0"/>
    <m/>
    <s v="No"/>
    <s v="No"/>
    <s v="No"/>
    <m/>
    <n v="0"/>
  </r>
  <r>
    <n v="15616940"/>
    <d v="2025-04-14T00:00:00"/>
    <d v="1899-12-30T10:45:00"/>
    <s v="Dealer Digital"/>
    <m/>
    <n v="12965"/>
    <s v="Facebook"/>
    <s v="P125DC_july"/>
    <s v="STANDARD"/>
    <s v="Pulsar"/>
    <n v="125"/>
    <s v="Carbon Fibre Split Seat UG"/>
    <s v="Pulsar 125 Carbon Fibre Split Seat UG EBONY BLK RED DKL"/>
    <s v="00DH564D"/>
    <s v="Open"/>
    <s v="No"/>
    <m/>
    <m/>
    <m/>
    <x v="0"/>
    <m/>
    <s v="No"/>
    <s v="No"/>
    <s v="No"/>
    <m/>
    <n v="0"/>
  </r>
  <r>
    <n v="15738836"/>
    <d v="2025-04-19T00:00:00"/>
    <d v="1899-12-30T15:07:00"/>
    <s v="Walk-In"/>
    <s v="SriJai Autos Private Limited - Adambakkam"/>
    <s v="A10491"/>
    <m/>
    <m/>
    <s v="STANDARD"/>
    <s v="Freedom"/>
    <s v="125 NG04"/>
    <s v="Drum"/>
    <s v="Freedom 125 NG04 Drum"/>
    <s v="00JH31"/>
    <s v="Open"/>
    <s v="Yes"/>
    <s v="Not Decided"/>
    <m/>
    <m/>
    <x v="0"/>
    <m/>
    <s v="No"/>
    <s v="Yes"/>
    <s v="No"/>
    <m/>
    <n v="0"/>
  </r>
  <r>
    <n v="15569052"/>
    <d v="2025-04-11T00:00:00"/>
    <d v="1899-12-30T15:49:00"/>
    <s v="Activity"/>
    <s v="VARUN MOTORS PRIVATE LIMITED-NANDIGAMA"/>
    <s v="B13248"/>
    <m/>
    <m/>
    <s v="STANDARD"/>
    <s v="Pulsar"/>
    <s v="N160"/>
    <s v="TD"/>
    <s v="Pulsar N160 TD B/C HARBOR GREY"/>
    <s v="00JR50DE"/>
    <s v="Open"/>
    <s v="Yes"/>
    <s v="Call Later"/>
    <m/>
    <m/>
    <x v="0"/>
    <m/>
    <s v="Yes"/>
    <s v="No"/>
    <s v="No"/>
    <m/>
    <n v="0"/>
  </r>
  <r>
    <n v="15608203"/>
    <d v="2025-04-13T00:00:00"/>
    <d v="1899-12-30T19:29:00"/>
    <s v="Aggregators"/>
    <s v="Mangalam  Bajaj"/>
    <s v="B12826"/>
    <s v="91wheels_Aggregators"/>
    <s v="CPS_Lead_Aggregators"/>
    <s v="STANDARD"/>
    <s v="Pulsar"/>
    <s v="RS200"/>
    <s v="Dual channel ABS"/>
    <s v="Pulsar RS200 Dual channel ABS METALLIC BLACK (+Pewter Grey)"/>
    <s v="00DT148E"/>
    <s v="Open"/>
    <s v="No"/>
    <m/>
    <m/>
    <m/>
    <x v="0"/>
    <m/>
    <s v="No"/>
    <s v="No"/>
    <s v="No"/>
    <m/>
    <n v="0"/>
  </r>
  <r>
    <n v="15647841"/>
    <d v="2025-04-15T00:00:00"/>
    <d v="1899-12-30T13:59:00"/>
    <s v="Aggregators"/>
    <s v="Koriya Auto Sales  Private Limited (13207)"/>
    <n v="13207"/>
    <s v="Bikedekho_Aggregators"/>
    <s v="CPS_Lead_Aggregators"/>
    <s v="HOT"/>
    <s v="Pulsar"/>
    <s v="NS200"/>
    <s v="Dual channel ABS (OBD-2)"/>
    <s v="Pulsar NS200 Dual channel ABS (OBD-2) GLOSS PEWTER GREY"/>
    <s v="00JL2232"/>
    <s v="Closed"/>
    <s v="No"/>
    <s v="Plan Dropped"/>
    <m/>
    <m/>
    <x v="0"/>
    <m/>
    <s v="No"/>
    <s v="No"/>
    <s v="No"/>
    <m/>
    <n v="0"/>
  </r>
  <r>
    <n v="15441173"/>
    <d v="2025-04-06T00:00:00"/>
    <d v="1899-12-30T18:36:00"/>
    <s v="Walk-In"/>
    <s v="DEHRADUN AUTOMOTORS PRIVATE LIMITED(13532)"/>
    <n v="13532"/>
    <m/>
    <m/>
    <s v="WARM"/>
    <s v="Triumph"/>
    <s v="Speed T4"/>
    <m/>
    <s v="Triumph Speed T4 "/>
    <s v="00TA15BD"/>
    <s v="Open"/>
    <s v="Yes"/>
    <s v="Call Later"/>
    <m/>
    <m/>
    <x v="0"/>
    <m/>
    <s v="Yes"/>
    <s v="No"/>
    <s v="No"/>
    <m/>
    <n v="0"/>
  </r>
  <r>
    <n v="15611183"/>
    <d v="2025-04-14T00:00:00"/>
    <d v="1899-12-30T00:38:00"/>
    <s v="Aggregators"/>
    <s v="NEW STYLE FABRICATORS PVT. LTD.(10225)"/>
    <n v="10225"/>
    <s v="Bikewale_Aggregators"/>
    <s v="CPS_Lead_Aggregators"/>
    <s v="WARM"/>
    <s v="Pulsar"/>
    <s v="N250"/>
    <s v="Dual channel ABS"/>
    <s v="Pulsar N250 Dual channel ABS Brooklyn Black"/>
    <s v="00JR139V"/>
    <s v="Open"/>
    <s v="No"/>
    <s v="Showroom Visit Planned"/>
    <m/>
    <m/>
    <x v="0"/>
    <m/>
    <s v="No"/>
    <s v="No"/>
    <s v="No"/>
    <m/>
    <n v="0"/>
  </r>
  <r>
    <n v="15357037"/>
    <d v="2025-04-02T00:00:00"/>
    <d v="1899-12-30T13:22:00"/>
    <s v="Walk-In"/>
    <s v="GURU NANAK AUTO DEALS (A13106)"/>
    <s v="A13106"/>
    <s v="Leaflet"/>
    <m/>
    <s v="STANDARD"/>
    <s v="Pulsar"/>
    <s v="N160"/>
    <s v="UG"/>
    <s v="Pulsar N160 UG BROOKLYN CHRCL BLK M"/>
    <s v="00JR21VAR-113"/>
    <s v="Booked"/>
    <s v="Yes"/>
    <s v="Call Later"/>
    <m/>
    <m/>
    <x v="0"/>
    <m/>
    <s v="No"/>
    <s v="No"/>
    <s v="Yes"/>
    <d v="2025-04-02T13:24:00"/>
    <n v="0"/>
  </r>
  <r>
    <n v="15611591"/>
    <d v="2025-04-14T00:00:00"/>
    <d v="1899-12-30T17:28:00"/>
    <s v="Digital"/>
    <s v="SHAKTI AUTOS (12171)"/>
    <n v="12171"/>
    <s v="Freedom_LeadGen_D2C"/>
    <s v="Display_FB"/>
    <m/>
    <s v="Freedom"/>
    <s v="125 NG04"/>
    <s v="Disc Led"/>
    <s v="Freedom 125 NG04 Disc Led - Racing Red"/>
    <s v="00JH279C"/>
    <s v="Closed"/>
    <s v="No"/>
    <s v="Plan Dropped"/>
    <m/>
    <m/>
    <x v="0"/>
    <m/>
    <s v="No"/>
    <s v="No"/>
    <s v="No"/>
    <m/>
    <n v="0"/>
  </r>
  <r>
    <n v="15569426"/>
    <d v="2025-04-12T00:00:00"/>
    <d v="1899-12-30T10:09:00"/>
    <s v="Digital"/>
    <s v="UNIVERSAL AUTOMOTIVES PVT LTD(12264)"/>
    <n v="12264"/>
    <s v="Chatbot"/>
    <s v="Website"/>
    <s v="WARM"/>
    <s v="KTM"/>
    <s v="373cc"/>
    <s v="KTM"/>
    <s v="Adventure 390X-White"/>
    <s v="00JG81AS"/>
    <s v="Open"/>
    <s v="No"/>
    <s v="Call Later"/>
    <m/>
    <m/>
    <x v="0"/>
    <m/>
    <s v="No"/>
    <s v="No"/>
    <s v="No"/>
    <m/>
    <n v="0"/>
  </r>
  <r>
    <n v="15537031"/>
    <d v="2025-04-10T00:00:00"/>
    <d v="1899-12-30T09:14:00"/>
    <s v="HyperLocal"/>
    <s v="JUBI KTM(12143)"/>
    <n v="12143"/>
    <s v="Hyperlocal_Lead_Gen"/>
    <s v="Facebook"/>
    <s v="STANDARD"/>
    <s v="KTM"/>
    <s v="249.07 cc"/>
    <s v="KTM"/>
    <s v="KTM 249.07 cc KTM "/>
    <s v="00JP88"/>
    <s v="Closed"/>
    <s v="No"/>
    <s v="Incorrect Enquiry"/>
    <m/>
    <m/>
    <x v="0"/>
    <m/>
    <s v="No"/>
    <s v="No"/>
    <s v="No"/>
    <m/>
    <n v="0"/>
  </r>
  <r>
    <n v="15561429"/>
    <d v="2025-04-11T00:00:00"/>
    <d v="1899-12-30T11:49:00"/>
    <s v="Walk-In"/>
    <s v="BIKE ZONE E STORE(13023)"/>
    <n v="13023"/>
    <m/>
    <m/>
    <m/>
    <s v="KTM"/>
    <s v="DUKE 390"/>
    <m/>
    <s v="KTM DUKE 390  BLUE LIQUID METAL"/>
    <s v="00JP89H3"/>
    <s v="Invoiced"/>
    <s v="Yes"/>
    <m/>
    <m/>
    <m/>
    <x v="0"/>
    <m/>
    <s v="Yes"/>
    <s v="No"/>
    <s v="No"/>
    <d v="2025-04-11T11:52:00"/>
    <n v="1"/>
  </r>
  <r>
    <n v="15440035"/>
    <d v="2025-04-06T00:00:00"/>
    <d v="1899-12-30T17:20:00"/>
    <s v="Aggregators"/>
    <s v="SHIVA SCOOTER AGENCY(14119)"/>
    <n v="14119"/>
    <s v="Bikewale_Aggregators"/>
    <s v="CPS_Lead_Aggregators"/>
    <s v="HOT"/>
    <s v="Triumph"/>
    <s v="SPEED 400"/>
    <s v="Triumph"/>
    <s v="Triumph SPEED 400-Phantom Black"/>
    <s v="00TA04BA"/>
    <s v="Open"/>
    <s v="No"/>
    <m/>
    <m/>
    <m/>
    <x v="0"/>
    <m/>
    <s v="No"/>
    <s v="No"/>
    <s v="No"/>
    <m/>
    <n v="0"/>
  </r>
  <r>
    <n v="15573273"/>
    <d v="2025-04-11T00:00:00"/>
    <d v="1899-12-30T18:32:00"/>
    <s v="Aggregators"/>
    <s v="Ghidia Bajaj  @ Bahraich"/>
    <n v="10759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Lost to Competition"/>
    <s v="Family/Friendâ€™s Recommendation;Colour/Model availability"/>
    <m/>
    <x v="2"/>
    <s v="Yamaha"/>
    <s v="No"/>
    <s v="No"/>
    <s v="No"/>
    <m/>
    <n v="0"/>
  </r>
  <r>
    <n v="15589636"/>
    <d v="2025-04-12T00:00:00"/>
    <d v="1899-12-30T15:59:00"/>
    <s v="Walk-In"/>
    <s v="KHIVRAJ ELIXIR PVT LTD-BANASWADI KTM"/>
    <s v="H14192"/>
    <m/>
    <m/>
    <s v="WARM"/>
    <s v="Husqvarna"/>
    <s v="Svart 401"/>
    <m/>
    <s v="Husqvarna Svart 401  OPTIONAL COLOUR"/>
    <s v="00JU90ZZ"/>
    <s v="Open"/>
    <s v="Yes"/>
    <s v="Call Later"/>
    <m/>
    <m/>
    <x v="0"/>
    <m/>
    <s v="Yes"/>
    <s v="No"/>
    <s v="No"/>
    <m/>
    <n v="0"/>
  </r>
  <r>
    <n v="15346003"/>
    <d v="2025-04-01T00:00:00"/>
    <d v="1899-12-30T19:23:00"/>
    <s v="Tele-In"/>
    <s v="MEHAR AUTOMOBILES PVT LTD(10993)"/>
    <n v="10993"/>
    <s v="Call Center"/>
    <m/>
    <s v="WARM"/>
    <s v="Pulsar"/>
    <n v="125"/>
    <s v="Neon Disc Split Seat"/>
    <s v="Pulsar 125 Neon Disc Split Seat CHARCOAL BLK NEON"/>
    <s v="00DH34C3"/>
    <s v="Closed"/>
    <s v="No"/>
    <s v="Incorrect Enquiry"/>
    <m/>
    <m/>
    <x v="0"/>
    <m/>
    <s v="No"/>
    <s v="No"/>
    <s v="No"/>
    <m/>
    <n v="0"/>
  </r>
  <r>
    <n v="15449776"/>
    <d v="2025-04-07T00:00:00"/>
    <d v="1899-12-30T13:05:00"/>
    <s v="Tele-In"/>
    <s v="VDS SAYAR BAJAJ(11153)"/>
    <n v="11153"/>
    <m/>
    <m/>
    <s v="WARM"/>
    <s v="Platina"/>
    <n v="100"/>
    <s v="ES Alloy"/>
    <s v="Platina 100 ES Alloy"/>
    <s v="00PF37"/>
    <s v="Open"/>
    <s v="Yes"/>
    <s v="Call Later"/>
    <m/>
    <m/>
    <x v="0"/>
    <m/>
    <s v="No"/>
    <s v="Yes"/>
    <s v="Yes"/>
    <m/>
    <n v="0"/>
  </r>
  <r>
    <n v="15341930"/>
    <d v="2025-04-01T00:00:00"/>
    <d v="1899-12-30T15:52:00"/>
    <s v="Tele-In"/>
    <s v="Triumph Thane"/>
    <s v="B13538"/>
    <m/>
    <m/>
    <s v="WARM"/>
    <s v="Triumph"/>
    <s v="SPEED 400"/>
    <m/>
    <s v="Triumph SPEED 400 "/>
    <s v="00TA04BE"/>
    <s v="Open"/>
    <s v="No"/>
    <s v="Call Later"/>
    <m/>
    <m/>
    <x v="0"/>
    <m/>
    <s v="No"/>
    <s v="No"/>
    <s v="No"/>
    <m/>
    <n v="0"/>
  </r>
  <r>
    <n v="15649959"/>
    <d v="2025-04-15T00:00:00"/>
    <d v="1899-12-30T15:24:00"/>
    <s v="HyperLocal"/>
    <s v="Keerthi JP Nagar"/>
    <s v="A13533"/>
    <s v="Hyperlocal_Lead_Gen"/>
    <s v="Facebook"/>
    <s v="WARM"/>
    <s v="Triumph"/>
    <s v="Speed T4"/>
    <s v="Triumph"/>
    <s v="Triumph Speed T4 Triumph "/>
    <s v="00TA15"/>
    <s v="Closed"/>
    <s v="No"/>
    <s v="Incorrect Enquiry"/>
    <m/>
    <m/>
    <x v="0"/>
    <m/>
    <s v="No"/>
    <s v="No"/>
    <s v="No"/>
    <m/>
    <n v="0"/>
  </r>
  <r>
    <n v="15343090"/>
    <d v="2025-04-01T00:00:00"/>
    <d v="1899-12-30T16:50:00"/>
    <s v="Aggregators"/>
    <s v="RK AUTOMART PRIVATE LIMITED(13397)"/>
    <n v="1339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621245"/>
    <d v="2025-04-14T00:00:00"/>
    <d v="1899-12-30T11:45:00"/>
    <s v="Activity"/>
    <s v="SELECT AUTOMOBILES (13168)"/>
    <n v="13168"/>
    <s v="Dealer Activity"/>
    <s v="Exchange Camp"/>
    <m/>
    <s v="Pulsar"/>
    <n v="150"/>
    <s v="SD UG"/>
    <s v="Pulsar 150 SD UG EBONY BLK SILVER DKL"/>
    <s v="00DH604E"/>
    <s v="Invoiced"/>
    <s v="Yes"/>
    <s v="Showroom Visit Planned"/>
    <m/>
    <m/>
    <x v="0"/>
    <m/>
    <s v="No"/>
    <s v="Yes"/>
    <s v="Yes"/>
    <d v="2025-04-14T11:47:00"/>
    <n v="1"/>
  </r>
  <r>
    <n v="15736627"/>
    <d v="2025-04-19T00:00:00"/>
    <d v="1899-12-30T13:28:00"/>
    <s v="Walk-In"/>
    <s v="SELECT AUTOMOBILES (13168)"/>
    <n v="13168"/>
    <s v="Reference"/>
    <s v="Existing Customer"/>
    <m/>
    <s v="Pulsar"/>
    <n v="150"/>
    <s v="SD Single Seat"/>
    <s v="Pulsar 150 SD Single Seat EBONY BLK RED DKL"/>
    <s v="00DH274D"/>
    <s v="Invoiced"/>
    <s v="Yes"/>
    <s v="Planning to Book"/>
    <m/>
    <m/>
    <x v="0"/>
    <m/>
    <s v="Yes"/>
    <s v="Yes"/>
    <s v="Yes"/>
    <d v="2025-04-19T13:33:00"/>
    <n v="1"/>
  </r>
  <r>
    <n v="15623103"/>
    <d v="2025-04-14T00:00:00"/>
    <d v="1899-12-30T12:54:00"/>
    <s v="Aggregators"/>
    <s v="Bhagirath Prime Auto Private Limited-M. G. Road"/>
    <s v="A14180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s v="Call Later"/>
    <m/>
    <m/>
    <x v="0"/>
    <m/>
    <s v="No"/>
    <s v="No"/>
    <s v="No"/>
    <m/>
    <n v="0"/>
  </r>
  <r>
    <n v="15713906"/>
    <d v="2025-04-18T00:00:00"/>
    <d v="1899-12-30T12:03:00"/>
    <s v="Tele-In"/>
    <s v="JPS AUTO (13105)"/>
    <n v="13105"/>
    <s v="Website"/>
    <m/>
    <s v="HOT"/>
    <s v="Pulsar"/>
    <n v="125"/>
    <s v="Neon Disc Single seat"/>
    <s v="Pulsar 125 Neon Disc Single seat EBONY BLK SOLAR RED"/>
    <s v="00DH40C2"/>
    <s v="Open"/>
    <s v="No"/>
    <s v="Showroom Visit Planned"/>
    <m/>
    <m/>
    <x v="0"/>
    <m/>
    <s v="No"/>
    <s v="No"/>
    <s v="No"/>
    <m/>
    <n v="0"/>
  </r>
  <r>
    <n v="15485562"/>
    <d v="2025-04-08T00:00:00"/>
    <d v="1899-12-30T18:18:00"/>
    <s v="Walk-In"/>
    <s v="KHIVRAJ ELIXIR PVT LTD (14196) WHITEFIELD"/>
    <n v="14196"/>
    <s v="Reference"/>
    <s v="Existing Customer"/>
    <s v="HOT"/>
    <s v="Pulsar"/>
    <n v="150"/>
    <s v="TD UG"/>
    <s v="Pulsar 150 TD UG EBONY BLACK(MET)"/>
    <s v="00DH61X3"/>
    <s v="Invoiced"/>
    <s v="Yes"/>
    <s v="Planning to Book"/>
    <m/>
    <m/>
    <x v="0"/>
    <m/>
    <s v="Yes"/>
    <s v="Yes"/>
    <s v="Yes"/>
    <d v="2025-04-09T18:33:00"/>
    <n v="1"/>
  </r>
  <r>
    <n v="15423556"/>
    <d v="2025-04-05T00:00:00"/>
    <d v="1899-12-30T16:50:00"/>
    <s v="Activity"/>
    <s v="OM ADVANCE AUTOMOBILES PVT LTD(13120)"/>
    <n v="13120"/>
    <m/>
    <m/>
    <m/>
    <s v="Pulsar"/>
    <n v="125"/>
    <s v="Neon Disc Single seat (OBD-2)"/>
    <s v="Pulsar 125 Neon Disc Single seat (OBD-2) SPARKLING METALLIC BLACK RED"/>
    <s v="00DH50F2"/>
    <s v="Invoiced"/>
    <s v="Yes"/>
    <m/>
    <m/>
    <m/>
    <x v="0"/>
    <m/>
    <s v="No"/>
    <s v="No"/>
    <s v="No"/>
    <d v="2025-04-05T16:51:00"/>
    <n v="1"/>
  </r>
  <r>
    <n v="15377972"/>
    <d v="2025-04-03T00:00:00"/>
    <d v="1899-12-30T13:50:00"/>
    <s v="Walk-In"/>
    <s v="SWADESHI AUTO PVT LTD. GTK"/>
    <s v="C10349"/>
    <m/>
    <m/>
    <m/>
    <s v="Pulsar"/>
    <n v="125"/>
    <s v="Neon Disc Single seat (OBD-2)"/>
    <s v="Pulsar 125 Neon Disc Single seat (OBD-2) E Black with Platinum Silver Decal"/>
    <s v="00DH506L"/>
    <s v="Invoiced"/>
    <s v="Yes"/>
    <m/>
    <m/>
    <m/>
    <x v="0"/>
    <m/>
    <s v="No"/>
    <s v="No"/>
    <s v="Yes"/>
    <d v="2025-04-03T13:52:00"/>
    <n v="1"/>
  </r>
  <r>
    <n v="15601692"/>
    <d v="2025-04-13T00:00:00"/>
    <d v="1899-12-30T12:29:00"/>
    <s v="Aggregators"/>
    <s v="VAISHALI AUTO ENTERPRISES PVT LTD_x0009_ - Paswan Chowk"/>
    <s v="B11881"/>
    <s v="91wheels_Aggregators"/>
    <s v="CPS_Lead_Aggregators"/>
    <s v="WARM"/>
    <s v="Avenger"/>
    <n v="160"/>
    <s v="Street (Pre-OBD)"/>
    <s v="Avenger 160 Street (Pre-OBD) EBONY BLACK(MET)"/>
    <s v="00PD31X3"/>
    <s v="Closed"/>
    <s v="No"/>
    <s v="Plan Dropped"/>
    <m/>
    <m/>
    <x v="0"/>
    <m/>
    <s v="No"/>
    <s v="No"/>
    <s v="No"/>
    <m/>
    <n v="0"/>
  </r>
  <r>
    <n v="15586652"/>
    <d v="2025-04-12T00:00:00"/>
    <d v="1899-12-30T13:59:00"/>
    <s v="Tele-In"/>
    <s v="KHIVRAJ ELIXIR PVT LTD (14198) KOLAR"/>
    <n v="14198"/>
    <m/>
    <m/>
    <s v="WARM"/>
    <s v="Pulsar"/>
    <s v="NS125"/>
    <s v="UG ABS"/>
    <s v="Pulsar NS125 UG ABS GLOSS PEWTER GREY"/>
    <s v="00JF5732"/>
    <s v="Closed"/>
    <s v="Yes"/>
    <s v="Plan Dropped"/>
    <m/>
    <m/>
    <x v="0"/>
    <m/>
    <s v="No"/>
    <s v="Yes"/>
    <s v="Yes"/>
    <m/>
    <n v="0"/>
  </r>
  <r>
    <n v="15550252"/>
    <d v="2025-04-10T00:00:00"/>
    <d v="1899-12-30T17:21:00"/>
    <s v="Digital"/>
    <m/>
    <n v="13527"/>
    <s v="Chatbot"/>
    <s v="WAComms"/>
    <s v="HOT"/>
    <m/>
    <m/>
    <m/>
    <s v="Triumph SCRAMBLER 400 X-CARNIVAL RED"/>
    <s v="00TA02BE"/>
    <s v="Open"/>
    <s v="No"/>
    <m/>
    <m/>
    <m/>
    <x v="0"/>
    <m/>
    <s v="No"/>
    <s v="No"/>
    <s v="No"/>
    <m/>
    <n v="0"/>
  </r>
  <r>
    <n v="15547902"/>
    <d v="2025-04-10T00:00:00"/>
    <d v="1899-12-30T15:48:00"/>
    <s v="Walk-In"/>
    <s v="VARUN MOTORS PRIVATE LIMITED -KOTHAVALASA"/>
    <s v="O13246"/>
    <m/>
    <m/>
    <m/>
    <s v="Pulsar"/>
    <n v="150"/>
    <s v="SD Single Seat (OBD-2)"/>
    <s v="Pulsar  150 SD Single Seat (OBD-2) SPARKLING METALLIC BLACK BLUE"/>
    <s v="00DH42F1"/>
    <s v="Invoiced"/>
    <s v="Yes"/>
    <m/>
    <m/>
    <m/>
    <x v="0"/>
    <m/>
    <s v="Yes"/>
    <s v="Yes"/>
    <s v="Yes"/>
    <d v="2025-04-10T15:51:00"/>
    <n v="1"/>
  </r>
  <r>
    <n v="15704987"/>
    <d v="2025-04-17T00:00:00"/>
    <d v="1899-12-30T19:10:00"/>
    <s v="Activity"/>
    <s v="VARUN MOTORS PRIVATE LIMITED-MACHILIPATNAM"/>
    <s v="A13249"/>
    <m/>
    <m/>
    <s v="WARM"/>
    <s v="Pulsar"/>
    <n v="150"/>
    <s v="SD (C&amp;G)"/>
    <s v="Pulsar 150 SD (C&amp;G) EBONY BLK RED DKL"/>
    <s v="00DH644D"/>
    <s v="Open"/>
    <s v="No"/>
    <m/>
    <m/>
    <m/>
    <x v="0"/>
    <m/>
    <s v="No"/>
    <s v="No"/>
    <s v="No"/>
    <m/>
    <n v="0"/>
  </r>
  <r>
    <n v="15402605"/>
    <d v="2025-04-04T00:00:00"/>
    <d v="1899-12-30T16:22:00"/>
    <s v="Activity"/>
    <s v="SAI SERVICE PVT. LTD.(10935)"/>
    <n v="10935"/>
    <m/>
    <m/>
    <s v="WARM"/>
    <s v="Pulsar"/>
    <n v="150"/>
    <s v="TD UG"/>
    <s v="Pulsar  150 TD UG EBONY BLACK(MET)"/>
    <s v="00DH61X3"/>
    <s v="Closed"/>
    <s v="Yes"/>
    <s v="Call Later"/>
    <m/>
    <m/>
    <x v="0"/>
    <m/>
    <s v="No"/>
    <s v="Yes"/>
    <s v="Yes"/>
    <d v="2025-04-04T16:24:00"/>
    <n v="0"/>
  </r>
  <r>
    <n v="15359634"/>
    <d v="2025-04-02T00:00:00"/>
    <d v="1899-12-30T15:06:00"/>
    <s v="Aggregators"/>
    <s v="ARAS BAJAJ(13342)"/>
    <n v="13342"/>
    <s v="Bikewale_Aggregators"/>
    <s v="CPS_Lead_Aggregators"/>
    <s v="HOT"/>
    <s v="Pulsar"/>
    <n v="150"/>
    <s v="SD Single Seat"/>
    <s v="Pulsar 150 SD Single Seat EBONY BLK RED DKL"/>
    <s v="00DH274D"/>
    <s v="Open"/>
    <s v="No"/>
    <s v="Call Later"/>
    <m/>
    <m/>
    <x v="0"/>
    <m/>
    <s v="No"/>
    <s v="No"/>
    <s v="No"/>
    <m/>
    <n v="0"/>
  </r>
  <r>
    <n v="15643243"/>
    <d v="2025-04-15T00:00:00"/>
    <d v="1899-12-30T11:46:00"/>
    <s v="Aggregators"/>
    <s v="HERAMMBA AUTO(11431)"/>
    <n v="11431"/>
    <s v="91wheels_Aggregators"/>
    <s v="CPS_Lead_Aggregators"/>
    <m/>
    <s v="Pulsar"/>
    <s v="NS125"/>
    <s v="Disc (Pre-OBD)"/>
    <s v="Pulsar NS125 Disc (Pre-OBD) GLOSS PEWTER GREY"/>
    <s v="00JF2832"/>
    <s v="Closed"/>
    <s v="No"/>
    <s v="Plan Dropped"/>
    <m/>
    <m/>
    <x v="0"/>
    <m/>
    <s v="No"/>
    <s v="No"/>
    <s v="No"/>
    <m/>
    <n v="0"/>
  </r>
  <r>
    <n v="15471764"/>
    <d v="2025-04-08T00:00:00"/>
    <d v="1899-12-30T11:36:00"/>
    <s v="Aggregators"/>
    <s v="INDIAN AUTOMAX PRIVATE LIMITED (14160)"/>
    <n v="14160"/>
    <s v="Bikewale_Aggregators"/>
    <s v="CPS_Lead_Aggregators"/>
    <s v="STANDARD"/>
    <s v="Pulsar"/>
    <s v="N160"/>
    <s v="Dual channel ABS"/>
    <s v="Pulsar N160 Dual channel ABS Brooklyn Black"/>
    <s v="00JR159V"/>
    <s v="Open"/>
    <s v="No"/>
    <s v="Showroom Visit Planned"/>
    <m/>
    <m/>
    <x v="0"/>
    <m/>
    <s v="No"/>
    <s v="No"/>
    <s v="No"/>
    <m/>
    <n v="0"/>
  </r>
  <r>
    <n v="15381256"/>
    <d v="2025-04-03T00:00:00"/>
    <d v="1899-12-30T16:07:00"/>
    <s v="Aggregators"/>
    <s v="SENGUPTA MOTORS"/>
    <n v="12644"/>
    <s v="Bikewale_Aggregators"/>
    <s v="CPS_Lead_Aggregators"/>
    <m/>
    <s v="Dominar"/>
    <n v="250"/>
    <s v="Dual channel ABS"/>
    <s v="Dominar 250 Dual channel ABS CHARCOAL BLACK"/>
    <s v="00JF26A8"/>
    <s v="Closed"/>
    <s v="No"/>
    <s v="Incorrect Enquiry"/>
    <m/>
    <m/>
    <x v="0"/>
    <m/>
    <s v="No"/>
    <s v="No"/>
    <s v="No"/>
    <m/>
    <n v="0"/>
  </r>
  <r>
    <n v="15694412"/>
    <d v="2025-04-17T00:00:00"/>
    <d v="1899-12-30T13:25:00"/>
    <s v="Aggregators"/>
    <s v="MAHARSHI SANTSEVI MOTORS PRIVATE(11578)"/>
    <n v="11578"/>
    <s v="Bikewale_Aggregators"/>
    <s v="CPS_Lead_Aggregators"/>
    <s v="HOT"/>
    <s v="Pulsar"/>
    <s v="RS200"/>
    <s v="Dual channel ABS"/>
    <s v="Pulsar RS200 Dual channel ABS METALLIC BLACK (+Pewter Grey)"/>
    <s v="00DT148E"/>
    <s v="Closed"/>
    <s v="No"/>
    <s v="Incorrect Enquiry"/>
    <m/>
    <m/>
    <x v="0"/>
    <m/>
    <s v="No"/>
    <s v="No"/>
    <s v="No"/>
    <m/>
    <n v="0"/>
  </r>
  <r>
    <n v="15383387"/>
    <d v="2025-04-03T00:00:00"/>
    <d v="1899-12-30T17:10:00"/>
    <s v="Walk-In"/>
    <s v="JPS AUTO (13105)"/>
    <n v="13105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m/>
    <m/>
    <m/>
    <x v="0"/>
    <m/>
    <s v="Yes"/>
    <s v="No"/>
    <s v="Yes"/>
    <d v="2025-04-03T17:11:00"/>
    <n v="1"/>
  </r>
  <r>
    <n v="15524188"/>
    <d v="2025-04-15T00:00:00"/>
    <d v="1899-12-30T12:46:00"/>
    <s v="Aggregators"/>
    <s v="SRI MURUGAN BAJAJ ANNUR"/>
    <s v="B13022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x v="0"/>
    <m/>
    <s v="No"/>
    <s v="No"/>
    <s v="No"/>
    <m/>
    <n v="0"/>
  </r>
  <r>
    <n v="15632741"/>
    <d v="2025-04-14T00:00:00"/>
    <d v="1899-12-30T17:58:00"/>
    <s v="Tele-In"/>
    <s v="ATIKSH BAJAJ(13036)"/>
    <n v="13036"/>
    <s v="Reference"/>
    <s v="Existing Customer"/>
    <s v="HOT"/>
    <s v="Pulsar"/>
    <n v="125"/>
    <s v="Carbon Fibre Split Seat UG"/>
    <s v="Pulsar 125 Carbon Fibre Split Seat UG EBONY BLK RED DKL"/>
    <s v="00DH564D"/>
    <s v="Booked"/>
    <s v="Yes"/>
    <s v="Doorstep Service Requested"/>
    <m/>
    <m/>
    <x v="0"/>
    <m/>
    <s v="No"/>
    <s v="No"/>
    <s v="No"/>
    <d v="2025-04-14T17:59:00"/>
    <n v="0"/>
  </r>
  <r>
    <n v="15428680"/>
    <d v="2025-04-05T00:00:00"/>
    <d v="1899-12-30T22:40:00"/>
    <s v="Aggregators"/>
    <s v="MAGADH AUTO AGENCY (13511)"/>
    <n v="13511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Lost to Competition"/>
    <s v="Family/Friendâ€™s Recommendation"/>
    <m/>
    <x v="1"/>
    <s v="Honda"/>
    <s v="No"/>
    <s v="No"/>
    <s v="No"/>
    <m/>
    <n v="0"/>
  </r>
  <r>
    <n v="15639669"/>
    <d v="2025-04-15T00:00:00"/>
    <d v="1899-12-30T08:41:00"/>
    <s v="Aggregators"/>
    <s v="CLASSIC AUTO CENTRE(10076)"/>
    <n v="10076"/>
    <s v="Bikewale_Aggregators"/>
    <s v="CPS_Lead_Aggregators"/>
    <s v="WARM"/>
    <s v="Pulsar"/>
    <n v="150"/>
    <s v="SD Single Seat"/>
    <s v="Pulsar 150 SD Single Seat EBONY BLK RED DKL"/>
    <s v="00DH274D"/>
    <s v="Open"/>
    <s v="No"/>
    <m/>
    <m/>
    <m/>
    <x v="0"/>
    <m/>
    <s v="No"/>
    <s v="No"/>
    <s v="No"/>
    <m/>
    <n v="0"/>
  </r>
  <r>
    <n v="15409749"/>
    <d v="2025-04-07T00:00:00"/>
    <d v="1899-12-30T16:51:00"/>
    <s v="Digital"/>
    <s v="Vijeta Bajaj  @ Meerut"/>
    <n v="13126"/>
    <s v="PulsarRange_LeadGen_D2C"/>
    <s v="Display_Aggregator"/>
    <s v="WARM"/>
    <s v="Pulsar"/>
    <n v="220"/>
    <s v="Single channel ABS (OBD-2)"/>
    <s v="PULSAR 220 DTSI F-TWIN DISC - SPARKLING METALLIC B"/>
    <s v="00DK11E8"/>
    <s v="Open"/>
    <s v="No"/>
    <s v="Showroom Visit Planned"/>
    <m/>
    <m/>
    <x v="0"/>
    <m/>
    <s v="No"/>
    <s v="No"/>
    <s v="No"/>
    <m/>
    <n v="0"/>
  </r>
  <r>
    <n v="15670502"/>
    <d v="2025-04-16T00:00:00"/>
    <d v="1899-12-30T14:11:00"/>
    <s v="Tele-In"/>
    <s v="SHANKAR BAJAJ(10675)"/>
    <n v="10675"/>
    <s v="Reference"/>
    <s v="Existing Customer"/>
    <m/>
    <s v="Pulsar"/>
    <s v="NS200"/>
    <s v="Dual Channel ABS (UG)"/>
    <s v="Pulsar NS200 Dual Channel ABS (UG) EBONY BLK SATIN"/>
    <s v="00JL24AL"/>
    <s v="Invoiced"/>
    <s v="Yes"/>
    <m/>
    <m/>
    <m/>
    <x v="0"/>
    <m/>
    <s v="No"/>
    <s v="No"/>
    <s v="Yes"/>
    <d v="2025-04-16T14:12:00"/>
    <n v="1"/>
  </r>
  <r>
    <n v="15467791"/>
    <d v="2025-04-08T00:00:00"/>
    <d v="1899-12-30T02:21:00"/>
    <s v="HyperLocal"/>
    <s v="OSL AUTO PVT LTD(13620)"/>
    <n v="13620"/>
    <s v="Hyperlocal_Lead_Gen"/>
    <s v="Facebook"/>
    <s v="WARM"/>
    <s v="KTM"/>
    <s v="DUKE 390"/>
    <s v="KTM"/>
    <s v="KTM DUKE 390 KTM "/>
    <s v="00JP89"/>
    <s v="Closed"/>
    <s v="No"/>
    <s v="Plan Dropped"/>
    <m/>
    <m/>
    <x v="0"/>
    <m/>
    <s v="No"/>
    <s v="No"/>
    <s v="No"/>
    <m/>
    <n v="0"/>
  </r>
  <r>
    <n v="15342693"/>
    <d v="2025-04-01T00:00:00"/>
    <d v="1899-12-30T16:23:00"/>
    <s v="Activity"/>
    <s v="BIYANI AUTOMOBILES (12817)"/>
    <n v="12817"/>
    <m/>
    <m/>
    <s v="STANDARD"/>
    <s v="Pulsar"/>
    <n v="125"/>
    <s v="Carbon Fibre Disc Single Seat"/>
    <s v="Pulsar 125 Carbon Fibre Disc Single Seat SPARKLING METALLIC BLACK RED"/>
    <s v="00DH47F2"/>
    <s v="Closed"/>
    <s v="Yes"/>
    <s v="Plan Dropped"/>
    <m/>
    <m/>
    <x v="0"/>
    <m/>
    <s v="No"/>
    <s v="No"/>
    <s v="Yes"/>
    <m/>
    <n v="0"/>
  </r>
  <r>
    <n v="15736088"/>
    <d v="2025-04-19T00:00:00"/>
    <d v="1899-12-30T13:07:00"/>
    <s v="Tele-In"/>
    <s v="C P BAJAJ(12313)"/>
    <n v="12313"/>
    <m/>
    <m/>
    <m/>
    <s v="Pulsar"/>
    <n v="125"/>
    <s v="Neon Disc Single seat"/>
    <s v="Pulsar 125 Neon Disc Single seat CHARCOAL BLACK - TREE FROG GREEN"/>
    <s v="00DH40D6"/>
    <s v="Invoiced"/>
    <s v="Yes"/>
    <m/>
    <m/>
    <m/>
    <x v="0"/>
    <m/>
    <s v="No"/>
    <s v="No"/>
    <s v="No"/>
    <d v="2025-04-19T13:08:00"/>
    <n v="1"/>
  </r>
  <r>
    <n v="15454102"/>
    <d v="2025-04-07T00:00:00"/>
    <d v="1899-12-30T14:11:00"/>
    <s v="Activity"/>
    <s v="TIRUPATI MOTORS"/>
    <n v="12540"/>
    <s v="Bajaj Activity"/>
    <s v="Service Camp"/>
    <s v="WARM"/>
    <s v="Pulsar"/>
    <s v="N160"/>
    <s v="UG"/>
    <s v="Pulsar N160 UG BROOKLYN CHRCL BLK M"/>
    <s v="00JR21VAR-113"/>
    <s v="Invoiced"/>
    <s v="Yes"/>
    <s v="Showroom Visit Planned"/>
    <m/>
    <m/>
    <x v="0"/>
    <m/>
    <s v="No"/>
    <s v="No"/>
    <s v="No"/>
    <d v="2025-04-07T14:12:00"/>
    <n v="1"/>
  </r>
  <r>
    <n v="15637766"/>
    <d v="2025-04-14T00:00:00"/>
    <d v="1899-12-30T23:22:00"/>
    <s v="Aggregators"/>
    <s v="SHASHANK AUTO MARKETING(10720)"/>
    <n v="10720"/>
    <s v="91wheels_Aggregators"/>
    <s v="CPS_Lead_Aggregators"/>
    <s v="HOT"/>
    <s v="Pulsar"/>
    <s v="NS125"/>
    <s v="Disc (Pre-OBD)"/>
    <s v="Pulsar NS125 Disc (Pre-OBD) GLOSS PEWTER GREY"/>
    <s v="00JF2832"/>
    <s v="Closed"/>
    <s v="No"/>
    <s v="Plan Dropped"/>
    <m/>
    <m/>
    <x v="0"/>
    <m/>
    <s v="No"/>
    <s v="No"/>
    <s v="No"/>
    <m/>
    <n v="0"/>
  </r>
  <r>
    <n v="15745040"/>
    <d v="2025-04-19T00:00:00"/>
    <d v="1899-12-30T20:28:00"/>
    <s v="HyperLocal"/>
    <s v="B U Bhandari_Chinchwad"/>
    <s v="D13530"/>
    <s v="Hyperlocal_Lead_Gen"/>
    <s v="Facebook"/>
    <s v="HOT"/>
    <s v="Triumph"/>
    <s v="398.15 cc"/>
    <s v="Triumph"/>
    <s v="Triumph 398.15 cc Triumph "/>
    <s v="00TA61"/>
    <s v="Open"/>
    <s v="No"/>
    <s v="Showroom Visit Planned"/>
    <m/>
    <m/>
    <x v="0"/>
    <m/>
    <s v="No"/>
    <s v="No"/>
    <s v="No"/>
    <m/>
    <n v="0"/>
  </r>
  <r>
    <n v="15720405"/>
    <d v="2025-04-18T00:00:00"/>
    <d v="1899-12-30T15:52:00"/>
    <s v="Aggregators"/>
    <s v="SHANKAR BAJAJ(10675)"/>
    <n v="10675"/>
    <s v="Bikewale_Aggregators"/>
    <s v="CPS_Lead_Aggregators"/>
    <s v="WARM"/>
    <s v="Pulsar"/>
    <s v="N125"/>
    <s v="Disc ISG"/>
    <s v="Pulsar N125 Disc ISG Ebony Black + Purple Fury"/>
    <s v="00JZ51DA"/>
    <s v="Open"/>
    <s v="No"/>
    <s v="Call Later"/>
    <m/>
    <m/>
    <x v="0"/>
    <m/>
    <s v="No"/>
    <s v="No"/>
    <s v="No"/>
    <m/>
    <n v="0"/>
  </r>
  <r>
    <n v="15616892"/>
    <d v="2025-04-14T00:00:00"/>
    <d v="1899-12-30T10:45:00"/>
    <s v="Dealer Digital"/>
    <m/>
    <n v="13174"/>
    <s v="Instagram"/>
    <s v="P125DC_july"/>
    <s v="STANDARD"/>
    <s v="Pulsar"/>
    <n v="125"/>
    <s v="Carbon Fibre Split Seat UG"/>
    <s v="Pulsar 125 Carbon Fibre Split Seat UG EBONY BLK RED DKL"/>
    <s v="00DH564D"/>
    <s v="Open"/>
    <s v="No"/>
    <m/>
    <m/>
    <m/>
    <x v="0"/>
    <m/>
    <s v="No"/>
    <s v="No"/>
    <s v="No"/>
    <m/>
    <n v="0"/>
  </r>
  <r>
    <n v="15668713"/>
    <d v="2025-04-17T00:00:00"/>
    <d v="1899-12-30T11:24:00"/>
    <s v="Aggregators"/>
    <s v="BHACHAWAT TRADE VISION PVT LTDNEEMUCH"/>
    <n v="10854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Incorrect Enquiry"/>
    <m/>
    <m/>
    <x v="0"/>
    <m/>
    <s v="No"/>
    <s v="No"/>
    <s v="No"/>
    <m/>
    <n v="0"/>
  </r>
  <r>
    <n v="15576002"/>
    <d v="2025-04-11T00:00:00"/>
    <d v="1899-12-30T21:24:00"/>
    <s v="Aggregators"/>
    <s v="UJJAWAL GOVIND AUTO(10863)"/>
    <n v="10863"/>
    <s v="Bikewale_Aggregators"/>
    <s v="CPS_Lead_Aggregators"/>
    <s v="WARM"/>
    <s v="Avenger"/>
    <n v="220"/>
    <s v="Cruise"/>
    <s v="Avenger 220 Cruise UG AUBURN BLACK"/>
    <s v="00PD289K"/>
    <s v="Open"/>
    <s v="No"/>
    <s v="Call Later"/>
    <m/>
    <m/>
    <x v="0"/>
    <m/>
    <s v="No"/>
    <s v="No"/>
    <s v="No"/>
    <m/>
    <n v="0"/>
  </r>
  <r>
    <n v="15642224"/>
    <d v="2025-04-16T00:00:00"/>
    <d v="1899-12-30T19:33:00"/>
    <s v="Digital"/>
    <s v="RAJA  MOTORS(10145)"/>
    <n v="10145"/>
    <s v="Finance"/>
    <s v="Website"/>
    <s v="HOT"/>
    <s v="Pulsar"/>
    <s v="N125"/>
    <s v="Disc"/>
    <s v="Pulsar N125 Disc PEARL METALLIC WHITE"/>
    <s v="00JZ5342"/>
    <s v="Closed"/>
    <s v="No"/>
    <s v="Plan Dropped"/>
    <m/>
    <m/>
    <x v="0"/>
    <m/>
    <s v="No"/>
    <s v="No"/>
    <s v="No"/>
    <m/>
    <n v="0"/>
  </r>
  <r>
    <n v="15378032"/>
    <d v="2025-04-05T00:00:00"/>
    <d v="1899-12-30T19:04:00"/>
    <s v="Digital"/>
    <s v="Keerthi JP Nagar"/>
    <s v="A13533"/>
    <s v="Chatbot"/>
    <s v="WebToWA"/>
    <s v="HOT"/>
    <s v="Triumph"/>
    <s v="Speed 400 UG"/>
    <s v="Triumph"/>
    <s v="Triumph Speed 400 UG Triumph PHANTOM BLACK"/>
    <s v="00TA40BA"/>
    <s v="Open"/>
    <s v="No"/>
    <s v="Call Later"/>
    <m/>
    <m/>
    <x v="0"/>
    <m/>
    <s v="No"/>
    <s v="No"/>
    <s v="No"/>
    <m/>
    <n v="0"/>
  </r>
  <r>
    <n v="15625214"/>
    <d v="2025-04-14T00:00:00"/>
    <d v="1899-12-30T13:45:00"/>
    <s v="Aggregators"/>
    <s v="BHARAT BIKE PRIVATE LIMITED(11759)"/>
    <n v="11759"/>
    <s v="91wheels_Aggregators"/>
    <s v="CPS_Lead_Aggregators"/>
    <s v="WARM"/>
    <s v="Pulsar"/>
    <s v="NS125"/>
    <s v="Disc (Pre-OBD)"/>
    <s v="Pulsar NS125 Disc (Pre-OBD) GLOSS PEWTER GREY"/>
    <s v="00JF2832"/>
    <s v="Open"/>
    <s v="No"/>
    <s v="Showroom Visit Planned"/>
    <m/>
    <m/>
    <x v="0"/>
    <m/>
    <s v="No"/>
    <s v="No"/>
    <s v="No"/>
    <m/>
    <n v="0"/>
  </r>
  <r>
    <n v="15736657"/>
    <d v="2025-04-19T00:00:00"/>
    <d v="1899-12-30T13:29:00"/>
    <s v="Activity"/>
    <s v="CHANNAMMA MOTORS(A11914)"/>
    <s v="A11914"/>
    <s v="Reference"/>
    <s v="Existing Customer"/>
    <m/>
    <s v="Avenger"/>
    <n v="160"/>
    <s v="Street  (OBD-2)"/>
    <s v="Avenger 160 Street  (OBD-2) EBONY BLACK(MET)"/>
    <s v="00PD36X3"/>
    <s v="Closed"/>
    <s v="No"/>
    <s v="Plan Dropped"/>
    <m/>
    <m/>
    <x v="0"/>
    <m/>
    <s v="No"/>
    <s v="No"/>
    <s v="No"/>
    <m/>
    <n v="0"/>
  </r>
  <r>
    <n v="15485489"/>
    <d v="2025-04-08T00:00:00"/>
    <d v="1899-12-30T18:15:00"/>
    <s v="Activity"/>
    <s v="FRONTIER MOTORS (14035)"/>
    <n v="14035"/>
    <m/>
    <m/>
    <s v="STANDARD"/>
    <s v="Triumph"/>
    <s v="Speed T4"/>
    <m/>
    <s v="Triumph Speed T4 "/>
    <s v="00TA15BA"/>
    <s v="Closed"/>
    <s v="No"/>
    <s v="Incorrect Enquiry"/>
    <m/>
    <m/>
    <x v="0"/>
    <m/>
    <s v="No"/>
    <s v="No"/>
    <s v="No"/>
    <m/>
    <n v="0"/>
  </r>
  <r>
    <n v="15668468"/>
    <d v="2025-04-16T00:00:00"/>
    <d v="1899-12-30T13:20:00"/>
    <s v="Aggregators"/>
    <s v="Tarini Bajaj"/>
    <s v="A12864"/>
    <s v="Bikedekho_Aggregators"/>
    <s v="CPS_Lead_Aggregators"/>
    <s v="HOT"/>
    <s v="Pulsar"/>
    <s v="N160"/>
    <s v="Dual channel ABS"/>
    <s v="Pulsar N160 Dual channel ABS Brooklyn Black"/>
    <s v="00JR159V"/>
    <s v="Open"/>
    <s v="No"/>
    <s v="Showroom Visit Planned"/>
    <m/>
    <m/>
    <x v="0"/>
    <m/>
    <s v="No"/>
    <s v="No"/>
    <s v="No"/>
    <m/>
    <n v="0"/>
  </r>
  <r>
    <n v="15700073"/>
    <d v="2025-04-17T00:00:00"/>
    <d v="1899-12-30T16:24:00"/>
    <s v="Activity"/>
    <s v="VARUN MOTORS PRIVATE LIMITED(13247)"/>
    <n v="13247"/>
    <m/>
    <m/>
    <s v="STANDARD"/>
    <s v="Pulsar"/>
    <n v="125"/>
    <s v="Neon Disc Single seat (OBD-2)"/>
    <s v="Pulsar 125 Neon Disc Single seat (OBD-2)"/>
    <s v="00DH50"/>
    <s v="Open"/>
    <s v="Yes"/>
    <s v="Call Later"/>
    <m/>
    <m/>
    <x v="0"/>
    <m/>
    <s v="Yes"/>
    <s v="No"/>
    <s v="No"/>
    <m/>
    <n v="0"/>
  </r>
  <r>
    <n v="15447863"/>
    <d v="2025-04-07T00:00:00"/>
    <d v="1899-12-30T11:59:00"/>
    <s v="Activity"/>
    <s v="ISHAAN AUTO AGENCY(12452)"/>
    <n v="12452"/>
    <s v="Dealer Activity"/>
    <s v="Exchange Camp"/>
    <s v="WARM"/>
    <s v="Platina"/>
    <n v="110"/>
    <s v="ES Drum  (OBD-2)"/>
    <s v="Platina 110 ES Drum  (OBD-2) EBONY BLK BLUE DKL"/>
    <s v="00JK354C"/>
    <s v="Booked"/>
    <s v="Yes"/>
    <s v="Call Later"/>
    <m/>
    <m/>
    <x v="0"/>
    <m/>
    <s v="No"/>
    <s v="Yes"/>
    <s v="Yes"/>
    <d v="2025-04-07T12:14:00"/>
    <n v="0"/>
  </r>
  <r>
    <n v="15603560"/>
    <d v="2025-04-13T00:00:00"/>
    <d v="1899-12-30T13:56:00"/>
    <s v="Dealer Digital"/>
    <s v="Sojatia Auto Pvt.Ltd."/>
    <s v="A10374"/>
    <m/>
    <m/>
    <m/>
    <s v="Pulsar"/>
    <n v="150"/>
    <s v="SD Single Seat"/>
    <s v="Pulsar 150 SD Single Seat BLACK CHROME"/>
    <s v="00DH273W"/>
    <s v="Invoiced"/>
    <s v="Yes"/>
    <s v="Showroom Visit Planned"/>
    <m/>
    <m/>
    <x v="0"/>
    <m/>
    <s v="No"/>
    <s v="No"/>
    <s v="No"/>
    <d v="2025-04-13T13:57:00"/>
    <n v="1"/>
  </r>
  <r>
    <n v="15468988"/>
    <d v="2025-04-08T00:00:00"/>
    <d v="1899-12-30T09:09:00"/>
    <s v="Aggregators"/>
    <s v="SHIVAM BIKE (13222)"/>
    <n v="13222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s v="Call Later"/>
    <m/>
    <m/>
    <x v="0"/>
    <m/>
    <s v="No"/>
    <s v="No"/>
    <s v="No"/>
    <m/>
    <n v="0"/>
  </r>
  <r>
    <n v="15742986"/>
    <d v="2025-04-19T00:00:00"/>
    <d v="1899-12-30T18:09:00"/>
    <s v="Digital"/>
    <s v="R.K.Motors(11913)"/>
    <n v="11913"/>
    <s v="Organic"/>
    <s v="Website"/>
    <s v="WARM"/>
    <s v="KTM"/>
    <s v="250 cc"/>
    <s v="KTM"/>
    <s v="250 Duke-EBONY BLACK(MET)"/>
    <s v="00JP1EX3"/>
    <s v="Open"/>
    <s v="No"/>
    <s v="RNR"/>
    <m/>
    <m/>
    <x v="0"/>
    <m/>
    <s v="No"/>
    <s v="No"/>
    <s v="No"/>
    <m/>
    <n v="0"/>
  </r>
  <r>
    <n v="15428430"/>
    <d v="2025-04-05T00:00:00"/>
    <d v="1899-12-30T22:08:00"/>
    <s v="HyperLocal"/>
    <s v="JAI AUTOS - PORUR KTM"/>
    <s v="S12340"/>
    <s v="Hyperlocal_Lead_Gen"/>
    <s v="Facebook"/>
    <s v="HOT"/>
    <s v="KTM"/>
    <s v="DUKE 390"/>
    <s v="KTM"/>
    <s v="KTM DUKE 390 KTM "/>
    <s v="00JP89"/>
    <s v="Open"/>
    <s v="No"/>
    <s v="Not Decided"/>
    <m/>
    <m/>
    <x v="0"/>
    <m/>
    <s v="No"/>
    <s v="No"/>
    <s v="No"/>
    <m/>
    <n v="0"/>
  </r>
  <r>
    <n v="15704747"/>
    <d v="2025-04-17T00:00:00"/>
    <d v="1899-12-30T19:01:00"/>
    <s v="HyperLocal"/>
    <s v="OSL AUTO PVT. LTD. - VIP"/>
    <n v="12445"/>
    <s v="Hyperlocal_Lead_Gen"/>
    <s v="Facebook"/>
    <s v="HOT"/>
    <s v="KTM"/>
    <s v="249.07 cc"/>
    <s v="KTM"/>
    <s v="KTM 249.07 cc KTM "/>
    <s v="00JP88"/>
    <s v="Open"/>
    <s v="No"/>
    <s v="Call Later"/>
    <m/>
    <m/>
    <x v="0"/>
    <m/>
    <s v="No"/>
    <s v="No"/>
    <s v="No"/>
    <m/>
    <n v="0"/>
  </r>
  <r>
    <n v="15700393"/>
    <d v="2025-04-17T00:00:00"/>
    <d v="1899-12-30T16:49:00"/>
    <s v="Digital"/>
    <s v="AHUJA AUTOMOBILES - (12162)"/>
    <n v="12162"/>
    <s v="Duke_LeadGen_D2C"/>
    <s v="Display_Google"/>
    <s v="HOT"/>
    <s v="KTM"/>
    <s v="DUKE 390"/>
    <s v="KTM"/>
    <s v="KTM 390 DUKE (Gen 3) - BLUE LIQUID METAL"/>
    <s v="00JP89H3"/>
    <s v="Open"/>
    <s v="No"/>
    <s v="Call Later"/>
    <m/>
    <m/>
    <x v="0"/>
    <m/>
    <s v="No"/>
    <s v="No"/>
    <s v="No"/>
    <m/>
    <n v="0"/>
  </r>
  <r>
    <n v="15390300"/>
    <d v="2025-04-04T00:00:00"/>
    <d v="1899-12-30T08:28:00"/>
    <s v="HyperLocal"/>
    <s v="OSL AUTO PVT LTD - B.T.ROAD"/>
    <s v="S12445"/>
    <s v="Hyperlocal_Lead_Gen"/>
    <s v="Facebook"/>
    <s v="STANDARD"/>
    <s v="KTM"/>
    <s v="249.07 cc"/>
    <s v="KTM"/>
    <s v="KTM 249.07 cc KTM "/>
    <s v="00JP88"/>
    <s v="Open"/>
    <s v="No"/>
    <s v="Call Later"/>
    <m/>
    <m/>
    <x v="0"/>
    <m/>
    <s v="No"/>
    <s v="No"/>
    <s v="No"/>
    <m/>
    <n v="0"/>
  </r>
  <r>
    <n v="15467447"/>
    <d v="2025-04-08T00:00:00"/>
    <d v="1899-12-30T00:50:00"/>
    <s v="HyperLocal"/>
    <s v="JAILAXMI AGENCIESS"/>
    <s v="S12809"/>
    <s v="Hyperlocal_Lead_Gen"/>
    <s v="Facebook"/>
    <s v="WARM"/>
    <s v="KTM"/>
    <s v="249.07 cc"/>
    <s v="KTM"/>
    <s v="KTM 250 DUKE-ELECTRONIC ORANGE"/>
    <s v="00JP881T"/>
    <s v="Open"/>
    <s v="Yes"/>
    <s v="Not Decided"/>
    <m/>
    <m/>
    <x v="0"/>
    <m/>
    <s v="Yes"/>
    <s v="No"/>
    <s v="No"/>
    <m/>
    <n v="0"/>
  </r>
  <r>
    <n v="15389570"/>
    <d v="2025-04-04T00:00:00"/>
    <d v="1899-12-30T02:09:00"/>
    <s v="Aggregators"/>
    <s v="AMR AUTOS (13663)"/>
    <n v="13663"/>
    <s v="Bikewale_Aggregators"/>
    <s v="CPS_Lead_Aggregators"/>
    <s v="WARM"/>
    <s v="KTM"/>
    <s v="Duke 390 (Gen 2)"/>
    <s v="KTM"/>
    <s v="KTM Duke 390 (Gen 2) KTM DARK GALVANO MATT"/>
    <s v="00JP4081"/>
    <s v="Closed"/>
    <s v="No"/>
    <s v="Plan Dropped"/>
    <m/>
    <m/>
    <x v="0"/>
    <m/>
    <s v="No"/>
    <s v="No"/>
    <s v="No"/>
    <m/>
    <n v="0"/>
  </r>
  <r>
    <n v="15685206"/>
    <d v="2025-04-16T00:00:00"/>
    <d v="1899-12-30T22:10:00"/>
    <s v="Aggregators"/>
    <s v="Auto Bazar"/>
    <s v="A13512"/>
    <s v="Bikewale_Aggregators"/>
    <s v="CPS_Lead_Aggregators"/>
    <s v="HOT"/>
    <s v="Pulsar"/>
    <s v="N125"/>
    <s v="Disc ISG"/>
    <s v="Pulsar N125 Disc ISG Ebony Black + Purple Fury"/>
    <s v="00JZ51DA"/>
    <s v="Open"/>
    <s v="No"/>
    <s v="Call Later"/>
    <m/>
    <m/>
    <x v="0"/>
    <m/>
    <s v="No"/>
    <s v="No"/>
    <s v="No"/>
    <m/>
    <n v="0"/>
  </r>
  <r>
    <n v="15712186"/>
    <d v="2025-04-18T00:00:00"/>
    <d v="1899-12-30T11:18:00"/>
    <s v="HyperLocal"/>
    <s v="VARUN MOTORS PRIVATE LIMITED(13255)"/>
    <n v="13255"/>
    <s v="Hyperlocal_Lead_Gen"/>
    <s v="Facebook"/>
    <s v="STANDARD"/>
    <s v="KTM"/>
    <s v="DUKE 390"/>
    <m/>
    <s v="KTM DUKE 390 KTM "/>
    <s v="00JP89"/>
    <s v="Open"/>
    <s v="No"/>
    <s v="Call Later"/>
    <m/>
    <m/>
    <x v="0"/>
    <m/>
    <s v="No"/>
    <s v="No"/>
    <s v="No"/>
    <m/>
    <n v="0"/>
  </r>
  <r>
    <n v="15513891"/>
    <d v="2025-04-09T00:00:00"/>
    <d v="1899-12-30T16:17:00"/>
    <s v="Dealer Digital"/>
    <m/>
    <n v="10290"/>
    <s v="Facebook"/>
    <s v="Freedom_March"/>
    <s v="HOT"/>
    <s v="Freedom"/>
    <s v="125 NG04"/>
    <s v="Disc Led"/>
    <s v="Freedom 125 NG04 Disc Led Racing Red"/>
    <s v="00JH279C"/>
    <s v="Closed"/>
    <s v="No"/>
    <s v="Lost to Competition"/>
    <s v="Family/Friendâ€™s Recommendation"/>
    <m/>
    <x v="3"/>
    <s v="Hero"/>
    <s v="No"/>
    <s v="No"/>
    <s v="No"/>
    <m/>
    <n v="0"/>
  </r>
  <r>
    <n v="15524195"/>
    <d v="2025-04-09T00:00:00"/>
    <d v="1899-12-30T14:29:00"/>
    <s v="Walk-In"/>
    <s v="Kalyani Bajaj YKB"/>
    <s v="A10670"/>
    <m/>
    <m/>
    <s v="STANDARD"/>
    <s v="Pulsar"/>
    <s v="NS200"/>
    <s v="Dual Channel ABS (UG)"/>
    <s v="Pulsar NS200 Dual Channel ABS (UG) PEARL METALLIC WHITE &amp; SATIN BLACK"/>
    <s v="00JL248R"/>
    <s v="Booked"/>
    <s v="Yes"/>
    <s v="Not Decided"/>
    <m/>
    <m/>
    <x v="0"/>
    <m/>
    <s v="Yes"/>
    <s v="Yes"/>
    <s v="Yes"/>
    <d v="2025-04-09T16:03:00"/>
    <n v="0"/>
  </r>
  <r>
    <n v="15360394"/>
    <d v="2025-04-02T00:00:00"/>
    <d v="1899-12-30T15:34:00"/>
    <s v="Aggregators"/>
    <s v="SHIRODE AUTOMOBILES PVT LTD"/>
    <s v="A10375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x v="0"/>
    <m/>
    <s v="No"/>
    <s v="No"/>
    <s v="No"/>
    <m/>
    <n v="0"/>
  </r>
  <r>
    <n v="15697042"/>
    <d v="2025-04-17T00:00:00"/>
    <d v="1899-12-30T14:36:00"/>
    <s v="Activity"/>
    <s v="POPULAR MOTOR CORPORATION (CHANNAPATNA)"/>
    <s v="E10479"/>
    <m/>
    <m/>
    <m/>
    <s v="Pulsar"/>
    <n v="125"/>
    <s v="Carbon Fibre Disc Split Seat"/>
    <s v="Pulsar 125 Carbon Fibre Disc Split Seat"/>
    <s v="00DH48"/>
    <s v="Closed"/>
    <s v="Yes"/>
    <s v="Plan Dropped"/>
    <m/>
    <m/>
    <x v="0"/>
    <m/>
    <s v="Yes"/>
    <s v="No"/>
    <s v="No"/>
    <m/>
    <n v="0"/>
  </r>
  <r>
    <n v="15560746"/>
    <d v="2025-04-11T00:00:00"/>
    <d v="1899-12-30T11:28:00"/>
    <s v="Activity"/>
    <s v="R. K. MOTORS(11177)"/>
    <n v="11177"/>
    <m/>
    <m/>
    <m/>
    <s v="Pulsar"/>
    <n v="150"/>
    <s v="TD UG"/>
    <s v="Pulsar 150 TD UG EBONY BLACK(MET)"/>
    <s v="00DH61X3"/>
    <s v="Invoiced"/>
    <s v="Yes"/>
    <m/>
    <m/>
    <m/>
    <x v="0"/>
    <m/>
    <s v="No"/>
    <s v="No"/>
    <s v="No"/>
    <d v="2025-04-11T11:31:00"/>
    <n v="1"/>
  </r>
  <r>
    <n v="15457292"/>
    <d v="2025-04-07T00:00:00"/>
    <d v="1899-12-30T15:39:00"/>
    <s v="Aggregators"/>
    <s v="G K BAJAJ (11465)"/>
    <n v="11465"/>
    <s v="Bikewale_Aggregators"/>
    <s v="CPS_Lead_Aggregators"/>
    <s v="HOT"/>
    <s v="Pulsar"/>
    <n v="125"/>
    <s v="Carbon Fibre Split Seat UG"/>
    <m/>
    <s v="00DH56"/>
    <s v="Closed"/>
    <s v="No"/>
    <s v="Incorrect Enquiry"/>
    <m/>
    <m/>
    <x v="0"/>
    <m/>
    <s v="No"/>
    <s v="No"/>
    <s v="No"/>
    <m/>
    <n v="0"/>
  </r>
  <r>
    <n v="15700232"/>
    <d v="2025-04-17T00:00:00"/>
    <d v="1899-12-30T16:30:00"/>
    <s v="Walk-In"/>
    <s v="Unique Automobiles Pvt. Ltd / Sangli"/>
    <s v="B13595"/>
    <m/>
    <m/>
    <s v="WARM"/>
    <s v="Triumph"/>
    <s v="Speed 400 UG"/>
    <m/>
    <s v="Triumph Speed 400 UG "/>
    <s v="00TA40"/>
    <s v="Open"/>
    <s v="Yes"/>
    <s v="Need More Details"/>
    <m/>
    <m/>
    <x v="0"/>
    <m/>
    <s v="Yes"/>
    <s v="No"/>
    <s v="No"/>
    <m/>
    <n v="0"/>
  </r>
  <r>
    <n v="15698360"/>
    <d v="2025-04-17T00:00:00"/>
    <d v="1899-12-30T15:23:00"/>
    <s v="Walk-In"/>
    <s v="PLANET WHEELS PVT LTD(10519)"/>
    <n v="10519"/>
    <m/>
    <m/>
    <s v="WARM"/>
    <s v="Pulsar"/>
    <s v="N160"/>
    <s v="UG"/>
    <s v="Pulsar N160 UG BROOKLYN CHRCL BLK M"/>
    <s v="00JR21VAR-113"/>
    <s v="Open"/>
    <s v="Yes"/>
    <s v="Need More Details"/>
    <m/>
    <m/>
    <x v="0"/>
    <m/>
    <s v="Yes"/>
    <s v="Yes"/>
    <s v="Yes"/>
    <m/>
    <n v="0"/>
  </r>
  <r>
    <n v="15410640"/>
    <d v="2025-04-05T00:00:00"/>
    <d v="1899-12-30T06:37:00"/>
    <s v="Aggregators"/>
    <s v="BIJJARGI BIKES (12761)"/>
    <n v="12761"/>
    <s v="Bikewale_Aggregators"/>
    <s v="CPS_Lead_Aggregators"/>
    <s v="STANDARD"/>
    <s v="Dominar"/>
    <n v="250"/>
    <s v="Dual channel ABS"/>
    <s v="Dominar 250 Dual channel ABS CHARCOAL BLACK"/>
    <s v="00JF26A8"/>
    <s v="Open"/>
    <s v="Yes"/>
    <s v="Not Decided"/>
    <m/>
    <m/>
    <x v="0"/>
    <m/>
    <s v="No"/>
    <s v="Yes"/>
    <s v="Yes"/>
    <m/>
    <n v="0"/>
  </r>
  <r>
    <n v="15599821"/>
    <d v="2025-04-13T00:00:00"/>
    <d v="1899-12-30T10:39:00"/>
    <s v="Tele-In"/>
    <s v="SHREE SALASAR AUTOMOBILES"/>
    <s v="A11446"/>
    <s v="Website"/>
    <m/>
    <s v="WARM"/>
    <s v="Pulsar"/>
    <s v="SD SC Single Seat (OBD2B)"/>
    <s v="N160"/>
    <s v="Pulsar SD SC Single Seat (OBD2B) N160 POLAR SKY BLUE"/>
    <s v="00JR49BN"/>
    <s v="Open"/>
    <s v="No"/>
    <m/>
    <m/>
    <m/>
    <x v="0"/>
    <m/>
    <s v="No"/>
    <s v="No"/>
    <s v="No"/>
    <m/>
    <n v="0"/>
  </r>
  <r>
    <n v="15571138"/>
    <d v="2025-04-11T00:00:00"/>
    <d v="1899-12-30T17:02:00"/>
    <s v="HyperLocal"/>
    <s v="UNIVERSAL AUTOMOTIVES PVT LTD(12264)"/>
    <n v="12264"/>
    <s v="Hyperlocal_Lead_Gen"/>
    <s v="Facebook"/>
    <s v="HOT"/>
    <s v="KTM"/>
    <s v="DUKE 200"/>
    <s v="KTM"/>
    <s v="KTM DUKE 200 KTM "/>
    <s v="00JP1C"/>
    <s v="Closed"/>
    <s v="No"/>
    <s v="Incorrect Enquiry"/>
    <m/>
    <m/>
    <x v="0"/>
    <m/>
    <s v="No"/>
    <s v="No"/>
    <s v="No"/>
    <m/>
    <n v="0"/>
  </r>
  <r>
    <n v="15672138"/>
    <d v="2025-04-16T00:00:00"/>
    <d v="1899-12-30T15:20:00"/>
    <s v="Aggregators"/>
    <s v="NARAYAN MOTORS (11432)"/>
    <n v="11432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685923"/>
    <d v="2025-04-17T00:00:00"/>
    <d v="1899-12-30T10:53:00"/>
    <s v="Digital"/>
    <s v="DEHRADUN AUTOMOTORS PRIVATE LIMITED(13531)"/>
    <n v="13531"/>
    <s v="Chatbot"/>
    <s v="WAComms"/>
    <s v="WARM"/>
    <s v="Triumph"/>
    <s v="SCRAMBLER 400 X"/>
    <s v="Triumph"/>
    <s v="Triumph SCRAMBLER 400 X Triumph PEARL METALLIC WHITE"/>
    <s v="00TA0242"/>
    <s v="Open"/>
    <s v="No"/>
    <s v="Call Later"/>
    <m/>
    <m/>
    <x v="0"/>
    <m/>
    <s v="No"/>
    <s v="No"/>
    <s v="No"/>
    <m/>
    <n v="0"/>
  </r>
  <r>
    <n v="15608141"/>
    <d v="2025-04-13T00:00:00"/>
    <d v="1899-12-30T19:19:00"/>
    <s v="Aggregators"/>
    <s v="RAJ BAJAJ(12477)"/>
    <n v="1247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x v="0"/>
    <m/>
    <s v="No"/>
    <s v="No"/>
    <s v="No"/>
    <m/>
    <n v="0"/>
  </r>
  <r>
    <n v="15426329"/>
    <d v="2025-04-05T00:00:00"/>
    <d v="1899-12-30T19:08:00"/>
    <s v="Aggregators"/>
    <s v="MOHANA SAI(11838)"/>
    <n v="11838"/>
    <s v="Bikewale_Aggregators"/>
    <s v="CPS_Lead_Aggregators"/>
    <s v="WARM"/>
    <s v="Pulsar"/>
    <s v="NS200"/>
    <s v="Twin Disc ABS (JL18)"/>
    <s v="Pulsar NS200 Twin Disc ABS (JL18) BRIGHT YELLOW &amp; MATTE PEWTER GREY"/>
    <s v="00JL188N"/>
    <s v="Open"/>
    <s v="No"/>
    <s v="Showroom Visit Planned"/>
    <m/>
    <m/>
    <x v="0"/>
    <m/>
    <s v="No"/>
    <s v="No"/>
    <s v="No"/>
    <m/>
    <n v="0"/>
  </r>
  <r>
    <n v="15484640"/>
    <d v="2025-04-08T00:00:00"/>
    <d v="1899-12-30T17:36:00"/>
    <s v="Walk-In"/>
    <s v="K.P.MUTHA SALES &amp; SERVICE(10187)"/>
    <n v="10187"/>
    <m/>
    <m/>
    <s v="STANDARD"/>
    <s v="Pulsar"/>
    <s v="NS125"/>
    <s v="ABS"/>
    <s v="Pulsar  NS125 ABS GLOSS PEWTER GREY"/>
    <s v="00JF5632"/>
    <s v="Open"/>
    <s v="Yes"/>
    <s v="Planning to Book"/>
    <m/>
    <m/>
    <x v="0"/>
    <m/>
    <s v="Yes"/>
    <s v="No"/>
    <s v="No"/>
    <d v="2025-04-11T10:25:00"/>
    <n v="0"/>
  </r>
  <r>
    <n v="15442505"/>
    <d v="2025-04-06T00:00:00"/>
    <d v="1899-12-30T20:44:00"/>
    <s v="Aggregators"/>
    <s v="Triumph Nagarbhavi"/>
    <s v="A14164"/>
    <s v="Bikewale_Aggregators"/>
    <s v="CPS_Lead_Aggregators"/>
    <s v="STANDARD"/>
    <s v="Triumph"/>
    <s v="SCRAMBLER 400 X"/>
    <s v="Triumph"/>
    <s v="Triumph SCRAMBLER 400 X-Carnival Red/Phantom Black"/>
    <s v="00TA02BE"/>
    <s v="Closed"/>
    <s v="No"/>
    <s v="Incorrect Enquiry"/>
    <m/>
    <m/>
    <x v="0"/>
    <m/>
    <s v="No"/>
    <s v="No"/>
    <s v="No"/>
    <m/>
    <n v="0"/>
  </r>
  <r>
    <n v="15422857"/>
    <d v="2025-04-05T00:00:00"/>
    <d v="1899-12-30T16:33:00"/>
    <s v="Aggregators"/>
    <s v="SHREE MOTORS (12813)"/>
    <n v="12813"/>
    <s v="Bikedekho_Aggregators"/>
    <s v="CPS_Lead_Aggregators"/>
    <s v="WARM"/>
    <s v="KTM"/>
    <s v="DUKE 200 OLD"/>
    <s v="KTM"/>
    <s v="KTM DUKE 200 OLD KTM ELECTRONIC ORANGE"/>
    <s v="00JP421T"/>
    <s v="Open"/>
    <s v="No"/>
    <s v="Showroom Visit Planned"/>
    <m/>
    <m/>
    <x v="0"/>
    <m/>
    <s v="No"/>
    <s v="No"/>
    <s v="No"/>
    <m/>
    <n v="0"/>
  </r>
  <r>
    <n v="15343035"/>
    <d v="2025-04-01T00:00:00"/>
    <d v="1899-12-30T16:47:00"/>
    <s v="Aggregators"/>
    <s v="Pratham Bajaj - Bhandup"/>
    <s v="D13223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441263"/>
    <d v="2025-04-06T00:00:00"/>
    <d v="1899-12-30T18:51:00"/>
    <s v="Aggregators"/>
    <s v="Mumbai Motors - Dahanu"/>
    <s v="A13515"/>
    <s v="Bikedekho_Aggregators"/>
    <s v="CPS_Lead_Aggregators"/>
    <s v="HOT"/>
    <s v="Pulsar"/>
    <s v="NS125"/>
    <s v="Disc (OBD-2)"/>
    <s v="Pulsar NS125 Disc (OBD-2) TD BURNT RED + SA"/>
    <s v="00JF35C4"/>
    <s v="Open"/>
    <s v="No"/>
    <s v="RNR - Schedule Follow-up"/>
    <m/>
    <m/>
    <x v="0"/>
    <m/>
    <s v="No"/>
    <s v="No"/>
    <s v="No"/>
    <m/>
    <n v="0"/>
  </r>
  <r>
    <n v="15699237"/>
    <d v="2025-04-17T00:00:00"/>
    <d v="1899-12-30T15:56:00"/>
    <s v="Activity"/>
    <s v="SHREE AUTOMOTIVE (14177)"/>
    <n v="14177"/>
    <m/>
    <m/>
    <m/>
    <s v="Platina"/>
    <n v="110"/>
    <s v="ES Drum  (OBD-2)"/>
    <s v="Platina 110 ES Drum  (OBD-2) BLK GLOS PEW GRA"/>
    <s v="00JK3548"/>
    <s v="Invoiced"/>
    <s v="Yes"/>
    <m/>
    <m/>
    <m/>
    <x v="0"/>
    <m/>
    <s v="No"/>
    <s v="No"/>
    <s v="No"/>
    <d v="2025-04-17T15:57:00"/>
    <n v="1"/>
  </r>
  <r>
    <n v="15624532"/>
    <d v="2025-04-14T00:00:00"/>
    <d v="1899-12-30T13:21:00"/>
    <s v="Aggregators"/>
    <s v="KHIVRAJ ELIXIR PVT LTD (14196) WHITEFIELD"/>
    <n v="14196"/>
    <s v="Bikedekho_Aggregators"/>
    <s v="CPS_Lead_Aggregators"/>
    <s v="HOT"/>
    <s v="Freedom"/>
    <s v="125 NG04"/>
    <s v="Drum Led"/>
    <s v="Freedom 125 NG04 Drum Led GLOSSY CARIBBEAN BLUE"/>
    <s v="00JH302Z"/>
    <s v="Open"/>
    <s v="No"/>
    <s v="Call Later"/>
    <m/>
    <m/>
    <x v="0"/>
    <m/>
    <s v="No"/>
    <s v="No"/>
    <s v="No"/>
    <m/>
    <n v="0"/>
  </r>
  <r>
    <n v="15668914"/>
    <d v="2025-04-16T00:00:00"/>
    <d v="1899-12-30T13:24:00"/>
    <s v="Walk-In"/>
    <s v="SRE SAKTHI CARE(10937)"/>
    <n v="10937"/>
    <m/>
    <m/>
    <m/>
    <s v="Pulsar"/>
    <n v="150"/>
    <s v="TD UG"/>
    <s v="Pulsar 150 TD UG EBONY BLK BLUE DKL"/>
    <s v="00DH614C"/>
    <s v="Invoiced"/>
    <s v="Yes"/>
    <s v="Need More Details"/>
    <m/>
    <m/>
    <x v="0"/>
    <m/>
    <s v="Yes"/>
    <s v="Yes"/>
    <s v="Yes"/>
    <d v="2025-04-16T13:25:00"/>
    <n v="1"/>
  </r>
  <r>
    <n v="15609982"/>
    <d v="2025-04-13T00:00:00"/>
    <d v="1899-12-30T22:13:00"/>
    <s v="Aggregators"/>
    <s v="TIRUPATI AUTO AGENCY(10377)"/>
    <n v="10377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Not Decided"/>
    <m/>
    <m/>
    <x v="0"/>
    <m/>
    <s v="No"/>
    <s v="No"/>
    <s v="No"/>
    <m/>
    <n v="0"/>
  </r>
  <r>
    <n v="15659038"/>
    <d v="2025-04-16T00:00:00"/>
    <d v="1899-12-30T01:29:00"/>
    <s v="Aggregators"/>
    <s v="OSL AUTO PVT. LTD. - KTM DHAPA"/>
    <s v="U12445"/>
    <s v="91wheels_Aggregators"/>
    <s v="CPS_Lead_Aggregators"/>
    <s v="WARM"/>
    <s v="KTM"/>
    <s v="DUKE 200 OLD"/>
    <s v="KTM"/>
    <s v="KTM DUKE 200 OLD KTM ELECTRONIC ORANGE"/>
    <s v="00JP421T"/>
    <s v="Open"/>
    <s v="No"/>
    <s v="Call Later"/>
    <m/>
    <m/>
    <x v="0"/>
    <m/>
    <s v="No"/>
    <s v="No"/>
    <s v="No"/>
    <m/>
    <n v="0"/>
  </r>
  <r>
    <n v="15717858"/>
    <d v="2025-04-18T00:00:00"/>
    <d v="1899-12-30T14:03:00"/>
    <s v="Walk-In"/>
    <s v="K.K.SALES &amp; SERVICE(10185)"/>
    <n v="10185"/>
    <m/>
    <m/>
    <s v="WARM"/>
    <s v="Pulsar"/>
    <n v="125"/>
    <s v="Drum Split Seat (DH38)"/>
    <s v="Pulsar 125 Drum Split Seat (DH38) EBONY BLK SOLAR RED"/>
    <s v="00DH38C2"/>
    <s v="Invoiced"/>
    <s v="Yes"/>
    <s v="Call Later"/>
    <m/>
    <m/>
    <x v="0"/>
    <m/>
    <s v="Yes"/>
    <s v="Yes"/>
    <s v="Yes"/>
    <d v="2025-04-18T14:07:00"/>
    <n v="1"/>
  </r>
  <r>
    <n v="15494151"/>
    <d v="2025-04-09T00:00:00"/>
    <d v="1899-12-30T11:28:00"/>
    <s v="Aggregators"/>
    <s v="VARUN MOTORS PRIVATE LIMITED - NARSIPATNAM"/>
    <s v="A13247"/>
    <s v="Bikewale_Aggregators"/>
    <s v="CPS_Lead_Aggregators"/>
    <s v="STANDARD"/>
    <s v="Pulsar"/>
    <n v="150"/>
    <s v="SD Single Seat"/>
    <s v="Pulsar 150 SD Single Seat EBONY BLK RED DKL"/>
    <s v="00DH274D"/>
    <s v="Open"/>
    <s v="No"/>
    <m/>
    <m/>
    <m/>
    <x v="0"/>
    <m/>
    <s v="No"/>
    <s v="No"/>
    <s v="No"/>
    <m/>
    <n v="0"/>
  </r>
  <r>
    <n v="15598294"/>
    <d v="2025-04-13T00:00:00"/>
    <d v="1899-12-30T08:21:00"/>
    <s v="Aggregators"/>
    <s v="KALAHANU BOTHRA AGENCIES PVT LTD(13213)"/>
    <n v="13213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713088"/>
    <d v="2025-04-18T00:00:00"/>
    <d v="1899-12-30T11:40:00"/>
    <s v="Walk-In"/>
    <s v="PARTH AUTOMOBILES(12804)"/>
    <n v="12804"/>
    <s v="Reference"/>
    <s v="Existing Customer"/>
    <m/>
    <s v="Freedom"/>
    <s v="125 NG04"/>
    <s v="Disc Led"/>
    <s v="Freedom 125 NG04 Disc Led EBONY BLACK(MET)"/>
    <s v="00JH27X3"/>
    <s v="Invoiced"/>
    <s v="Yes"/>
    <m/>
    <m/>
    <m/>
    <x v="0"/>
    <m/>
    <s v="Yes"/>
    <s v="Yes"/>
    <s v="Yes"/>
    <d v="2025-04-18T11:42:00"/>
    <n v="1"/>
  </r>
  <r>
    <n v="15472715"/>
    <d v="2025-04-08T00:00:00"/>
    <d v="1899-12-30T11:57:00"/>
    <s v="Aggregators"/>
    <s v="RAJYOG BAJAJ(10287)"/>
    <n v="10287"/>
    <s v="Bikedekho_Aggregators"/>
    <s v="CPS_Lead_Aggregators"/>
    <s v="WARM"/>
    <s v="Pulsar"/>
    <s v="N160"/>
    <s v="Dual channel ABS"/>
    <s v="Pulsar N160 Dual channel ABS Brooklyn Black"/>
    <s v="00JR159V"/>
    <s v="Open"/>
    <s v="No"/>
    <s v="Call Later"/>
    <m/>
    <m/>
    <x v="0"/>
    <m/>
    <s v="No"/>
    <s v="No"/>
    <s v="No"/>
    <m/>
    <n v="0"/>
  </r>
  <r>
    <n v="15741124"/>
    <d v="2025-04-19T00:00:00"/>
    <d v="1899-12-30T16:41:00"/>
    <s v="Walk-In"/>
    <s v="GOYAL AUTOMOBILES(10138)"/>
    <n v="10138"/>
    <m/>
    <m/>
    <s v="WARM"/>
    <s v="Freedom"/>
    <s v="125 NG04"/>
    <s v="Drum"/>
    <s v="Freedom  125 NG04 Drum "/>
    <s v="00JH31"/>
    <s v="Open"/>
    <s v="Yes"/>
    <s v="Call Later"/>
    <m/>
    <m/>
    <x v="0"/>
    <m/>
    <s v="Yes"/>
    <s v="Yes"/>
    <s v="Yes"/>
    <m/>
    <n v="0"/>
  </r>
  <r>
    <n v="15709516"/>
    <d v="2025-04-18T00:00:00"/>
    <d v="1899-12-30T09:35:00"/>
    <s v="Digital"/>
    <s v="WESTERN BAJAJ(10692)"/>
    <n v="10692"/>
    <s v="Freedom_LeadGen_D2C"/>
    <s v="Display_FB"/>
    <s v="WARM"/>
    <s v="Freedom"/>
    <s v="125 NG04"/>
    <s v="Drum"/>
    <s v="Freedom 125 NG04 Drum-EBONY BLACK(MET)"/>
    <s v="00JH31X3"/>
    <s v="Open"/>
    <s v="No"/>
    <m/>
    <m/>
    <m/>
    <x v="0"/>
    <m/>
    <s v="No"/>
    <s v="No"/>
    <s v="No"/>
    <m/>
    <n v="0"/>
  </r>
  <r>
    <n v="15461716"/>
    <d v="2025-04-07T00:00:00"/>
    <d v="1899-12-30T17:58:00"/>
    <s v="Activity"/>
    <s v="BOTHRA AUTOMOBILES(13018)"/>
    <n v="13018"/>
    <s v="Reference"/>
    <s v="Existing Customer"/>
    <m/>
    <s v="Pulsar"/>
    <n v="125"/>
    <s v="Carbon Fibre Split Seat UG"/>
    <s v="Pulsar 125 Carbon Fibre Split Seat UG EBONY BLK RED DKL"/>
    <s v="00DH564D"/>
    <s v="Invoiced"/>
    <s v="Yes"/>
    <m/>
    <m/>
    <m/>
    <x v="0"/>
    <m/>
    <s v="No"/>
    <s v="No"/>
    <s v="Yes"/>
    <d v="2025-04-07T18:00:00"/>
    <n v="1"/>
  </r>
  <r>
    <n v="15318665"/>
    <d v="2025-04-18T00:00:00"/>
    <d v="1899-12-30T14:28:00"/>
    <s v="Aggregators"/>
    <s v="TIRATH &amp; SONS AUTOMOBILE (12858)"/>
    <n v="12858"/>
    <s v="Bikewale_Aggregators"/>
    <s v="CPS_Lead_Aggregators"/>
    <s v="HOT"/>
    <s v="KTM"/>
    <s v="250 cc"/>
    <s v="KTM"/>
    <s v="250 Duke-EBONY BLACK(MET)"/>
    <s v="00JP1EX3"/>
    <s v="Closed"/>
    <s v="No"/>
    <s v="Lost to Competition"/>
    <s v="Finance offer;Exchange offer"/>
    <m/>
    <x v="4"/>
    <s v="TVS"/>
    <s v="No"/>
    <s v="No"/>
    <s v="No"/>
    <m/>
    <n v="0"/>
  </r>
  <r>
    <n v="15431503"/>
    <d v="2025-04-06T00:00:00"/>
    <d v="1899-12-30T08:54:00"/>
    <s v="Aggregators"/>
    <s v="OSL BAJAJ PRINCE ANWAR SHAH"/>
    <s v="A11132"/>
    <s v="91wheels_Aggregators"/>
    <s v="CPS_Lead_Aggregators"/>
    <s v="HOT"/>
    <s v="Pulsar"/>
    <s v="NS125"/>
    <s v="Disc (Pre-OBD)"/>
    <s v="Pulsar NS125 Disc (Pre-OBD) GLOSS PEWTER GREY"/>
    <s v="00JF2832"/>
    <s v="Closed"/>
    <s v="No"/>
    <s v="Plan Dropped"/>
    <m/>
    <m/>
    <x v="0"/>
    <m/>
    <s v="No"/>
    <s v="No"/>
    <s v="No"/>
    <m/>
    <n v="0"/>
  </r>
  <r>
    <n v="15480077"/>
    <d v="2025-04-09T00:00:00"/>
    <d v="1899-12-30T14:30:00"/>
    <s v="Aggregators"/>
    <s v="BIJJARGI BAJAJ (SINDAGI)"/>
    <s v="A11857"/>
    <s v="Bikedekho_Aggregators"/>
    <s v="CPS_Lead_Aggregators"/>
    <s v="STANDARD"/>
    <s v="Pulsar"/>
    <s v="P150"/>
    <s v="TD Split Seat (OBD-2)"/>
    <s v="PULSAR 150 - E BL CH MT BL MTR BL"/>
    <s v="00JR11AC"/>
    <s v="Open"/>
    <s v="No"/>
    <m/>
    <m/>
    <m/>
    <x v="0"/>
    <m/>
    <s v="No"/>
    <s v="No"/>
    <s v="No"/>
    <m/>
    <n v="0"/>
  </r>
  <r>
    <n v="15370320"/>
    <d v="2025-04-03T00:00:00"/>
    <d v="1899-12-30T08:56:00"/>
    <s v="Aggregators"/>
    <s v="MADHUR MOTORS(13271)"/>
    <n v="13271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s v="Incorrect Enquiry"/>
    <m/>
    <m/>
    <x v="0"/>
    <m/>
    <s v="No"/>
    <s v="No"/>
    <s v="No"/>
    <m/>
    <n v="0"/>
  </r>
  <r>
    <n v="15689144"/>
    <d v="2025-04-17T00:00:00"/>
    <d v="1899-12-30T10:24:00"/>
    <s v="Aggregators"/>
    <s v="BHARAT AGENCIES(10042)"/>
    <n v="10042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662406"/>
    <d v="2025-04-16T00:00:00"/>
    <d v="1899-12-30T11:03:00"/>
    <s v="HyperLocal"/>
    <s v="SURAJ AUTOMOBILE (12291)"/>
    <n v="12291"/>
    <s v="Hyperlocal_Lead_Gen"/>
    <s v="Facebook"/>
    <s v="WARM"/>
    <s v="KTM"/>
    <s v="249.07 cc"/>
    <s v="KTM"/>
    <s v="KTM 249.07 cc KTM "/>
    <s v="00JP88"/>
    <s v="Closed"/>
    <s v="No"/>
    <s v="Plan Dropped"/>
    <m/>
    <m/>
    <x v="0"/>
    <m/>
    <s v="No"/>
    <s v="No"/>
    <s v="No"/>
    <m/>
    <n v="0"/>
  </r>
  <r>
    <n v="15603003"/>
    <d v="2025-04-13T00:00:00"/>
    <d v="1899-12-30T13:30:00"/>
    <s v="Digital"/>
    <s v="SHREE SHYAM BAJAJ(10853)"/>
    <n v="10853"/>
    <s v="Organic"/>
    <s v="Website"/>
    <s v="HOT"/>
    <s v="Pulsar"/>
    <s v="NS125"/>
    <s v="UG ABS"/>
    <s v="Pulsar NS125 UG ABS FIERY ORANGE"/>
    <s v="00JF5717"/>
    <s v="Open"/>
    <s v="No"/>
    <s v="Showroom Visit Planned"/>
    <m/>
    <m/>
    <x v="0"/>
    <m/>
    <s v="No"/>
    <s v="No"/>
    <s v="No"/>
    <m/>
    <n v="0"/>
  </r>
  <r>
    <n v="15541375"/>
    <d v="2025-04-10T00:00:00"/>
    <d v="1899-12-30T12:08:00"/>
    <s v="Tele-In"/>
    <s v="KHIVRAJ ELIXIR PVT LTD (14196) WHITEFIELD"/>
    <n v="14196"/>
    <s v="Website"/>
    <m/>
    <m/>
    <s v="Pulsar"/>
    <s v="NS160"/>
    <s v="Dual Channel ABS (UG)"/>
    <s v="Pulsar NS160 Dual Channel ABS (UG) PEWTER GREY BLUE"/>
    <s v="00JF43BJ"/>
    <s v="Open"/>
    <s v="No"/>
    <s v="Not Decided"/>
    <m/>
    <m/>
    <x v="0"/>
    <m/>
    <s v="No"/>
    <s v="No"/>
    <s v="No"/>
    <m/>
    <n v="0"/>
  </r>
  <r>
    <n v="15496554"/>
    <d v="2025-04-09T00:00:00"/>
    <d v="1899-12-30T12:21:00"/>
    <s v="Walk-In"/>
    <s v="KHIVRAJ ELIXIR PVT LTD-INDIRANAGAR KTM"/>
    <s v="K14192"/>
    <m/>
    <m/>
    <s v="WARM"/>
    <s v="KTM"/>
    <s v="ADVENTURE 390 X"/>
    <m/>
    <s v="KTM ADVENTURE 390 X  ELECTRONIC ORANGE"/>
    <s v="00JG721T"/>
    <s v="Invoiced"/>
    <s v="Yes"/>
    <s v="Call Later"/>
    <m/>
    <m/>
    <x v="0"/>
    <m/>
    <s v="Yes"/>
    <s v="No"/>
    <s v="No"/>
    <d v="2025-04-09T12:22:00"/>
    <n v="1"/>
  </r>
  <r>
    <n v="15617649"/>
    <d v="2025-04-14T00:00:00"/>
    <d v="1899-12-30T10:45:00"/>
    <s v="Dealer Digital"/>
    <m/>
    <n v="13061"/>
    <s v="Facebook"/>
    <s v="P125DC_july"/>
    <s v="STANDARD"/>
    <s v="Pulsar"/>
    <n v="125"/>
    <s v="Carbon Fibre Split Seat UG"/>
    <s v="Pulsar 125 Carbon Fibre Split Seat UG EBONY BLK RED DKL"/>
    <s v="00DH564D"/>
    <s v="Open"/>
    <s v="No"/>
    <m/>
    <m/>
    <m/>
    <x v="0"/>
    <m/>
    <s v="No"/>
    <s v="No"/>
    <s v="No"/>
    <m/>
    <n v="0"/>
  </r>
  <r>
    <n v="15573377"/>
    <d v="2025-04-11T00:00:00"/>
    <d v="1899-12-30T18:30:00"/>
    <s v="Aggregators"/>
    <s v="V S MOTORS"/>
    <n v="12666"/>
    <s v="91wheels_Aggregators"/>
    <s v="CPS_Lead_Aggregators"/>
    <s v="WARM"/>
    <s v="Pulsar"/>
    <s v="NS125"/>
    <s v="Disc (Pre-OBD)"/>
    <s v="Pulsar NS125 Disc (Pre-OBD) GLOSS PEWTER GREY"/>
    <s v="00JF2832"/>
    <s v="Open"/>
    <s v="No"/>
    <s v="Showroom Visit Planned"/>
    <m/>
    <m/>
    <x v="0"/>
    <m/>
    <s v="No"/>
    <s v="No"/>
    <s v="No"/>
    <m/>
    <n v="0"/>
  </r>
  <r>
    <n v="15681338"/>
    <d v="2025-04-16T00:00:00"/>
    <d v="1899-12-30T18:32:00"/>
    <s v="Aggregators"/>
    <s v="SURYODAY MOTORS - KTM - VASAI WEST."/>
    <s v="10473BRN04."/>
    <s v="Bikedekho_Aggregators"/>
    <s v="CPS_Lead_Aggregators"/>
    <s v="STANDARD"/>
    <s v="KTM"/>
    <s v="DUKE 200 OLD"/>
    <s v="KTM"/>
    <s v="KTM DUKE 200 OLD KTM ELECTRONIC ORANGE"/>
    <s v="00JP421T"/>
    <s v="Open"/>
    <s v="No"/>
    <s v="Not Decided"/>
    <m/>
    <m/>
    <x v="0"/>
    <m/>
    <s v="No"/>
    <s v="No"/>
    <s v="No"/>
    <m/>
    <n v="0"/>
  </r>
  <r>
    <n v="15412388"/>
    <d v="2025-04-05T00:00:00"/>
    <d v="1899-12-30T10:21:00"/>
    <s v="Walk-In"/>
    <s v="Aadhitheya Bikes(13143)"/>
    <n v="13143"/>
    <s v="Reference"/>
    <s v="Existing Customer"/>
    <m/>
    <s v="Pulsar"/>
    <n v="125"/>
    <s v="Carbon Fibre Single Seat UG"/>
    <s v="Pulsar  125 Carbon Fibre Single Seat UG EBONY BLK BLUE DKL"/>
    <s v="00DH574C"/>
    <s v="Invoiced"/>
    <s v="Yes"/>
    <m/>
    <m/>
    <m/>
    <x v="0"/>
    <m/>
    <s v="Yes"/>
    <s v="No"/>
    <s v="Yes"/>
    <d v="2025-04-05T15:33:00"/>
    <n v="1"/>
  </r>
  <r>
    <n v="15707295"/>
    <d v="2025-04-17T00:00:00"/>
    <d v="1899-12-30T23:00:00"/>
    <s v="Aggregators"/>
    <s v="SRI SIDDHI VINAYAKA AUTOMOBILES (PIDUGURALLA)"/>
    <s v="B12172"/>
    <s v="Bikedekho_Aggregators"/>
    <s v="CPS_Lead_Aggregators"/>
    <s v="STANDARD"/>
    <s v="Pulsar"/>
    <s v="NS125"/>
    <s v="Disc (OBD-2)"/>
    <s v="Pulsar NS125 Disc (OBD-2) TD BURNT RED + SA"/>
    <s v="00JF35C4"/>
    <s v="Closed"/>
    <s v="No"/>
    <s v="Plan Dropped"/>
    <m/>
    <m/>
    <x v="0"/>
    <m/>
    <s v="No"/>
    <s v="No"/>
    <s v="No"/>
    <m/>
    <n v="0"/>
  </r>
  <r>
    <n v="15407778"/>
    <d v="2025-04-04T00:00:00"/>
    <d v="1899-12-30T20:59:00"/>
    <s v="Aggregators"/>
    <s v="MAHI MOTORS(10492)"/>
    <n v="10492"/>
    <s v="Bikewale_Aggregators"/>
    <s v="CPS_Lead_Aggregators"/>
    <s v="WARM"/>
    <s v="Pulsar"/>
    <n v="150"/>
    <s v="SD Single Seat"/>
    <s v="Pulsar 150 SD Single Seat EBONY BLK RED DKL"/>
    <s v="00DH274D"/>
    <s v="Closed"/>
    <s v="No"/>
    <s v="Incorrect Enquiry"/>
    <m/>
    <m/>
    <x v="0"/>
    <m/>
    <s v="No"/>
    <s v="No"/>
    <s v="No"/>
    <m/>
    <n v="0"/>
  </r>
  <r>
    <n v="15400373"/>
    <d v="2025-04-04T00:00:00"/>
    <d v="1899-12-30T15:12:00"/>
    <s v="Aggregators"/>
    <s v="BAGGA LINK SERVICE PVT LTD.(10047)"/>
    <n v="10047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452093"/>
    <d v="2025-04-07T00:00:00"/>
    <d v="1899-12-30T13:31:00"/>
    <s v="Tele-In"/>
    <s v="BALRAJ WHEELS PRIVATE LIMITED (14187)"/>
    <n v="14187"/>
    <m/>
    <m/>
    <s v="WARM"/>
    <s v="Triumph"/>
    <s v="SPEED 400"/>
    <s v="Triumph"/>
    <s v="Triumph SPEED 400 Triumph EBONY BLACK(MET)"/>
    <s v="00TA04X3"/>
    <s v="Open"/>
    <s v="Yes"/>
    <s v="Showroom Visit Planned"/>
    <m/>
    <m/>
    <x v="0"/>
    <m/>
    <s v="No"/>
    <s v="No"/>
    <s v="Yes"/>
    <m/>
    <n v="0"/>
  </r>
  <r>
    <n v="15388877"/>
    <d v="2025-04-03T00:00:00"/>
    <d v="1899-12-30T23:29:00"/>
    <s v="Aggregators"/>
    <s v="VARUN MOTORS PRIVATE LIMITED-NUZVIDU"/>
    <s v="A13248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Closed"/>
    <s v="No"/>
    <m/>
    <m/>
    <m/>
    <x v="0"/>
    <m/>
    <s v="No"/>
    <s v="No"/>
    <s v="No"/>
    <m/>
    <n v="0"/>
  </r>
  <r>
    <n v="15589382"/>
    <d v="2025-04-12T00:00:00"/>
    <d v="1899-12-30T15:49:00"/>
    <s v="Walk-In"/>
    <s v="SAYAR MOTORS(10311)"/>
    <n v="10311"/>
    <s v="Reference"/>
    <s v="Existing Customer"/>
    <s v="STANDARD"/>
    <s v="Pulsar"/>
    <n v="150"/>
    <s v="SD Single Seat"/>
    <s v="Pulsar 150 SD Single Seat EBONY BLK RED DKL"/>
    <s v="00DH274D"/>
    <s v="Open"/>
    <s v="Yes"/>
    <s v="Call Later"/>
    <m/>
    <m/>
    <x v="0"/>
    <m/>
    <s v="Yes"/>
    <s v="No"/>
    <s v="Yes"/>
    <m/>
    <n v="0"/>
  </r>
  <r>
    <n v="15419067"/>
    <d v="2025-04-05T00:00:00"/>
    <d v="1899-12-30T13:59:00"/>
    <s v="Walk-In"/>
    <s v="SINDOL BAJAJ (12757)"/>
    <n v="12757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m/>
    <m/>
    <m/>
    <x v="0"/>
    <m/>
    <s v="Yes"/>
    <s v="No"/>
    <s v="Yes"/>
    <d v="2025-04-05T14:01:00"/>
    <n v="1"/>
  </r>
  <r>
    <n v="15677585"/>
    <d v="2025-04-16T00:00:00"/>
    <d v="1899-12-30T17:09:00"/>
    <s v="Tele-In"/>
    <s v="SENGUPTA MOTORS #UDAIPUR TRIPURA"/>
    <s v="A12644"/>
    <m/>
    <m/>
    <m/>
    <s v="Pulsar"/>
    <n v="125"/>
    <s v="Carbon Fibre Split Seat UG"/>
    <s v="Pulsar 125 Carbon Fibre Split Seat UG EBONY BLK RED DKL"/>
    <s v="00DH564D"/>
    <s v="Invoiced"/>
    <s v="Yes"/>
    <m/>
    <m/>
    <m/>
    <x v="0"/>
    <m/>
    <s v="No"/>
    <s v="Yes"/>
    <s v="Yes"/>
    <d v="2025-04-16T17:13:00"/>
    <n v="1"/>
  </r>
  <r>
    <n v="15497773"/>
    <d v="2025-04-09T00:00:00"/>
    <d v="1899-12-30T13:07:00"/>
    <s v="Aggregators"/>
    <s v="MANGLAM AUTOS(11445)"/>
    <n v="11445"/>
    <s v="Bikewale_Aggregators"/>
    <s v="CPS_Lead_Aggregators"/>
    <s v="STANDARD"/>
    <s v="Pulsar"/>
    <s v="N125"/>
    <s v="Disc ISG"/>
    <s v="Pulsar N125 Disc ISG Ebony Black + Purple Fury"/>
    <s v="00JZ51DA"/>
    <s v="Open"/>
    <s v="No"/>
    <s v="Call Later"/>
    <m/>
    <m/>
    <x v="0"/>
    <m/>
    <s v="No"/>
    <s v="No"/>
    <s v="No"/>
    <m/>
    <n v="0"/>
  </r>
  <r>
    <n v="15550382"/>
    <d v="2025-04-10T00:00:00"/>
    <d v="1899-12-30T17:07:00"/>
    <s v="Activity"/>
    <s v="KRISHNAA AUTOS(11596)"/>
    <n v="11596"/>
    <m/>
    <m/>
    <s v="STANDARD"/>
    <s v="Freedom"/>
    <s v="125 NG04"/>
    <s v="Disc Led"/>
    <s v="Freedom 125 NG04 Disc Led EBONY BLACK(MET)"/>
    <s v="00JH27X3"/>
    <s v="Closed"/>
    <s v="Yes"/>
    <s v="Plan Dropped"/>
    <m/>
    <m/>
    <x v="0"/>
    <m/>
    <s v="Yes"/>
    <s v="No"/>
    <s v="No"/>
    <m/>
    <n v="0"/>
  </r>
  <r>
    <n v="15663357"/>
    <d v="2025-04-16T00:00:00"/>
    <d v="1899-12-30T11:23:00"/>
    <s v="Walk-In"/>
    <s v="KRISHNAMANI MOTORS(12956)"/>
    <n v="12956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m/>
    <m/>
    <m/>
    <x v="0"/>
    <m/>
    <s v="Yes"/>
    <s v="No"/>
    <s v="Yes"/>
    <d v="2025-04-16T11:25:00"/>
    <n v="1"/>
  </r>
  <r>
    <n v="15453949"/>
    <d v="2025-04-07T00:00:00"/>
    <d v="1899-12-30T14:15:00"/>
    <s v="Aggregators"/>
    <s v="SHYAM MOTORS(10501)"/>
    <n v="1050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334052"/>
    <d v="2025-04-01T00:00:00"/>
    <d v="1899-12-30T11:17:00"/>
    <s v="Dealer Digital"/>
    <m/>
    <n v="10401"/>
    <s v="Facebook"/>
    <s v="P125_March_2"/>
    <s v="WARM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x v="0"/>
    <m/>
    <s v="No"/>
    <s v="No"/>
    <s v="No"/>
    <m/>
    <n v="0"/>
  </r>
  <r>
    <n v="15425308"/>
    <d v="2025-04-05T00:00:00"/>
    <d v="1899-12-30T18:12:00"/>
    <s v="Aggregators"/>
    <s v="SUN BAJAJ(13483)"/>
    <n v="13483"/>
    <s v="Bikedekho_Aggregators"/>
    <s v="CPS_Lead_Aggregators"/>
    <s v="HOT"/>
    <s v="Pulsar"/>
    <s v="NS125"/>
    <s v="Disc (OBD-2)"/>
    <s v="Pulsar NS125 Disc (OBD-2) TD BURNT RED + SA"/>
    <s v="00JF35C4"/>
    <s v="Open"/>
    <s v="No"/>
    <s v="Not Decided"/>
    <m/>
    <m/>
    <x v="0"/>
    <m/>
    <s v="No"/>
    <s v="No"/>
    <s v="No"/>
    <m/>
    <n v="0"/>
  </r>
  <r>
    <n v="15544274"/>
    <d v="2025-04-10T00:00:00"/>
    <d v="1899-12-30T13:35:00"/>
    <s v="Walk-In"/>
    <s v="ISHANYA AUTO LLP(13210)"/>
    <n v="13210"/>
    <m/>
    <m/>
    <m/>
    <s v="Avenger"/>
    <n v="160"/>
    <s v="Street  (OBD-2)"/>
    <s v="Avenger  160 Street  (OBD-2) COCKTAIL WINE RED"/>
    <s v="00PD362V"/>
    <s v="Invoiced"/>
    <s v="Yes"/>
    <s v="Call Later"/>
    <m/>
    <m/>
    <x v="0"/>
    <m/>
    <s v="Yes"/>
    <s v="Yes"/>
    <s v="Yes"/>
    <d v="2025-04-10T15:05:00"/>
    <n v="1"/>
  </r>
  <r>
    <n v="15594160"/>
    <d v="2025-04-13T00:00:00"/>
    <d v="1899-12-30T09:52:00"/>
    <s v="Aggregators"/>
    <s v="MEERA AUTOS (12831)"/>
    <n v="12831"/>
    <s v="Bikedekho_Aggregators"/>
    <s v="CPS_Lead_Aggregators"/>
    <s v="STANDARD"/>
    <s v="Pulsar"/>
    <n v="125"/>
    <s v="Carbon Fibre Disc Single Seat"/>
    <s v="PULSAR 125 DTS-i - SAFFIRE BLUE WHITE"/>
    <s v="00DH47E9"/>
    <s v="Closed"/>
    <s v="No"/>
    <s v="Plan Dropped"/>
    <m/>
    <m/>
    <x v="0"/>
    <m/>
    <s v="No"/>
    <s v="No"/>
    <s v="No"/>
    <m/>
    <n v="0"/>
  </r>
  <r>
    <n v="15463627"/>
    <d v="2025-04-07T00:00:00"/>
    <d v="1899-12-30T20:02:00"/>
    <s v="Aggregators"/>
    <s v="PUSHPAK AUTOMOBILE(13135)"/>
    <n v="13135"/>
    <s v="Bikewale_Aggregators"/>
    <s v="CPS_Lead_Aggregators"/>
    <s v="WARM"/>
    <s v="Pulsar"/>
    <s v="NS200"/>
    <s v="Twin Disc ABS (JL18)"/>
    <s v="Pulsar NS200 Twin Disc ABS (JL18) BRIGHT YELLOW &amp; MATTE PEWTER GREY"/>
    <s v="00JL188N"/>
    <s v="Open"/>
    <s v="No"/>
    <s v="Showroom Visit Planned"/>
    <m/>
    <m/>
    <x v="0"/>
    <m/>
    <s v="No"/>
    <s v="No"/>
    <s v="No"/>
    <m/>
    <n v="0"/>
  </r>
  <r>
    <n v="15732973"/>
    <d v="2025-04-19T00:00:00"/>
    <d v="1899-12-30T11:44:00"/>
    <s v="Aggregators"/>
    <s v="JPS AUTO (13105)"/>
    <n v="13105"/>
    <s v="Bikewale_Aggregators"/>
    <s v="CPS_Lead_Aggregators"/>
    <m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363794"/>
    <d v="2025-04-02T00:00:00"/>
    <d v="1899-12-30T17:17:00"/>
    <s v="Activity"/>
    <s v="JAI AUTOMOBILES(10591)"/>
    <n v="10591"/>
    <m/>
    <m/>
    <s v="STANDARD"/>
    <s v="Platina"/>
    <n v="110"/>
    <s v="ES Drum  (OBD-2)"/>
    <s v="Platina 110 ES Drum  (OBD-2) BLK GLOS PEW GRA"/>
    <s v="00JK3548"/>
    <s v="Invoiced"/>
    <s v="Yes"/>
    <s v="Showroom Visit Planned"/>
    <m/>
    <m/>
    <x v="0"/>
    <m/>
    <s v="No"/>
    <s v="No"/>
    <s v="No"/>
    <d v="2025-04-02T17:48:00"/>
    <n v="1"/>
  </r>
  <r>
    <n v="15426096"/>
    <d v="2025-04-05T00:00:00"/>
    <d v="1899-12-30T18:56:00"/>
    <s v="Aggregators"/>
    <s v="AMG HOMES PRIVATE LIMITED (13790)"/>
    <n v="13790"/>
    <s v="Bikewale_Aggregators"/>
    <s v="CPS_Lead_Aggregators"/>
    <s v="HOT"/>
    <s v="Pulsar"/>
    <s v="N125"/>
    <s v="Disc ISG"/>
    <s v="Pulsar N125 Disc ISG Ebony Black + Purple Fury"/>
    <s v="00JZ51DA"/>
    <s v="Closed"/>
    <s v="No"/>
    <s v="Plan Dropped"/>
    <m/>
    <m/>
    <x v="0"/>
    <m/>
    <s v="No"/>
    <s v="No"/>
    <s v="No"/>
    <m/>
    <n v="0"/>
  </r>
  <r>
    <n v="15644853"/>
    <d v="2025-04-15T00:00:00"/>
    <d v="1899-12-30T12:15:00"/>
    <s v="Activity"/>
    <s v="SUPREME AUTO DEALERS PVT. LTD.(10351)"/>
    <n v="10351"/>
    <s v="Dealer Activity"/>
    <s v="Demo Van"/>
    <s v="WARM"/>
    <s v="Freedom"/>
    <s v="125 NG04"/>
    <s v="Disc Led"/>
    <s v="Freedom 125 NG04 Disc Led COCKTAIL WINE RED"/>
    <s v="00JH272V"/>
    <s v="Closed"/>
    <s v="Yes"/>
    <s v="Plan Dropped"/>
    <m/>
    <m/>
    <x v="0"/>
    <m/>
    <s v="Yes"/>
    <s v="Yes"/>
    <s v="Yes"/>
    <m/>
    <n v="0"/>
  </r>
  <r>
    <n v="15605712"/>
    <d v="2025-04-13T00:00:00"/>
    <d v="1899-12-30T16:09:00"/>
    <s v="Tele-In"/>
    <s v="CAR CARE CENTRE(10774)"/>
    <n v="10774"/>
    <s v="Call Center"/>
    <m/>
    <s v="STANDARD"/>
    <s v="Freedom"/>
    <s v="125 NG04"/>
    <s v="Disc Led"/>
    <s v="Freedom 125 NG04 Disc Led GLOSSY CARIBBEAN BLUE"/>
    <s v="00JH272Z"/>
    <s v="Closed"/>
    <s v="No"/>
    <s v="Showroom Visit Planned"/>
    <m/>
    <m/>
    <x v="0"/>
    <m/>
    <s v="No"/>
    <s v="No"/>
    <s v="No"/>
    <m/>
    <n v="0"/>
  </r>
  <r>
    <n v="15625054"/>
    <d v="2025-04-14T00:00:00"/>
    <d v="1899-12-30T13:41:00"/>
    <s v="Aggregators"/>
    <s v="PARTH AUTOMOBILES(12804)"/>
    <n v="12804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m/>
    <m/>
    <m/>
    <x v="0"/>
    <m/>
    <s v="No"/>
    <s v="No"/>
    <s v="No"/>
    <m/>
    <n v="0"/>
  </r>
  <r>
    <n v="15703163"/>
    <d v="2025-04-17T00:00:00"/>
    <d v="1899-12-30T17:58:00"/>
    <s v="Dealer Digital"/>
    <m/>
    <n v="14139"/>
    <s v="Instagram"/>
    <s v="Freedom_April'25"/>
    <s v="WARM"/>
    <s v="Freedom"/>
    <s v="125 NG04"/>
    <s v="Disc Led"/>
    <s v="Freedom 125 NG04 Disc Led Racing Red"/>
    <s v="00JH279C"/>
    <s v="Open"/>
    <s v="No"/>
    <m/>
    <m/>
    <m/>
    <x v="0"/>
    <m/>
    <s v="No"/>
    <s v="No"/>
    <s v="No"/>
    <m/>
    <n v="0"/>
  </r>
  <r>
    <n v="15381378"/>
    <d v="2025-04-03T00:00:00"/>
    <d v="1899-12-30T16:07:00"/>
    <s v="Aggregators"/>
    <s v="SAI BAJAJ AUTOZ (12580)"/>
    <n v="12580"/>
    <s v="Bikedekho_Aggregators"/>
    <s v="CPS_Lead_Aggregators"/>
    <s v="HOT"/>
    <s v="Pulsar"/>
    <s v="N160"/>
    <s v="Dual channel ABS"/>
    <s v="Pulsar N160 Dual channel ABS Brooklyn Black"/>
    <s v="00JR159V"/>
    <s v="Closed"/>
    <s v="No"/>
    <s v="Incorrect Enquiry"/>
    <m/>
    <m/>
    <x v="0"/>
    <m/>
    <s v="No"/>
    <s v="No"/>
    <s v="No"/>
    <m/>
    <n v="0"/>
  </r>
  <r>
    <n v="15538640"/>
    <d v="2025-04-10T00:00:00"/>
    <d v="1899-12-30T10:45:00"/>
    <s v="Tele-In"/>
    <s v="M/S DASHMESH MOTORS(13127)"/>
    <n v="13127"/>
    <m/>
    <m/>
    <m/>
    <s v="Platina"/>
    <n v="100"/>
    <s v="KS"/>
    <s v="Platina 100 KS Ebony Black with Silver Grey Decal"/>
    <s v="00PF386U"/>
    <s v="Invoiced"/>
    <s v="Yes"/>
    <m/>
    <m/>
    <m/>
    <x v="0"/>
    <m/>
    <s v="No"/>
    <s v="No"/>
    <s v="No"/>
    <d v="2025-04-10T10:45:00"/>
    <n v="1"/>
  </r>
  <r>
    <n v="15332093"/>
    <d v="2025-04-01T00:00:00"/>
    <d v="1899-12-30T14:59:00"/>
    <s v="Digital"/>
    <s v="Triumph Goa"/>
    <n v="13529"/>
    <s v="Finance"/>
    <s v="Website"/>
    <s v="WARM"/>
    <s v="Triumph"/>
    <s v="SCRAMBLER 400 X"/>
    <s v="Triumph"/>
    <s v="Triumph SCRAMBLER 400 X Triumph CARNIVAL RED"/>
    <s v="00TA02BE"/>
    <s v="Closed"/>
    <s v="No"/>
    <s v="Incorrect Enquiry"/>
    <m/>
    <m/>
    <x v="0"/>
    <m/>
    <s v="No"/>
    <s v="No"/>
    <s v="No"/>
    <m/>
    <n v="0"/>
  </r>
  <r>
    <n v="15587023"/>
    <d v="2025-04-12T00:00:00"/>
    <d v="1899-12-30T14:20:00"/>
    <s v="HyperLocal"/>
    <s v="METAL MOTORS(13385)"/>
    <n v="13385"/>
    <s v="Hyperlocal_Lead_Gen"/>
    <s v="Facebook"/>
    <s v="STANDARD"/>
    <s v="KTM"/>
    <s v="DUKE 200"/>
    <s v="KTM"/>
    <s v="KTM DUKE 200 KTM "/>
    <s v="00JP1C"/>
    <s v="Open"/>
    <s v="No"/>
    <s v="Call Later"/>
    <m/>
    <m/>
    <x v="0"/>
    <m/>
    <s v="No"/>
    <s v="No"/>
    <s v="No"/>
    <m/>
    <n v="0"/>
  </r>
  <r>
    <n v="15677809"/>
    <d v="2025-04-17T00:00:00"/>
    <d v="1899-12-30T10:26:00"/>
    <s v="Digital"/>
    <s v="A2Z AUTOMOTIVE(13214)"/>
    <n v="13214"/>
    <s v="Freedom_LeadGen_D2C"/>
    <s v="Display_Google"/>
    <s v="WARM"/>
    <s v="Platina"/>
    <s v="KS Drum (OBD2B)"/>
    <n v="100"/>
    <s v="PLATINA 100 KS DRUM-VINTAGE WINE RED SLV"/>
    <s v="00JK42DR"/>
    <s v="Closed"/>
    <s v="No"/>
    <s v="Incorrect Enquiry"/>
    <m/>
    <m/>
    <x v="0"/>
    <m/>
    <s v="No"/>
    <s v="No"/>
    <s v="No"/>
    <m/>
    <n v="0"/>
  </r>
  <r>
    <n v="15469155"/>
    <d v="2025-04-08T00:00:00"/>
    <d v="1899-12-30T09:22:00"/>
    <s v="Aggregators"/>
    <s v="CHANNAMMA MOTORS(A11914)"/>
    <s v="A11914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s v="Incorrect Enquiry"/>
    <m/>
    <m/>
    <x v="0"/>
    <m/>
    <s v="No"/>
    <s v="No"/>
    <s v="No"/>
    <m/>
    <n v="0"/>
  </r>
  <r>
    <n v="15489097"/>
    <d v="2025-04-08T00:00:00"/>
    <d v="1899-12-30T23:16:00"/>
    <s v="Aggregators"/>
    <s v="ROLTA CREDIT PRIVATE LIMITED (11943)"/>
    <n v="11943"/>
    <s v="Bikewale_Aggregators"/>
    <s v="CPS_Lead_Aggregators"/>
    <s v="WARM"/>
    <s v="Pulsar"/>
    <s v="N160"/>
    <s v="Dual channel ABS"/>
    <s v="Pulsar N160 Dual channel ABS Brooklyn Black"/>
    <s v="00JR159V"/>
    <s v="Open"/>
    <s v="No"/>
    <s v="Showroom Visit Planned"/>
    <m/>
    <m/>
    <x v="0"/>
    <m/>
    <s v="No"/>
    <s v="No"/>
    <s v="No"/>
    <m/>
    <n v="0"/>
  </r>
  <r>
    <n v="15456714"/>
    <d v="2025-04-07T00:00:00"/>
    <d v="1899-12-30T15:09:00"/>
    <s v="Activity"/>
    <s v="SARATHY KTM KNPY"/>
    <s v="13177-KNPY"/>
    <m/>
    <m/>
    <s v="HOT"/>
    <s v="KTM"/>
    <s v="RC 200"/>
    <m/>
    <s v="KTM RC 200  "/>
    <s v="00JY0G"/>
    <s v="Open"/>
    <s v="Yes"/>
    <s v="Call Later"/>
    <m/>
    <m/>
    <x v="0"/>
    <m/>
    <s v="Yes"/>
    <s v="No"/>
    <s v="No"/>
    <m/>
    <n v="0"/>
  </r>
  <r>
    <n v="15494007"/>
    <d v="2025-04-09T00:00:00"/>
    <d v="1899-12-30T11:10:00"/>
    <s v="Activity"/>
    <s v="BRAHMACHARI AUTO(11508)"/>
    <n v="11508"/>
    <m/>
    <m/>
    <s v="WARM"/>
    <s v="Pulsar"/>
    <s v="NS125"/>
    <s v="UG ABS"/>
    <s v="Pulsar NS125 UG ABS GLOSS PEWTER GREY"/>
    <s v="00JF5732"/>
    <s v="Closed"/>
    <s v="Yes"/>
    <s v="Plan Dropped"/>
    <m/>
    <m/>
    <x v="0"/>
    <m/>
    <s v="No"/>
    <s v="No"/>
    <s v="Yes"/>
    <m/>
    <n v="0"/>
  </r>
  <r>
    <n v="15320725"/>
    <d v="2025-04-01T00:00:00"/>
    <d v="1899-12-30T11:50:00"/>
    <s v="Aggregators"/>
    <s v="KHIVRAJ ELIXIR PVT LTD North Bangalore"/>
    <s v="C14191"/>
    <s v="Bikewale_Aggregators"/>
    <s v="CPS_Lead_Aggregators"/>
    <s v="WARM"/>
    <s v="Triumph"/>
    <s v="Speed 400 UG"/>
    <s v="Triumph"/>
    <s v="SPEED 400 UG-PHANTOM BLACK"/>
    <s v="00TA40BA"/>
    <s v="Closed"/>
    <s v="No"/>
    <s v="Incorrect Enquiry"/>
    <s v="Family/Friendâ€™s Recommendation"/>
    <m/>
    <x v="0"/>
    <m/>
    <s v="No"/>
    <s v="No"/>
    <s v="No"/>
    <m/>
    <n v="0"/>
  </r>
  <r>
    <n v="15572588"/>
    <d v="2025-04-11T00:00:00"/>
    <d v="1899-12-30T17:48:00"/>
    <s v="Walk-In"/>
    <s v="SAI SERVICE PVT LTD - Kharadi"/>
    <s v="12390BRN01"/>
    <m/>
    <m/>
    <s v="HOT"/>
    <s v="KTM"/>
    <s v="ADVENTURE 390"/>
    <m/>
    <s v="KTM ADVENTURE 390  ELECTRONIC ORANGE"/>
    <s v="00JG451T"/>
    <s v="Booked"/>
    <s v="Yes"/>
    <s v="Planning to Book"/>
    <m/>
    <m/>
    <x v="0"/>
    <m/>
    <s v="No"/>
    <s v="No"/>
    <s v="No"/>
    <d v="2025-04-11T17:53:00"/>
    <n v="0"/>
  </r>
  <r>
    <n v="15670455"/>
    <d v="2025-04-16T00:00:00"/>
    <d v="1899-12-30T14:15:00"/>
    <s v="Digital"/>
    <s v="SARATHY BIKES PVT.LTD (13177)"/>
    <n v="13177"/>
    <s v="Duke_LeadGen_D2C"/>
    <s v="Search_Google"/>
    <m/>
    <s v="KTM"/>
    <s v="249.07 cc"/>
    <m/>
    <s v="KTM  249.07 cc  ELECTRONIC ORANGE"/>
    <s v="00JP881T"/>
    <s v="Invoiced"/>
    <s v="Yes"/>
    <s v="Call Later"/>
    <m/>
    <m/>
    <x v="0"/>
    <m/>
    <s v="Yes"/>
    <s v="No"/>
    <s v="No"/>
    <d v="2025-04-16T14:23:00"/>
    <n v="1"/>
  </r>
  <r>
    <n v="15352864"/>
    <d v="2025-04-02T00:00:00"/>
    <d v="1899-12-30T11:17:00"/>
    <s v="Walk-In"/>
    <s v="J M Automobiles-MI Road"/>
    <s v="A13239"/>
    <m/>
    <m/>
    <m/>
    <s v="Pulsar"/>
    <n v="125"/>
    <s v="Carbon Fibre Disc Split Seat"/>
    <s v="Pulsar 150 TD UG"/>
    <s v="00DH48"/>
    <s v="Invoiced"/>
    <s v="Yes"/>
    <m/>
    <m/>
    <m/>
    <x v="0"/>
    <m/>
    <s v="No"/>
    <s v="No"/>
    <s v="Yes"/>
    <m/>
    <n v="1"/>
  </r>
  <r>
    <n v="15443259"/>
    <d v="2025-04-06T00:00:00"/>
    <d v="1899-12-30T21:44:00"/>
    <s v="Aggregators"/>
    <s v="AMBRISH AUTOMOBILES(10495)"/>
    <n v="10495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Incorrect Enquiry"/>
    <m/>
    <m/>
    <x v="0"/>
    <m/>
    <s v="No"/>
    <s v="No"/>
    <s v="No"/>
    <m/>
    <n v="0"/>
  </r>
  <r>
    <n v="15733156"/>
    <d v="2025-04-19T00:00:00"/>
    <d v="1899-12-30T11:35:00"/>
    <s v="Walk-In"/>
    <s v="SRI MURUGAN BAJAJ ANNUR"/>
    <s v="B13022"/>
    <m/>
    <m/>
    <s v="STANDARD"/>
    <s v="CT"/>
    <s v="110X"/>
    <s v="ES (OBD-2)"/>
    <s v="CT 110X ES (OBD-2)"/>
    <s v="00DY08"/>
    <s v="Open"/>
    <s v="Yes"/>
    <s v="Call Later"/>
    <m/>
    <m/>
    <x v="0"/>
    <m/>
    <s v="Yes"/>
    <s v="Yes"/>
    <s v="Yes"/>
    <m/>
    <n v="0"/>
  </r>
  <r>
    <n v="15383839"/>
    <d v="2025-04-03T00:00:00"/>
    <d v="1899-12-30T17:26:00"/>
    <s v="Tele-In"/>
    <s v="KHIVRAJ ELIXIR PVT LTD Mangalore"/>
    <s v="D14191"/>
    <m/>
    <m/>
    <s v="HOT"/>
    <s v="Triumph"/>
    <s v="Speed T4"/>
    <m/>
    <s v="Triumph  Speed T4  PEARL METALLIC WHITE"/>
    <s v="00TA1542"/>
    <s v="Open"/>
    <s v="Yes"/>
    <s v="Not Decided"/>
    <m/>
    <m/>
    <x v="0"/>
    <m/>
    <s v="Yes"/>
    <s v="No"/>
    <s v="No"/>
    <m/>
    <n v="0"/>
  </r>
  <r>
    <n v="15459043"/>
    <d v="2025-04-07T00:00:00"/>
    <d v="1899-12-30T16:27:00"/>
    <s v="Walk-In"/>
    <s v="SAI MOTOR PLAZA - AMALAPURAM"/>
    <n v="11498"/>
    <m/>
    <m/>
    <s v="STANDARD"/>
    <s v="Pulsar"/>
    <n v="150"/>
    <s v="SD (C&amp;G)"/>
    <s v="Pulsar 150 SD (C&amp;G) EBONY BLK RED DKL"/>
    <s v="00DH644D"/>
    <s v="Invoiced"/>
    <s v="Yes"/>
    <s v="Planning to Book"/>
    <m/>
    <m/>
    <x v="0"/>
    <m/>
    <s v="Yes"/>
    <s v="No"/>
    <s v="Yes"/>
    <d v="2025-04-07T16:29:00"/>
    <n v="1"/>
  </r>
  <r>
    <n v="15392230"/>
    <d v="2025-04-04T00:00:00"/>
    <d v="1899-12-30T10:54:00"/>
    <s v="Aggregators"/>
    <s v="KRISHNA MOTORS (13657)"/>
    <n v="13657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Call Later"/>
    <m/>
    <m/>
    <x v="0"/>
    <m/>
    <s v="No"/>
    <s v="No"/>
    <s v="No"/>
    <m/>
    <n v="0"/>
  </r>
  <r>
    <n v="15627249"/>
    <d v="2025-04-14T00:00:00"/>
    <d v="1899-12-30T14:53:00"/>
    <s v="Aggregators"/>
    <s v="POPULAR KTM PUZHAKKAL(12738)"/>
    <n v="12738"/>
    <s v="91wheels_Aggregators"/>
    <s v="CPS_Lead_Aggregators"/>
    <s v="WARM"/>
    <s v="KTM"/>
    <s v="ADVENTURE 390"/>
    <s v="KTM"/>
    <s v="KTM ADVENTURE 390 KTM ELECTRONIC ORANGE MATT"/>
    <s v="00JG4543"/>
    <s v="Open"/>
    <s v="No"/>
    <m/>
    <m/>
    <m/>
    <x v="0"/>
    <m/>
    <s v="No"/>
    <s v="No"/>
    <s v="No"/>
    <m/>
    <n v="0"/>
  </r>
  <r>
    <n v="15632595"/>
    <d v="2025-04-14T00:00:00"/>
    <d v="1899-12-30T18:06:00"/>
    <s v="Aggregators"/>
    <s v="SMH MARKETING COMPANY(11336)"/>
    <n v="11336"/>
    <s v="Bikewale_Aggregators"/>
    <s v="CPS_Lead_Aggregators"/>
    <s v="HOT"/>
    <s v="Pulsar"/>
    <s v="N150"/>
    <s v="SD Single Seat"/>
    <s v="Pulsar N150 SD Single Seat PEARL METALLIC WHITE"/>
    <s v="00JR3042"/>
    <s v="Closed"/>
    <s v="No"/>
    <s v="Plan Dropped"/>
    <m/>
    <m/>
    <x v="0"/>
    <m/>
    <s v="No"/>
    <s v="No"/>
    <s v="No"/>
    <m/>
    <n v="0"/>
  </r>
  <r>
    <n v="15548745"/>
    <d v="2025-04-10T00:00:00"/>
    <d v="1899-12-30T16:18:00"/>
    <s v="Walk-In"/>
    <s v="T M BAJAJ (12953)"/>
    <n v="12953"/>
    <s v="Reference"/>
    <s v="Existing Customer"/>
    <s v="WARM"/>
    <s v="Pulsar"/>
    <n v="150"/>
    <s v="SD (C&amp;G)"/>
    <s v="Pulsar 150 SD (C&amp;G) EBONY BLK RED DKL"/>
    <s v="00DH644D"/>
    <s v="Invoiced"/>
    <s v="Yes"/>
    <m/>
    <m/>
    <m/>
    <x v="0"/>
    <m/>
    <s v="No"/>
    <s v="Yes"/>
    <s v="No"/>
    <d v="2025-04-10T16:19:00"/>
    <n v="1"/>
  </r>
  <r>
    <n v="15700401"/>
    <d v="2025-04-17T00:00:00"/>
    <d v="1899-12-30T16:35:00"/>
    <s v="Activity"/>
    <s v="KVR Automobiles Pvt Ltd(11972)"/>
    <n v="11972"/>
    <m/>
    <m/>
    <s v="WARM"/>
    <s v="Freedom"/>
    <s v="125 NG04"/>
    <s v="Disc Led"/>
    <s v="Freedom 125 NG04 Disc Led"/>
    <s v="00JH27"/>
    <s v="Open"/>
    <s v="No"/>
    <s v="Call Later"/>
    <m/>
    <m/>
    <x v="0"/>
    <m/>
    <s v="No"/>
    <s v="No"/>
    <s v="No"/>
    <m/>
    <n v="0"/>
  </r>
  <r>
    <n v="15358050"/>
    <d v="2025-04-02T00:00:00"/>
    <d v="1899-12-30T14:01:00"/>
    <s v="Aggregators"/>
    <m/>
    <n v="10382"/>
    <s v="Bikewale_Aggregators"/>
    <s v="CPS_Lead_Aggregators"/>
    <s v="WARM"/>
    <s v="Pulsar"/>
    <s v="NS200"/>
    <s v="Twin Disc ABS (JL18)"/>
    <s v="Pulsar NS200 Twin Disc ABS (JL18) BRIGHT YELLOW &amp; MATTE PEWTER GREY"/>
    <s v="00JL188N"/>
    <s v="Closed"/>
    <s v="No"/>
    <m/>
    <m/>
    <m/>
    <x v="0"/>
    <m/>
    <s v="No"/>
    <s v="No"/>
    <s v="No"/>
    <m/>
    <n v="0"/>
  </r>
  <r>
    <n v="15383372"/>
    <d v="2025-04-03T00:00:00"/>
    <d v="1899-12-30T17:17:00"/>
    <s v="Aggregators"/>
    <s v="KUSHAL AUTO PVT. LTD.(10177)"/>
    <n v="10177"/>
    <s v="Bikedekho_Aggregators"/>
    <s v="CPS_Lead_Aggregators"/>
    <s v="HOT"/>
    <s v="Pulsar"/>
    <s v="N160"/>
    <s v="Dual channel ABS"/>
    <s v="Pulsar N160 Dual channel ABS Brooklyn Black"/>
    <s v="00JR159V"/>
    <s v="Open"/>
    <s v="No"/>
    <s v="Not Decided"/>
    <m/>
    <m/>
    <x v="0"/>
    <m/>
    <s v="No"/>
    <s v="No"/>
    <s v="No"/>
    <m/>
    <n v="0"/>
  </r>
  <r>
    <n v="15358889"/>
    <d v="2025-04-02T00:00:00"/>
    <d v="1899-12-30T14:40:00"/>
    <s v="Aggregators"/>
    <s v="OSL AUTO PVT.LTD.(11132)"/>
    <n v="11132"/>
    <s v="Bikewale_Aggregators"/>
    <s v="CPS_Lead_Aggregators"/>
    <s v="STANDARD"/>
    <s v="Pulsar"/>
    <n v="150"/>
    <s v="SD Single Seat"/>
    <s v="Pulsar 150 SD Single Seat EBONY BLK RED DKL"/>
    <s v="00DH274D"/>
    <s v="Open"/>
    <s v="No"/>
    <s v="Not Decided"/>
    <m/>
    <m/>
    <x v="0"/>
    <m/>
    <s v="No"/>
    <s v="No"/>
    <s v="No"/>
    <m/>
    <n v="0"/>
  </r>
  <r>
    <n v="15490790"/>
    <d v="2025-04-09T00:00:00"/>
    <d v="1899-12-30T07:43:00"/>
    <s v="Aggregators"/>
    <s v="MANIPUR MOTORS(10209)"/>
    <n v="10209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Open"/>
    <s v="No"/>
    <m/>
    <m/>
    <m/>
    <x v="0"/>
    <m/>
    <s v="No"/>
    <s v="No"/>
    <s v="No"/>
    <m/>
    <n v="0"/>
  </r>
  <r>
    <n v="15642433"/>
    <d v="2025-04-15T00:00:00"/>
    <d v="1899-12-30T11:27:00"/>
    <s v="Aggregators"/>
    <s v="BHAWANI AUTOMOBILES Saraiprali"/>
    <s v="A11009"/>
    <s v="Bikewale_Aggregators"/>
    <s v="CPS_Lead_Aggregators"/>
    <s v="WARM"/>
    <s v="Pulsar"/>
    <s v="N125"/>
    <s v="Disc ISG"/>
    <s v="Pulsar N125 Disc ISG Ebony Black + Purple Fury"/>
    <s v="00JZ51DA"/>
    <s v="Open"/>
    <s v="No"/>
    <m/>
    <m/>
    <m/>
    <x v="0"/>
    <m/>
    <s v="No"/>
    <s v="No"/>
    <s v="No"/>
    <m/>
    <n v="0"/>
  </r>
  <r>
    <n v="15402372"/>
    <d v="2025-04-04T00:00:00"/>
    <d v="1899-12-30T16:21:00"/>
    <s v="Aggregators"/>
    <s v="JINDAL AUTOMOBILES JASHPUR"/>
    <s v="A10584"/>
    <s v="Bikedekho_Aggregators"/>
    <s v="CPS_Lead_Aggregators"/>
    <s v="HOT"/>
    <s v="Pulsar"/>
    <n v="400"/>
    <s v="NS"/>
    <s v="Pulsar 400 NS GLOSS PEWTER GREY"/>
    <s v="00JL2332"/>
    <s v="Closed"/>
    <s v="No"/>
    <s v="Plan Dropped"/>
    <m/>
    <m/>
    <x v="0"/>
    <m/>
    <s v="No"/>
    <s v="No"/>
    <s v="No"/>
    <m/>
    <n v="0"/>
  </r>
  <r>
    <n v="15680366"/>
    <d v="2025-04-16T00:00:00"/>
    <d v="1899-12-30T17:52:00"/>
    <s v="Walk-In"/>
    <s v="Kalyani Bajaj DKB"/>
    <s v="C10670"/>
    <s v="Reference"/>
    <s v="Existing Customer"/>
    <s v="WARM"/>
    <s v="Pulsar"/>
    <s v="NS200"/>
    <s v="Dual Channel ABS (UG)"/>
    <s v="Pulsar NS200 Dual Channel ABS (UG) PEARL METALLIC WHITE &amp; SATIN BLACK"/>
    <s v="00JL248R"/>
    <s v="Open"/>
    <s v="Yes"/>
    <s v="Call Later"/>
    <m/>
    <m/>
    <x v="0"/>
    <m/>
    <s v="Yes"/>
    <s v="Yes"/>
    <s v="Yes"/>
    <m/>
    <n v="0"/>
  </r>
  <r>
    <n v="15714943"/>
    <d v="2025-04-18T00:00:00"/>
    <d v="1899-12-30T12:30:00"/>
    <s v="Activity"/>
    <s v="Yaazhiniy Motors(12266)"/>
    <n v="12266"/>
    <m/>
    <m/>
    <s v="STANDARD"/>
    <s v="KTM"/>
    <s v="DUKE 200 OLD"/>
    <m/>
    <s v="KTM DUKE 200 OLD  ELECTRONIC ORANGE"/>
    <s v="00JP421T"/>
    <s v="Closed"/>
    <s v="Yes"/>
    <s v="Plan Dropped"/>
    <m/>
    <m/>
    <x v="0"/>
    <m/>
    <s v="Yes"/>
    <s v="No"/>
    <s v="No"/>
    <m/>
    <n v="0"/>
  </r>
  <r>
    <n v="15529155"/>
    <d v="2025-04-09T00:00:00"/>
    <d v="1899-12-30T17:08:00"/>
    <s v="Walk-In"/>
    <s v="Unnati Motors Rangia"/>
    <s v="C11772"/>
    <s v="Leaflet"/>
    <m/>
    <s v="HOT"/>
    <s v="Pulsar"/>
    <n v="125"/>
    <s v="Carbon Fibre Split Seat UG"/>
    <s v="Pulsar 125 Carbon Fibre Split Seat UG EBONY BLK BLUE DKL"/>
    <s v="00DH564C"/>
    <s v="Invoiced"/>
    <s v="Yes"/>
    <m/>
    <m/>
    <m/>
    <x v="0"/>
    <m/>
    <s v="Yes"/>
    <s v="No"/>
    <s v="Yes"/>
    <d v="2025-04-09T17:11:00"/>
    <n v="1"/>
  </r>
  <r>
    <n v="15428282"/>
    <d v="2025-04-05T00:00:00"/>
    <d v="1899-12-30T21:56:00"/>
    <s v="Aggregators"/>
    <s v="S. S. AUTO TRADER LLP Kalyani Branch"/>
    <s v="E12854"/>
    <s v="Bikedekho_Aggregators"/>
    <s v="CPS_Lead_Aggregators"/>
    <s v="STANDARD"/>
    <s v="Pulsar"/>
    <s v="N160"/>
    <s v="Dual channel ABS"/>
    <s v="Pulsar N160 Dual channel ABS Brooklyn Black"/>
    <s v="00JR159V"/>
    <s v="Open"/>
    <s v="No"/>
    <s v="Not Decided"/>
    <m/>
    <m/>
    <x v="0"/>
    <m/>
    <s v="No"/>
    <s v="No"/>
    <s v="No"/>
    <m/>
    <n v="0"/>
  </r>
  <r>
    <n v="15379151"/>
    <d v="2025-04-03T00:00:00"/>
    <d v="1899-12-30T14:36:00"/>
    <s v="Walk-In"/>
    <s v="M/s Champak Automobiles-Dhubri"/>
    <s v="A11021"/>
    <m/>
    <m/>
    <m/>
    <s v="Pulsar"/>
    <n v="400"/>
    <s v="NS"/>
    <s v="Pulsar 400 NS PEARL METALLIC WHITE"/>
    <s v="00JL2342"/>
    <s v="Invoiced"/>
    <s v="Yes"/>
    <m/>
    <m/>
    <m/>
    <x v="0"/>
    <m/>
    <s v="Yes"/>
    <s v="No"/>
    <s v="No"/>
    <d v="2025-04-03T14:37:00"/>
    <n v="1"/>
  </r>
  <r>
    <n v="15376597"/>
    <d v="2025-04-03T00:00:00"/>
    <d v="1899-12-30T13:06:00"/>
    <s v="Walk-In"/>
    <s v="YADAV BAJAJ(12767)"/>
    <n v="12767"/>
    <m/>
    <m/>
    <m/>
    <s v="Pulsar"/>
    <n v="125"/>
    <s v="Carbon Fibre Single Seat UG"/>
    <s v="Pulsar 125 Carbon Fibre Single Seat UG EBONY BLK RED DKL"/>
    <s v="00DH574D"/>
    <s v="Invoiced"/>
    <s v="Yes"/>
    <m/>
    <m/>
    <m/>
    <x v="0"/>
    <m/>
    <s v="Yes"/>
    <s v="Yes"/>
    <s v="Yes"/>
    <d v="2025-04-03T13:14:00"/>
    <n v="1"/>
  </r>
  <r>
    <n v="15577098"/>
    <d v="2025-04-14T00:00:00"/>
    <d v="1899-12-30T17:08:00"/>
    <s v="Aggregators"/>
    <s v="MAYUR AUTO PVT.LTD.(10210)"/>
    <n v="10210"/>
    <s v="Bikewale_Aggregators"/>
    <s v="CPS_Lead_Aggregators"/>
    <s v="HOT"/>
    <s v="Pulsar"/>
    <s v="NS160"/>
    <s v="Twin Disc ABS"/>
    <s v="Pulsar NS160 Twin Disc ABS Glossy Pewter Grey + Satin Black"/>
    <s v="00JF258W"/>
    <s v="Closed"/>
    <s v="No"/>
    <s v="Plan Dropped"/>
    <m/>
    <m/>
    <x v="0"/>
    <m/>
    <s v="No"/>
    <s v="No"/>
    <s v="No"/>
    <m/>
    <n v="0"/>
  </r>
  <r>
    <n v="15619621"/>
    <d v="2025-04-14T00:00:00"/>
    <d v="1899-12-30T11:06:00"/>
    <s v="Aggregators"/>
    <s v="SAI SERVICE PVT LTD"/>
    <s v="A10347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683679"/>
    <d v="2025-04-16T00:00:00"/>
    <d v="1899-12-30T20:00:00"/>
    <s v="Digital"/>
    <s v="PRATHAM MOTOCORP LLP(13223)"/>
    <n v="13223"/>
    <s v="Freedom_LeadGen_D2C"/>
    <s v="Display_Google"/>
    <m/>
    <s v="Freedom"/>
    <s v="125 NG04"/>
    <s v="Disc Led"/>
    <s v="Freedom 125 NG04 Disc Led COCKTAIL WINE RED"/>
    <s v="00JH272V"/>
    <s v="Open"/>
    <s v="No"/>
    <s v="Call Later"/>
    <m/>
    <m/>
    <x v="0"/>
    <m/>
    <s v="No"/>
    <s v="No"/>
    <s v="No"/>
    <m/>
    <n v="0"/>
  </r>
  <r>
    <n v="15352805"/>
    <d v="2025-04-02T00:00:00"/>
    <d v="1899-12-30T11:23:00"/>
    <s v="Aggregators"/>
    <s v="OSL Garia"/>
    <s v="A12121"/>
    <s v="Bikedekho_Aggregators"/>
    <s v="CPS_Lead_Aggregators"/>
    <s v="STANDARD"/>
    <s v="Pulsar"/>
    <s v="NS125"/>
    <s v="Disc (OBD-2)"/>
    <s v="Pulsar NS125 Disc (OBD-2) TD BURNT RED + SA"/>
    <s v="00JF35C4"/>
    <s v="Open"/>
    <s v="No"/>
    <s v="Showroom Visit Planned"/>
    <m/>
    <m/>
    <x v="0"/>
    <m/>
    <s v="No"/>
    <s v="No"/>
    <s v="No"/>
    <m/>
    <n v="0"/>
  </r>
  <r>
    <n v="15644386"/>
    <d v="2025-04-15T00:00:00"/>
    <d v="1899-12-30T12:00:00"/>
    <s v="Walk-In"/>
    <s v="VARUN MOTORS PRIVATE LIMITED-TIRUPATI TRIUMPH"/>
    <s v="F13590"/>
    <m/>
    <m/>
    <s v="WARM"/>
    <s v="Triumph"/>
    <s v="SCRAMBLER 400 X"/>
    <m/>
    <s v="Triumph SCRAMBLER 400 X "/>
    <s v="00TA02"/>
    <s v="Open"/>
    <s v="Yes"/>
    <s v="Call Later"/>
    <m/>
    <m/>
    <x v="0"/>
    <m/>
    <s v="Yes"/>
    <s v="No"/>
    <s v="No"/>
    <m/>
    <n v="0"/>
  </r>
  <r>
    <n v="15384129"/>
    <d v="2025-04-03T00:00:00"/>
    <d v="1899-12-30T17:36:00"/>
    <s v="Tele-In"/>
    <s v="OPM BAJAJ(12735)"/>
    <n v="12735"/>
    <m/>
    <m/>
    <m/>
    <s v="Freedom"/>
    <s v="125 NG04"/>
    <s v="Drum"/>
    <s v="Freedom 125 NG04 Drum EBONY BLACK(MET)"/>
    <s v="00JH31X3"/>
    <s v="Invoiced"/>
    <s v="Yes"/>
    <m/>
    <m/>
    <m/>
    <x v="0"/>
    <m/>
    <s v="No"/>
    <s v="No"/>
    <s v="No"/>
    <d v="2025-04-03T17:37:00"/>
    <n v="1"/>
  </r>
  <r>
    <n v="15534356"/>
    <d v="2025-04-09T00:00:00"/>
    <d v="1899-12-30T22:01:00"/>
    <s v="Aggregators"/>
    <s v="GHIDIA  AGRO PVT LTD(10759)"/>
    <n v="10759"/>
    <s v="Bikedekho_Aggregators"/>
    <s v="CPS_Lead_Aggregators"/>
    <s v="HOT"/>
    <s v="Pulsar"/>
    <s v="NS125"/>
    <s v="Disc (OBD-2)"/>
    <s v="Pulsar NS125 Disc (OBD-2) TD BURNT RED + SA"/>
    <s v="00JF35C4"/>
    <s v="Closed"/>
    <s v="No"/>
    <s v="Lost to Competition"/>
    <s v="Family/Friendâ€™s Recommendation;Colour/Model availability"/>
    <m/>
    <x v="5"/>
    <s v="Honda"/>
    <s v="No"/>
    <s v="No"/>
    <s v="No"/>
    <m/>
    <n v="0"/>
  </r>
  <r>
    <n v="15333888"/>
    <d v="2025-04-01T00:00:00"/>
    <d v="1899-12-30T11:13:00"/>
    <s v="Dealer Digital"/>
    <m/>
    <n v="10443"/>
    <s v="Facebook"/>
    <s v="P125_March_2"/>
    <s v="STANDARD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734338"/>
    <d v="2025-04-19T00:00:00"/>
    <d v="1899-12-30T12:13:00"/>
    <s v="Walk-In"/>
    <s v="CHANNAMMA MOTORS-DHARWAD (C10862)"/>
    <s v="C10862"/>
    <m/>
    <m/>
    <s v="STANDARD"/>
    <s v="Pulsar"/>
    <s v="N160"/>
    <s v="UG"/>
    <s v="Pulsar N160 UG BROOKLYN CHRCL BLK M"/>
    <s v="00JR21VAR-113"/>
    <s v="Open"/>
    <s v="Yes"/>
    <s v="Call Later"/>
    <m/>
    <m/>
    <x v="0"/>
    <m/>
    <s v="Yes"/>
    <s v="No"/>
    <s v="Yes"/>
    <m/>
    <n v="0"/>
  </r>
  <r>
    <n v="15727229"/>
    <d v="2025-04-18T00:00:00"/>
    <d v="1899-12-30T21:31:00"/>
    <s v="Aggregators"/>
    <s v="GARVE AUTOMOBILES PVT LTD(12752)"/>
    <n v="12752"/>
    <s v="Bikedekho_Aggregators"/>
    <s v="CPS_Lead_Aggregators"/>
    <s v="HOT"/>
    <s v="Pulsar"/>
    <s v="N160"/>
    <s v="Dual channel ABS"/>
    <s v="Pulsar  N160 Dual channel ABS Brooklyn Black"/>
    <s v="00JR159V"/>
    <s v="Open"/>
    <s v="No"/>
    <s v="Call Later"/>
    <m/>
    <m/>
    <x v="0"/>
    <m/>
    <s v="No"/>
    <s v="No"/>
    <s v="No"/>
    <m/>
    <n v="0"/>
  </r>
  <r>
    <n v="15576743"/>
    <d v="2025-04-17T00:00:00"/>
    <d v="1899-12-30T16:55:00"/>
    <s v="Aggregators"/>
    <s v="PUSHPAK AUTOMOBILE(13135)"/>
    <n v="13135"/>
    <s v="Bikedekho_Aggregators"/>
    <s v="CPS_Lead_Aggregators"/>
    <s v="HOT"/>
    <s v="Pulsar"/>
    <n v="125"/>
    <s v="Carbon Fibre Disc Single Seat"/>
    <s v="PULSAR 125 DTS-i - SPARKLING METALLIC BLACK RED"/>
    <s v="00DH47F2"/>
    <s v="Open"/>
    <s v="No"/>
    <s v="Showroom Visit Planned"/>
    <m/>
    <m/>
    <x v="0"/>
    <m/>
    <s v="No"/>
    <s v="No"/>
    <s v="No"/>
    <m/>
    <n v="0"/>
  </r>
  <r>
    <n v="15423902"/>
    <d v="2025-04-05T00:00:00"/>
    <d v="1899-12-30T17:02:00"/>
    <s v="Walk-In"/>
    <s v="ATHEN AUTOMOBILES (12559)"/>
    <n v="12559"/>
    <m/>
    <m/>
    <s v="WARM"/>
    <s v="KTM"/>
    <s v="Duke 250 (Gen 2)"/>
    <m/>
    <s v="KTM Duke 250 (Gen 2)  "/>
    <s v="00JP96"/>
    <s v="Closed"/>
    <s v="Yes"/>
    <s v="Incorrect Enquiry"/>
    <m/>
    <m/>
    <x v="0"/>
    <m/>
    <s v="Yes"/>
    <s v="No"/>
    <s v="No"/>
    <m/>
    <n v="0"/>
  </r>
  <r>
    <n v="15742676"/>
    <d v="2025-04-19T00:00:00"/>
    <d v="1899-12-30T17:43:00"/>
    <s v="Walk-In"/>
    <s v="GITA MOTORS (12891)"/>
    <n v="12891"/>
    <m/>
    <m/>
    <s v="WARM"/>
    <s v="Pulsar"/>
    <n v="150"/>
    <s v="SD UG"/>
    <s v="Pulsar 150 SD UG EBONY BLACK(MET)"/>
    <s v="00DH60X3"/>
    <s v="Invoiced"/>
    <s v="Yes"/>
    <s v="Call Later"/>
    <m/>
    <m/>
    <x v="0"/>
    <m/>
    <s v="Yes"/>
    <s v="Yes"/>
    <s v="Yes"/>
    <d v="2025-04-19T17:50:00"/>
    <n v="1"/>
  </r>
  <r>
    <n v="15487218"/>
    <d v="2025-04-08T00:00:00"/>
    <d v="1899-12-30T20:11:00"/>
    <s v="Aggregators"/>
    <s v="Banerjee Auto Corporation Private Limited"/>
    <s v="A13068"/>
    <s v="Bikedekho_Aggregators"/>
    <s v="CPS_Lead_Aggregators"/>
    <s v="STANDARD"/>
    <s v="Pulsar"/>
    <s v="RS200"/>
    <s v="Dual channel ABS"/>
    <s v="Pulsar RS200 Dual channel ABS GLOSS PEWTER GREY"/>
    <s v="00DT1432"/>
    <s v="Closed"/>
    <s v="No"/>
    <s v="Plan Dropped"/>
    <m/>
    <m/>
    <x v="0"/>
    <m/>
    <s v="No"/>
    <s v="No"/>
    <s v="No"/>
    <m/>
    <n v="0"/>
  </r>
  <r>
    <n v="15566040"/>
    <d v="2025-04-11T00:00:00"/>
    <d v="1899-12-30T14:13:00"/>
    <s v="Dealer Digital"/>
    <s v="KHIVRAJ BAJAJ - (3S) - KOVILAMBAKKAM"/>
    <s v="0000011562_NA"/>
    <m/>
    <m/>
    <m/>
    <s v="Pulsar"/>
    <s v="N160"/>
    <s v="Single channel ABS"/>
    <s v="Pulsar N160 Single channel ABS Brooklyn Black"/>
    <s v="00JR069V"/>
    <s v="Invoiced"/>
    <s v="Yes"/>
    <s v="Showroom Visit Planned"/>
    <m/>
    <m/>
    <x v="0"/>
    <m/>
    <s v="No"/>
    <s v="Yes"/>
    <s v="Yes"/>
    <d v="2025-04-11T15:41:00"/>
    <n v="1"/>
  </r>
  <r>
    <n v="15674240"/>
    <d v="2025-04-16T00:00:00"/>
    <d v="1899-12-30T16:13:00"/>
    <s v="Aggregators"/>
    <s v="VISHNU AUTOMOBILES(13061)"/>
    <n v="13061"/>
    <s v="Bikedekho_Aggregators"/>
    <s v="CPS_Lead_Aggregators"/>
    <s v="WARM"/>
    <s v="Pulsar"/>
    <s v="N160"/>
    <s v="Dual channel ABS"/>
    <s v="Pulsar N160 Dual channel ABS Brooklyn Black"/>
    <s v="00JR159V"/>
    <s v="Open"/>
    <s v="No"/>
    <m/>
    <m/>
    <m/>
    <x v="0"/>
    <m/>
    <s v="No"/>
    <s v="No"/>
    <s v="No"/>
    <m/>
    <n v="0"/>
  </r>
  <r>
    <n v="15739218"/>
    <d v="2025-04-19T00:00:00"/>
    <d v="1899-12-30T15:24:00"/>
    <s v="Walk-In"/>
    <s v="SHAKTI ENTERPRISES(10940)"/>
    <n v="10940"/>
    <m/>
    <m/>
    <m/>
    <s v="Pulsar"/>
    <n v="150"/>
    <s v="TD UG"/>
    <s v="Pulsar 150 TD UG EBONY BLK BLUE DKL"/>
    <s v="00DH614C"/>
    <s v="Invoiced"/>
    <s v="Yes"/>
    <m/>
    <m/>
    <m/>
    <x v="0"/>
    <m/>
    <s v="Yes"/>
    <s v="Yes"/>
    <s v="Yes"/>
    <d v="2025-04-19T15:26:00"/>
    <n v="1"/>
  </r>
  <r>
    <n v="15424133"/>
    <d v="2025-04-05T00:00:00"/>
    <d v="1899-12-30T17:13:00"/>
    <s v="Walk-In"/>
    <s v="SHREE AMBA BAJAJ"/>
    <n v="10912"/>
    <s v="Reference"/>
    <s v="Existing Customer"/>
    <s v="WARM"/>
    <s v="Platina"/>
    <n v="100"/>
    <s v="ES Drum  (OBD-2)"/>
    <s v="Platina 100 ES Drum  (OBD-2) EB BLK WITH METTALIC RED DECAL"/>
    <s v="00PF35F4"/>
    <s v="Invoiced"/>
    <s v="Yes"/>
    <m/>
    <m/>
    <m/>
    <x v="0"/>
    <m/>
    <s v="Yes"/>
    <s v="No"/>
    <s v="No"/>
    <d v="2025-04-07T14:28:00"/>
    <n v="1"/>
  </r>
  <r>
    <n v="15530796"/>
    <d v="2025-04-09T00:00:00"/>
    <d v="1899-12-30T18:15:00"/>
    <s v="Aggregators"/>
    <s v="JSB AUTOCARS PRIVATE LIMITED(13565)"/>
    <n v="13565"/>
    <s v="91wheels_Aggregators"/>
    <s v="CPS_Lead_Aggregators"/>
    <s v="WARM"/>
    <s v="Avenger"/>
    <n v="160"/>
    <s v="Street (Pre-OBD)"/>
    <s v="Avenger 160 Street (Pre-OBD) EBONY BLACK(MET)"/>
    <s v="00PD31X3"/>
    <s v="Open"/>
    <s v="No"/>
    <m/>
    <m/>
    <m/>
    <x v="0"/>
    <m/>
    <s v="No"/>
    <s v="No"/>
    <s v="No"/>
    <m/>
    <n v="0"/>
  </r>
  <r>
    <n v="15356593"/>
    <d v="2025-04-02T00:00:00"/>
    <d v="1899-12-30T13:07:00"/>
    <s v="Tele-In"/>
    <s v="HANUMANT AUTOMOBILE(13049)"/>
    <n v="13049"/>
    <m/>
    <m/>
    <m/>
    <s v="Pulsar"/>
    <s v="N150"/>
    <s v="SD Single Seat"/>
    <s v="Pulsar N150 SD Single Seat EBONY BLACK(MET)"/>
    <s v="00JR30X3"/>
    <s v="Invoiced"/>
    <s v="Yes"/>
    <m/>
    <m/>
    <m/>
    <x v="0"/>
    <m/>
    <s v="No"/>
    <s v="No"/>
    <s v="No"/>
    <d v="2025-04-02T13:07:00"/>
    <n v="1"/>
  </r>
  <r>
    <n v="15537441"/>
    <d v="2025-04-10T00:00:00"/>
    <d v="1899-12-30T09:59:00"/>
    <s v="Aggregators"/>
    <s v="VETERAN AUTOMOTIVE LLP(13402)"/>
    <n v="13402"/>
    <s v="Bikewale_Aggregators"/>
    <s v="CPS_Lead_Aggregators"/>
    <m/>
    <s v="Pulsar"/>
    <s v="RS200"/>
    <s v="Dual channel ABS"/>
    <s v="Pulsar RS200 Dual channel ABS METALLIC BLACK (+Pewter Grey)"/>
    <s v="00DT148E"/>
    <s v="Closed"/>
    <s v="No"/>
    <s v="Plan Dropped"/>
    <m/>
    <m/>
    <x v="0"/>
    <m/>
    <s v="No"/>
    <s v="No"/>
    <s v="No"/>
    <m/>
    <n v="0"/>
  </r>
  <r>
    <n v="15611745"/>
    <d v="2025-04-14T00:00:00"/>
    <d v="1899-12-30T11:24:00"/>
    <s v="Digital"/>
    <s v="GUJARAT MOTORS PVT. LTD.(13616)"/>
    <n v="13616"/>
    <s v="OnRoadPrice"/>
    <s v="Website"/>
    <s v="WARM"/>
    <s v="KTM"/>
    <s v="DUKE 390"/>
    <m/>
    <s v="KTM  DUKE 390  BLUE LIQUID METAL"/>
    <s v="00JP89H3"/>
    <s v="Booked"/>
    <s v="Yes"/>
    <m/>
    <m/>
    <m/>
    <x v="0"/>
    <m/>
    <s v="Yes"/>
    <s v="No"/>
    <s v="No"/>
    <d v="2025-04-14T19:46:00"/>
    <n v="0"/>
  </r>
  <r>
    <n v="15592348"/>
    <d v="2025-04-12T00:00:00"/>
    <d v="1899-12-30T17:52:00"/>
    <s v="Walk-In"/>
    <s v="ABHINANDAN MOTORS PVT.LTD.(11287)"/>
    <n v="11287"/>
    <m/>
    <m/>
    <m/>
    <s v="Pulsar"/>
    <n v="125"/>
    <s v="Carbon Fibre Disc Single Seat (OBD-2)"/>
    <s v="Pulsar 125 Carbon Fibre Disc Single Seat (OBD-2) SPARKLING METALLIC BLACK RED"/>
    <s v="00DH41F2"/>
    <s v="Invoiced"/>
    <s v="Yes"/>
    <m/>
    <m/>
    <m/>
    <x v="0"/>
    <m/>
    <s v="Yes"/>
    <s v="Yes"/>
    <s v="Yes"/>
    <d v="2025-04-12T17:54:00"/>
    <n v="1"/>
  </r>
  <r>
    <n v="15373266"/>
    <d v="2025-04-03T00:00:00"/>
    <d v="1899-12-30T11:35:00"/>
    <s v="Aggregators"/>
    <s v="VAISHALI AUTO ENTERPRISES PVT LTD(11881)"/>
    <n v="11881"/>
    <s v="Bikedekho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738908"/>
    <d v="2025-04-19T00:00:00"/>
    <d v="1899-12-30T15:09:00"/>
    <s v="Walk-In"/>
    <s v="K V R VEHICLES - THALASSERY"/>
    <s v="A10569"/>
    <m/>
    <m/>
    <s v="WARM"/>
    <s v="CT"/>
    <s v="110X"/>
    <s v="ES (OBD-2)"/>
    <s v="CT 110X ES (OBD-2)"/>
    <s v="00DY08"/>
    <s v="Open"/>
    <s v="Yes"/>
    <s v="Call Later"/>
    <m/>
    <m/>
    <x v="0"/>
    <m/>
    <s v="Yes"/>
    <s v="Yes"/>
    <s v="Yes"/>
    <m/>
    <n v="0"/>
  </r>
  <r>
    <n v="15434486"/>
    <d v="2025-04-06T00:00:00"/>
    <d v="1899-12-30T12:21:00"/>
    <s v="Aggregators"/>
    <s v="OM ADVANCE AUTOMOBILES PVT LTD(13264)"/>
    <n v="13264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s v="Showroom Visit Planned"/>
    <m/>
    <m/>
    <x v="0"/>
    <m/>
    <s v="No"/>
    <s v="No"/>
    <s v="No"/>
    <m/>
    <n v="0"/>
  </r>
  <r>
    <n v="15454098"/>
    <d v="2025-04-07T00:00:00"/>
    <d v="1899-12-30T14:24:00"/>
    <s v="Aggregators"/>
    <s v="GANESH AUTO SALES"/>
    <s v="B12681"/>
    <s v="Bikewale_Aggregators"/>
    <s v="CPS_Lead_Aggregators"/>
    <s v="WARM"/>
    <s v="Avenger"/>
    <n v="160"/>
    <s v="Street"/>
    <s v="Avenger 160 Street SPICY RED"/>
    <s v="00PD349D"/>
    <s v="Closed"/>
    <s v="No"/>
    <s v="Plan Dropped"/>
    <m/>
    <m/>
    <x v="0"/>
    <m/>
    <s v="No"/>
    <s v="No"/>
    <s v="No"/>
    <m/>
    <n v="0"/>
  </r>
  <r>
    <n v="15355804"/>
    <d v="2025-04-02T00:00:00"/>
    <d v="1899-12-30T12:45:00"/>
    <s v="Walk-In"/>
    <s v="Popular Motor Corporation (PANADAVAPURA)"/>
    <s v="A11262"/>
    <s v="Reference"/>
    <s v="Existing Customer"/>
    <s v="STANDARD"/>
    <s v="Pulsar"/>
    <s v="NS200"/>
    <s v="Dual Channel ABS (UG)"/>
    <s v="Pulsar  NS200 Dual Channel ABS (UG) PEARL METALLIC WHITE &amp; SATIN BLACK"/>
    <s v="00JL248R"/>
    <s v="Booked"/>
    <s v="Yes"/>
    <s v="Not Decided"/>
    <m/>
    <m/>
    <x v="0"/>
    <m/>
    <s v="Yes"/>
    <s v="Yes"/>
    <s v="Yes"/>
    <d v="2025-04-02T14:14:00"/>
    <n v="0"/>
  </r>
  <r>
    <n v="15656630"/>
    <d v="2025-04-15T00:00:00"/>
    <d v="1899-12-30T20:40:00"/>
    <s v="Aggregators"/>
    <s v="BAGGA LINK SERVICE PVT LTD (13712)"/>
    <n v="13712"/>
    <s v="Bikewale_Aggregators"/>
    <s v="CPS_Lead_Aggregators"/>
    <s v="STANDARD"/>
    <s v="Triumph"/>
    <s v="SCRAMBLER 400 X"/>
    <s v="Triumph"/>
    <s v="Triumph SCRAMBLER 400 X-Carnival Red/Phantom Black"/>
    <s v="00TA02BE"/>
    <s v="Open"/>
    <s v="No"/>
    <s v="RNR"/>
    <m/>
    <m/>
    <x v="0"/>
    <m/>
    <s v="No"/>
    <s v="No"/>
    <s v="No"/>
    <m/>
    <n v="0"/>
  </r>
  <r>
    <n v="15448628"/>
    <d v="2025-04-07T00:00:00"/>
    <d v="1899-12-30T12:30:00"/>
    <s v="Activity"/>
    <s v="Mahi Motors (B10492) Asifabad"/>
    <s v="B10492"/>
    <s v="Reference"/>
    <s v="Existing Customer"/>
    <m/>
    <s v="Pulsar"/>
    <n v="150"/>
    <s v="SD UG"/>
    <s v="Pulsar 150 SD UG EBONY BLK BLUE DKL"/>
    <s v="00DH604C"/>
    <s v="Invoiced"/>
    <s v="Yes"/>
    <m/>
    <m/>
    <m/>
    <x v="0"/>
    <m/>
    <s v="No"/>
    <s v="No"/>
    <s v="Yes"/>
    <d v="2025-04-07T12:24:00"/>
    <n v="1"/>
  </r>
  <r>
    <n v="15498230"/>
    <d v="2025-04-09T00:00:00"/>
    <d v="1899-12-30T13:12:00"/>
    <s v="Digital"/>
    <s v="KTM- ANNANAGAR"/>
    <s v="D12414"/>
    <s v="Finance"/>
    <s v="Website"/>
    <s v="WARM"/>
    <s v="KTM"/>
    <s v="373cc"/>
    <s v="KTM"/>
    <s v="KTM 373cc KTM WHITE"/>
    <s v="00JG67AS"/>
    <s v="Open"/>
    <s v="No"/>
    <m/>
    <m/>
    <m/>
    <x v="0"/>
    <m/>
    <s v="No"/>
    <s v="No"/>
    <s v="No"/>
    <m/>
    <n v="0"/>
  </r>
  <r>
    <n v="15405622"/>
    <d v="2025-04-04T00:00:00"/>
    <d v="1899-12-30T18:27:00"/>
    <s v="Digital"/>
    <s v="PARIS AUTOMOBILES"/>
    <n v="10280"/>
    <s v="Chatbot"/>
    <s v="WAComms"/>
    <s v="STANDARD"/>
    <s v="Pulsar"/>
    <n v="220"/>
    <s v="UG"/>
    <s v="Pulsar 220 UG"/>
    <s v="00DK124D"/>
    <s v="Closed"/>
    <s v="No"/>
    <s v="Plan Dropped"/>
    <m/>
    <m/>
    <x v="0"/>
    <m/>
    <s v="No"/>
    <s v="No"/>
    <s v="No"/>
    <m/>
    <n v="0"/>
  </r>
  <r>
    <n v="15338155"/>
    <d v="2025-04-01T00:00:00"/>
    <d v="1899-12-30T13:18:00"/>
    <s v="Aggregators"/>
    <s v="JAI AUTOMOBILES(10591)"/>
    <n v="10591"/>
    <s v="91wheels_Aggregators"/>
    <s v="CPS_Lead_Aggregators"/>
    <s v="WARM"/>
    <s v="Pulsar"/>
    <s v="N160"/>
    <s v="Dual channel ABS"/>
    <s v="Pulsar N160 Dual channel ABS Brooklyn Black"/>
    <s v="00JR159V"/>
    <s v="Closed"/>
    <s v="No"/>
    <m/>
    <m/>
    <m/>
    <x v="0"/>
    <m/>
    <s v="No"/>
    <s v="No"/>
    <s v="No"/>
    <m/>
    <n v="0"/>
  </r>
  <r>
    <n v="15392303"/>
    <d v="2025-04-04T00:00:00"/>
    <d v="1899-12-30T11:02:00"/>
    <s v="Aggregators"/>
    <s v="ANOWARA AUTO AGENCY(12955)"/>
    <n v="12955"/>
    <s v="91wheels_Aggregators"/>
    <s v="CPS_Lead_Aggregators"/>
    <s v="HOT"/>
    <s v="Pulsar"/>
    <n v="150"/>
    <s v="TD Split Seat"/>
    <s v="Pulsar 150 TD Split Seat BLACK DECAL BLUE"/>
    <s v="00DH283B"/>
    <s v="Closed"/>
    <s v="No"/>
    <s v="Incorrect Enquiry"/>
    <m/>
    <m/>
    <x v="0"/>
    <m/>
    <s v="No"/>
    <s v="No"/>
    <s v="No"/>
    <m/>
    <n v="0"/>
  </r>
  <r>
    <n v="15742375"/>
    <d v="2025-04-19T00:00:00"/>
    <d v="1899-12-30T17:31:00"/>
    <s v="MBO"/>
    <s v="Ujjwal Govind Auto"/>
    <s v="B10863"/>
    <m/>
    <m/>
    <s v="HOT"/>
    <s v="Avenger"/>
    <n v="160"/>
    <s v="Street"/>
    <s v="Avenger 160 Street EBONY BLACK(MET)"/>
    <s v="00PD34X3"/>
    <s v="Open"/>
    <s v="Yes"/>
    <s v="Not Decided"/>
    <m/>
    <m/>
    <x v="0"/>
    <m/>
    <s v="No"/>
    <s v="Yes"/>
    <s v="Yes"/>
    <m/>
    <n v="0"/>
  </r>
  <r>
    <n v="15593224"/>
    <d v="2025-04-12T00:00:00"/>
    <d v="1899-12-30T18:34:00"/>
    <s v="Walk-In"/>
    <s v="KINGSMOTORS2WGUDUVANCHERY (C13693)"/>
    <s v="C13693"/>
    <m/>
    <m/>
    <s v="STANDARD"/>
    <s v="Pulsar"/>
    <n v="150"/>
    <s v="SD UG"/>
    <s v="Pulsar 150 SD UG EBONY BLACK(MET)"/>
    <s v="00DH60X3"/>
    <s v="Open"/>
    <s v="Yes"/>
    <s v="Need More Details"/>
    <m/>
    <m/>
    <x v="0"/>
    <m/>
    <s v="Yes"/>
    <s v="Yes"/>
    <s v="Yes"/>
    <m/>
    <n v="0"/>
  </r>
  <r>
    <n v="15457215"/>
    <d v="2025-04-07T00:00:00"/>
    <d v="1899-12-30T15:25:00"/>
    <s v="Dealer Digital"/>
    <s v="KHIVRAJ AUTOMOBILES &amp; INFRASTRUC-(11562)"/>
    <n v="11562"/>
    <m/>
    <m/>
    <s v="HOT"/>
    <s v="Pulsar"/>
    <s v="N125"/>
    <s v="Disc"/>
    <s v="Pulsar N125 Disc"/>
    <s v="00JZ53"/>
    <s v="Open"/>
    <s v="Yes"/>
    <s v="Not Decided"/>
    <m/>
    <m/>
    <x v="0"/>
    <m/>
    <s v="No"/>
    <s v="Yes"/>
    <s v="Yes"/>
    <m/>
    <n v="0"/>
  </r>
  <r>
    <n v="15569140"/>
    <d v="2025-04-11T00:00:00"/>
    <d v="1899-12-30T15:52:00"/>
    <s v="Activity"/>
    <s v="ANANT BAJAJ(12846)"/>
    <n v="12846"/>
    <m/>
    <m/>
    <m/>
    <s v="Pulsar"/>
    <n v="125"/>
    <s v="Carbon Fibre Disc Single Seat"/>
    <s v="Pulsar 125 Carbon Fibre Disc Single Seat"/>
    <s v="00DH47"/>
    <s v="Closed"/>
    <s v="Yes"/>
    <s v="Plan Dropped"/>
    <m/>
    <m/>
    <x v="0"/>
    <m/>
    <s v="Yes"/>
    <s v="No"/>
    <s v="No"/>
    <m/>
    <n v="0"/>
  </r>
  <r>
    <n v="15732911"/>
    <d v="2025-04-19T00:00:00"/>
    <d v="1899-12-30T11:42:00"/>
    <s v="Aggregators"/>
    <s v="Siliguri Auto Works Pvt.Ltd.(12359)"/>
    <n v="12359"/>
    <s v="Bikewale_Aggregators"/>
    <s v="CPS_Lead_Aggregators"/>
    <s v="HOT"/>
    <s v="KTM"/>
    <s v="Duke 250 (Gen 2)"/>
    <s v="KTM"/>
    <s v="KTM Duke 250 (Gen 2) KTM DARK GALVANO MATT"/>
    <s v="00JP9681"/>
    <s v="Open"/>
    <s v="No"/>
    <s v="Call Later"/>
    <m/>
    <m/>
    <x v="0"/>
    <m/>
    <s v="No"/>
    <s v="No"/>
    <s v="No"/>
    <m/>
    <n v="0"/>
  </r>
  <r>
    <n v="15617462"/>
    <d v="2025-04-14T00:00:00"/>
    <d v="1899-12-30T10:45:00"/>
    <s v="Dealer Digital"/>
    <m/>
    <n v="13243"/>
    <s v="Instagram"/>
    <s v="P125DC_july"/>
    <s v="WARM"/>
    <s v="Pulsar"/>
    <n v="125"/>
    <s v="Carbon Fibre Split Seat UG"/>
    <s v="Pulsar 125 Carbon Fibre Split Seat UG EBONY BLK RED DKL"/>
    <s v="00DH564D"/>
    <s v="Closed"/>
    <s v="No"/>
    <s v="Plan Dropped"/>
    <m/>
    <m/>
    <x v="0"/>
    <m/>
    <s v="No"/>
    <s v="No"/>
    <s v="No"/>
    <m/>
    <n v="0"/>
  </r>
  <r>
    <n v="15690462"/>
    <d v="2025-04-17T00:00:00"/>
    <d v="1899-12-30T11:29:00"/>
    <s v="Aggregators"/>
    <s v="MRITUNJAY AUTO SALES &amp; SERVICE(11447)"/>
    <n v="11447"/>
    <s v="Bikewale_Aggregators"/>
    <s v="CPS_Lead_Aggregators"/>
    <m/>
    <s v="Pulsar"/>
    <n v="150"/>
    <s v="SD Single Seat"/>
    <s v="Pulsar 150 SD Single Seat EBONY BLK RED DKL"/>
    <s v="00DH274D"/>
    <s v="Closed"/>
    <s v="No"/>
    <s v="Plan Dropped"/>
    <m/>
    <m/>
    <x v="0"/>
    <m/>
    <s v="No"/>
    <s v="No"/>
    <s v="No"/>
    <m/>
    <n v="0"/>
  </r>
  <r>
    <n v="15738346"/>
    <d v="2025-04-19T00:00:00"/>
    <d v="1899-12-30T14:45:00"/>
    <s v="Tele-In"/>
    <s v="U.S. Automotives(12525)"/>
    <n v="12525"/>
    <s v="Call Center"/>
    <m/>
    <s v="WARM"/>
    <s v="Platina"/>
    <n v="110"/>
    <s v="ES Drum"/>
    <s v="Platina 110 ES Drum EBONY BLK RED DKL"/>
    <s v="00JK244D"/>
    <s v="Open"/>
    <s v="No"/>
    <m/>
    <m/>
    <m/>
    <x v="0"/>
    <m/>
    <s v="No"/>
    <s v="No"/>
    <s v="No"/>
    <m/>
    <n v="0"/>
  </r>
  <r>
    <n v="15371344"/>
    <d v="2025-04-03T00:00:00"/>
    <d v="1899-12-30T10:13:00"/>
    <s v="Tele-In"/>
    <s v="SARATHY MOTORS KTR (B11207)"/>
    <s v="B11207"/>
    <m/>
    <m/>
    <m/>
    <s v="CT"/>
    <s v="110X"/>
    <s v="ES (OBD-2)"/>
    <s v="CT 110X ES (OBD-2) EBONY BLK BLUE DKL"/>
    <s v="00DY084C"/>
    <s v="Invoiced"/>
    <s v="Yes"/>
    <m/>
    <m/>
    <m/>
    <x v="0"/>
    <m/>
    <s v="Yes"/>
    <s v="Yes"/>
    <s v="Yes"/>
    <d v="2025-04-03T12:14:00"/>
    <n v="1"/>
  </r>
  <r>
    <n v="15484880"/>
    <d v="2025-04-08T00:00:00"/>
    <d v="1899-12-30T17:46:00"/>
    <s v="Activity"/>
    <s v="ISHANYA AUTO LLP(13210)"/>
    <n v="13210"/>
    <s v="Dealer Activity"/>
    <s v="Exchange Camp"/>
    <m/>
    <s v="CT"/>
    <s v="110X"/>
    <s v="ES (OBD-2)"/>
    <s v="CT  110X ES (OBD-2) Ebony Black with Silver Grey Decal"/>
    <s v="00DY086U"/>
    <s v="Invoiced"/>
    <s v="Yes"/>
    <m/>
    <m/>
    <m/>
    <x v="0"/>
    <m/>
    <s v="No"/>
    <s v="Yes"/>
    <s v="Yes"/>
    <d v="2025-04-08T17:52:00"/>
    <n v="1"/>
  </r>
  <r>
    <n v="15404919"/>
    <d v="2025-04-04T00:00:00"/>
    <d v="1899-12-30T17:55:00"/>
    <s v="Aggregators"/>
    <s v="M.G.B. MOTOR &amp; AUTO AGENCIES(10467)"/>
    <n v="10467"/>
    <s v="Bikewale_Aggregators"/>
    <s v="CPS_Lead_Aggregators"/>
    <s v="HOT"/>
    <s v="Pulsar"/>
    <s v="N125"/>
    <s v="Disc ISG"/>
    <s v="Pulsar  N125 Disc ISG Ebony Black + Purple Fury"/>
    <s v="00JZ51VAR-124"/>
    <s v="Invoiced"/>
    <s v="Yes"/>
    <m/>
    <m/>
    <m/>
    <x v="0"/>
    <m/>
    <s v="Yes"/>
    <s v="Yes"/>
    <s v="No"/>
    <d v="2025-04-08T13:58:00"/>
    <n v="1"/>
  </r>
  <r>
    <n v="15384618"/>
    <d v="2025-04-03T00:00:00"/>
    <d v="1899-12-30T17:57:00"/>
    <s v="Activity"/>
    <s v="VOLKAN BAJAJ (13456)"/>
    <n v="13456"/>
    <m/>
    <m/>
    <s v="WARM"/>
    <s v="CT"/>
    <n v="110"/>
    <s v="ES ALLOY (DU25)"/>
    <s v="CT 110 ES ALLOY (DU25) EBONY BLK BLUE DKL"/>
    <s v="00DU254C"/>
    <s v="Open"/>
    <s v="No"/>
    <s v="Call Later"/>
    <m/>
    <m/>
    <x v="0"/>
    <m/>
    <s v="No"/>
    <s v="No"/>
    <s v="No"/>
    <m/>
    <n v="0"/>
  </r>
  <r>
    <n v="15440867"/>
    <d v="2025-04-06T00:00:00"/>
    <d v="1899-12-30T18:19:00"/>
    <s v="Aggregators"/>
    <s v="SHANKAR AUTOMOBILES(13254)"/>
    <n v="13254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469105"/>
    <d v="2025-04-13T00:00:00"/>
    <d v="1899-12-30T18:15:00"/>
    <s v="Digital"/>
    <s v="AWADH MOTOCORP LLP(13139)"/>
    <n v="13139"/>
    <s v="Freedom_LeadGen_D2C"/>
    <s v="Display_Google"/>
    <s v="STANDARD"/>
    <s v="Pulsar"/>
    <n v="125"/>
    <s v="Neon Disc Single seat"/>
    <s v="PULSAR 125 DTS-i - EBONY BLK SOLAR RED"/>
    <s v="00DH40C2"/>
    <s v="Open"/>
    <s v="No"/>
    <m/>
    <m/>
    <m/>
    <x v="0"/>
    <m/>
    <s v="No"/>
    <s v="No"/>
    <s v="No"/>
    <m/>
    <n v="0"/>
  </r>
  <r>
    <n v="15641609"/>
    <d v="2025-04-15T00:00:00"/>
    <d v="1899-12-30T10:43:00"/>
    <s v="Activity"/>
    <s v="Bajaj Wheels Pvt Ltd(Kaliyaganj)"/>
    <s v="E11798"/>
    <s v="Bajaj Activity"/>
    <s v="Service Camp"/>
    <s v="STANDARD"/>
    <s v="Pulsar"/>
    <n v="150"/>
    <s v="TD UG"/>
    <s v="Pulsar 150 TD UG EBONY BLK BLUE DKL"/>
    <s v="00DH614C"/>
    <s v="Closed"/>
    <s v="Yes"/>
    <s v="Plan Dropped"/>
    <m/>
    <m/>
    <x v="0"/>
    <m/>
    <s v="Yes"/>
    <s v="Yes"/>
    <s v="Yes"/>
    <m/>
    <n v="0"/>
  </r>
  <r>
    <n v="15406086"/>
    <d v="2025-04-04T00:00:00"/>
    <d v="1899-12-30T18:51:00"/>
    <s v="Aggregators"/>
    <s v="S.S. AUTO TRADER LLP(12906)"/>
    <n v="12906"/>
    <s v="Bikewale_Aggregators"/>
    <s v="CPS_Lead_Aggregators"/>
    <s v="STANDARD"/>
    <s v="KTM"/>
    <s v="Duke 250 (Gen 2)"/>
    <s v="KTM"/>
    <s v="KTM Duke 250 (Gen 2) KTM DARK GALVANO MATT"/>
    <s v="00JP9681"/>
    <s v="Open"/>
    <s v="No"/>
    <s v="Not Decided"/>
    <m/>
    <m/>
    <x v="0"/>
    <m/>
    <s v="No"/>
    <s v="No"/>
    <s v="No"/>
    <m/>
    <n v="0"/>
  </r>
  <r>
    <n v="15409723"/>
    <d v="2025-04-05T00:00:00"/>
    <d v="1899-12-30T00:56:00"/>
    <s v="HyperLocal"/>
    <s v="KTM SALEM"/>
    <s v="A12691"/>
    <s v="Hyperlocal_Lead_Gen"/>
    <s v="Facebook"/>
    <m/>
    <s v="KTM"/>
    <s v="DUKE 200"/>
    <s v="KTM"/>
    <s v="KTM DUKE 200 KTM "/>
    <s v="00JP1C"/>
    <s v="Open"/>
    <s v="No"/>
    <s v="Call Later"/>
    <m/>
    <m/>
    <x v="0"/>
    <m/>
    <s v="No"/>
    <s v="No"/>
    <s v="No"/>
    <m/>
    <n v="0"/>
  </r>
  <r>
    <n v="15484001"/>
    <d v="2025-04-08T00:00:00"/>
    <d v="1899-12-30T17:10:00"/>
    <s v="Tele-In"/>
    <s v="DADA MOTOR ENTERPRISES LLP(13186)"/>
    <n v="13186"/>
    <m/>
    <m/>
    <s v="WARM"/>
    <s v="Platina"/>
    <n v="100"/>
    <s v="ES Alloy"/>
    <s v="Platina 100 ES Alloy Ebony Black with Silver Grey Decal"/>
    <s v="00PF376U"/>
    <s v="Booked"/>
    <s v="Yes"/>
    <m/>
    <m/>
    <m/>
    <x v="0"/>
    <m/>
    <s v="No"/>
    <s v="No"/>
    <s v="No"/>
    <d v="2025-04-08T17:11:00"/>
    <n v="0"/>
  </r>
  <r>
    <n v="15554440"/>
    <d v="2025-04-11T00:00:00"/>
    <d v="1899-12-30T11:29:00"/>
    <s v="Aggregators"/>
    <s v="SAHIL MOTORS (12847)"/>
    <n v="12847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Not Decided"/>
    <m/>
    <m/>
    <x v="0"/>
    <m/>
    <s v="No"/>
    <s v="No"/>
    <s v="No"/>
    <m/>
    <n v="0"/>
  </r>
  <r>
    <n v="15604672"/>
    <d v="2025-04-13T00:00:00"/>
    <d v="1899-12-30T15:14:00"/>
    <s v="Aggregators"/>
    <s v="SHIV AUTO AGENCY(13164)"/>
    <n v="13164"/>
    <s v="91wheels_Aggregators"/>
    <s v="CPS_Lead_Aggregators"/>
    <s v="WARM"/>
    <s v="Pulsar"/>
    <s v="NS125"/>
    <s v="Disc (Pre-OBD)"/>
    <s v="Pulsar NS125 Disc (Pre-OBD) GLOSS PEWTER GREY"/>
    <s v="00JF2832"/>
    <s v="Open"/>
    <s v="No"/>
    <m/>
    <m/>
    <m/>
    <x v="0"/>
    <m/>
    <s v="No"/>
    <s v="No"/>
    <s v="No"/>
    <m/>
    <n v="0"/>
  </r>
  <r>
    <n v="15476089"/>
    <d v="2025-04-08T00:00:00"/>
    <d v="1899-12-30T13:07:00"/>
    <s v="Activity"/>
    <s v="SURAJ MOTORS(13498)"/>
    <n v="13498"/>
    <m/>
    <m/>
    <s v="STANDARD"/>
    <s v="Pulsar"/>
    <n v="220"/>
    <s v="UG"/>
    <s v="Pulsar 220 UG"/>
    <s v="00DK12"/>
    <s v="Closed"/>
    <s v="No"/>
    <s v="Plan Dropped"/>
    <m/>
    <m/>
    <x v="0"/>
    <m/>
    <s v="No"/>
    <s v="No"/>
    <s v="No"/>
    <m/>
    <n v="0"/>
  </r>
  <r>
    <n v="15403614"/>
    <d v="2025-04-09T00:00:00"/>
    <d v="1899-12-30T12:53:00"/>
    <s v="Aggregators"/>
    <s v="RK AUTO SALES (12571)"/>
    <n v="12571"/>
    <s v="Bikewale_Aggregators"/>
    <s v="CPS_Lead_Aggregators"/>
    <s v="HOT"/>
    <s v="Pulsar"/>
    <n v="150"/>
    <s v="SD Single Seat"/>
    <s v="Pulsar 150 SD Single Seat EBONY BLK RED DKL"/>
    <s v="00DH274D"/>
    <s v="Closed"/>
    <s v="No"/>
    <s v="Incorrect Enquiry"/>
    <m/>
    <m/>
    <x v="0"/>
    <m/>
    <s v="No"/>
    <s v="No"/>
    <s v="No"/>
    <m/>
    <n v="0"/>
  </r>
  <r>
    <n v="15649207"/>
    <d v="2025-04-15T00:00:00"/>
    <d v="1899-12-30T15:00:00"/>
    <s v="Aggregators"/>
    <s v="KINGS MOTORS2WPORUR (13693)"/>
    <n v="13693"/>
    <s v="Bikewale_Aggregators"/>
    <s v="CPS_Lead_Aggregators"/>
    <s v="STANDARD"/>
    <s v="Pulsar"/>
    <s v="N160"/>
    <s v="Dual channel ABS"/>
    <s v="Pulsar N160 Dual channel ABS Brooklyn Black"/>
    <s v="00JR159V"/>
    <s v="Open"/>
    <s v="No"/>
    <m/>
    <m/>
    <m/>
    <x v="0"/>
    <m/>
    <s v="No"/>
    <s v="No"/>
    <s v="No"/>
    <m/>
    <n v="0"/>
  </r>
  <r>
    <n v="15689702"/>
    <d v="2025-04-17T00:00:00"/>
    <d v="1899-12-30T11:11:00"/>
    <s v="Digital"/>
    <s v="OSL Bajaj - Mahestala (D11505)"/>
    <s v="A11505"/>
    <s v="Freedom_LeadGen_D2C"/>
    <s v="Display_FB"/>
    <m/>
    <s v="Freedom"/>
    <s v="125 NG04"/>
    <s v="Disc Led"/>
    <s v="Freedom 125 NG04 Disc Led - COCKTAIL WINE RED"/>
    <s v="00JH272V"/>
    <s v="Open"/>
    <s v="No"/>
    <s v="Showroom Visit Planned"/>
    <m/>
    <m/>
    <x v="0"/>
    <m/>
    <s v="No"/>
    <s v="No"/>
    <s v="No"/>
    <m/>
    <n v="0"/>
  </r>
  <r>
    <n v="15710814"/>
    <d v="2025-04-18T00:00:00"/>
    <d v="1899-12-30T10:28:00"/>
    <s v="Tele-In"/>
    <s v="RK AUTOMART PRIVATE LIMITED(13397)"/>
    <n v="13397"/>
    <m/>
    <m/>
    <s v="WARM"/>
    <s v="Pulsar"/>
    <s v="NS125"/>
    <s v="UG ABS"/>
    <s v="Pulsar NS125 UG ABS"/>
    <s v="00JF57"/>
    <s v="Open"/>
    <s v="Yes"/>
    <s v="Not Decided"/>
    <m/>
    <m/>
    <x v="0"/>
    <m/>
    <s v="No"/>
    <s v="Yes"/>
    <s v="Yes"/>
    <m/>
    <n v="0"/>
  </r>
  <r>
    <n v="15395558"/>
    <d v="2025-04-04T00:00:00"/>
    <d v="1899-12-30T12:28:00"/>
    <s v="Aggregators"/>
    <s v="SHREYANSH AUTOMOBILES(12721)"/>
    <n v="12721"/>
    <s v="Bikedekho_Aggregators"/>
    <s v="CPS_Lead_Aggregators"/>
    <m/>
    <s v="Dominar"/>
    <n v="400"/>
    <s v="Dual channel ABS"/>
    <s v="Dominar 400 Dual channel ABS CHARCOAL BLACK"/>
    <s v="00JF29A8"/>
    <s v="Closed"/>
    <s v="No"/>
    <s v="Plan Dropped"/>
    <m/>
    <m/>
    <x v="0"/>
    <m/>
    <s v="No"/>
    <s v="No"/>
    <s v="No"/>
    <m/>
    <n v="0"/>
  </r>
  <r>
    <n v="15406519"/>
    <d v="2025-04-04T00:00:00"/>
    <d v="1899-12-30T19:08:00"/>
    <s v="Walk-In"/>
    <s v="SRI KRISHNA MOTOR &amp; ENGG.WORKS(10367)"/>
    <n v="10367"/>
    <m/>
    <m/>
    <s v="HOT"/>
    <s v="Pulsar"/>
    <n v="125"/>
    <s v="Neon Disc Single seat (Pre-OBD)"/>
    <s v="Pulsar 125 Neon Disc Single seat (Pre-OBD) EBONY BLK SOLAR RED"/>
    <s v="00DH32C2"/>
    <s v="Invoiced"/>
    <s v="Yes"/>
    <m/>
    <m/>
    <m/>
    <x v="0"/>
    <m/>
    <s v="Yes"/>
    <s v="No"/>
    <s v="No"/>
    <d v="2025-04-04T19:12:00"/>
    <n v="1"/>
  </r>
  <r>
    <n v="15561263"/>
    <d v="2025-04-22T00:00:00"/>
    <d v="1899-12-30T09:18:00"/>
    <s v="Aggregators"/>
    <s v="JSB Autocars Private Limited (A13565)"/>
    <s v="A13565"/>
    <s v="Bikewale_Aggregators"/>
    <s v="CPS_Lead_Aggregators"/>
    <s v="STANDARD"/>
    <s v="Freedom"/>
    <s v="125 NG04"/>
    <s v="Drum Led"/>
    <s v="Freedom 125 NG04 Drum Led GLOSSY CARIBBEAN BLUE"/>
    <s v="00JH302Z"/>
    <s v="Open"/>
    <s v="No"/>
    <m/>
    <m/>
    <m/>
    <x v="0"/>
    <m/>
    <s v="No"/>
    <s v="No"/>
    <s v="No"/>
    <m/>
    <n v="0"/>
  </r>
  <r>
    <n v="15688830"/>
    <d v="2025-04-17T00:00:00"/>
    <d v="1899-12-30T10:10:00"/>
    <s v="Aggregators"/>
    <s v="RAJ MOTORS(13141)"/>
    <n v="13141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x v="0"/>
    <m/>
    <s v="No"/>
    <s v="No"/>
    <s v="No"/>
    <m/>
    <n v="0"/>
  </r>
  <r>
    <n v="15691483"/>
    <d v="2025-04-17T00:00:00"/>
    <d v="1899-12-30T12:03:00"/>
    <s v="Digital"/>
    <s v="SANT AUTO CO.(13383)"/>
    <n v="13383"/>
    <s v="Freedom_LeadGen_D2C"/>
    <s v="Display_FB"/>
    <m/>
    <s v="Freedom"/>
    <s v="125 NG04"/>
    <s v="Disc Led"/>
    <s v="Freedom 125 NG04 Disc Led COCKTAIL WINE RED"/>
    <s v="00JH272V"/>
    <s v="Open"/>
    <s v="No"/>
    <s v="Call Later"/>
    <m/>
    <m/>
    <x v="0"/>
    <m/>
    <s v="No"/>
    <s v="No"/>
    <s v="No"/>
    <m/>
    <n v="0"/>
  </r>
  <r>
    <n v="15637224"/>
    <d v="2025-04-14T00:00:00"/>
    <d v="1899-12-30T22:20:00"/>
    <s v="Aggregators"/>
    <s v="MAYUR AUTO PVT.LTD.(10210)"/>
    <n v="1021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503042"/>
    <d v="2025-04-09T00:00:00"/>
    <d v="1899-12-30T15:38:00"/>
    <s v="Dealer Digital"/>
    <m/>
    <n v="12945"/>
    <s v="Facebook"/>
    <s v="P125_CF Feb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363811"/>
    <d v="2025-04-02T00:00:00"/>
    <d v="1899-12-30T17:26:00"/>
    <s v="Aggregators"/>
    <s v="HIMMAT MOTORS(11435)"/>
    <n v="11435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552493"/>
    <d v="2025-04-10T00:00:00"/>
    <d v="1899-12-30T18:31:00"/>
    <s v="Walk-In"/>
    <s v="UJWAL ENTERPRISES (INDIA) PVT.LTD(10396)"/>
    <n v="10396"/>
    <m/>
    <m/>
    <s v="WARM"/>
    <s v="Pulsar"/>
    <n v="220"/>
    <s v="UG"/>
    <s v="Pulsar  220 UG EBONY BLK RED DKL"/>
    <s v="00DK124D"/>
    <s v="Invoiced"/>
    <s v="Yes"/>
    <s v="Planning to Book"/>
    <m/>
    <m/>
    <x v="0"/>
    <m/>
    <s v="Yes"/>
    <s v="Yes"/>
    <s v="Yes"/>
    <d v="2025-04-11T11:49:00"/>
    <n v="1"/>
  </r>
  <r>
    <n v="15574390"/>
    <d v="2025-04-11T00:00:00"/>
    <d v="1899-12-30T18:58:00"/>
    <s v="Walk-In"/>
    <s v="SENGUPTA BAJAJ # KASHIPUR"/>
    <s v="B12644"/>
    <m/>
    <m/>
    <s v="HOT"/>
    <s v="Pulsar"/>
    <n v="125"/>
    <s v="Carbon Fibre Disc Split Seat"/>
    <s v="Pulsar 125 Carbon Fibre Disc Split Seat SPARKLING METALLIC BLACK BLUE"/>
    <s v="00DH48F1"/>
    <s v="Invoiced"/>
    <s v="Yes"/>
    <m/>
    <m/>
    <m/>
    <x v="0"/>
    <m/>
    <s v="Yes"/>
    <s v="Yes"/>
    <s v="Yes"/>
    <d v="2025-04-11T19:02:00"/>
    <n v="1"/>
  </r>
  <r>
    <n v="15473551"/>
    <d v="2025-04-08T00:00:00"/>
    <d v="1899-12-30T12:12:00"/>
    <s v="Walk-In"/>
    <s v="MSB AUTOMOTIVE PVT LTD(13563)"/>
    <n v="13563"/>
    <m/>
    <m/>
    <m/>
    <s v="Freedom"/>
    <s v="125 NG04"/>
    <s v="Disc Led"/>
    <s v="Freedom 125 NG04 Disc Led Racing Red"/>
    <s v="00JH279C"/>
    <s v="Invoiced"/>
    <s v="Yes"/>
    <m/>
    <m/>
    <m/>
    <x v="0"/>
    <m/>
    <s v="Yes"/>
    <s v="Yes"/>
    <s v="Yes"/>
    <d v="2025-04-08T12:14:00"/>
    <n v="1"/>
  </r>
  <r>
    <n v="15397975"/>
    <d v="2025-04-04T00:00:00"/>
    <d v="1899-12-30T13:36:00"/>
    <s v="Tele-In"/>
    <s v="JPS AUTO (13105)"/>
    <n v="13105"/>
    <s v="Website"/>
    <m/>
    <s v="WARM"/>
    <s v="Pulsar"/>
    <n v="125"/>
    <s v="Carbon Fibre Disc Split Seat (OBD-2)"/>
    <s v="Pulsar 125 Carbon Fibre Disc Split Seat (OBD-2) SPARKLING METALLIC BLACK BLUE"/>
    <s v="00DH43F1"/>
    <s v="Open"/>
    <s v="No"/>
    <s v="Call Later"/>
    <m/>
    <m/>
    <x v="0"/>
    <m/>
    <s v="No"/>
    <s v="No"/>
    <s v="No"/>
    <m/>
    <n v="0"/>
  </r>
  <r>
    <n v="15384528"/>
    <d v="2025-04-03T00:00:00"/>
    <d v="1899-12-30T17:53:00"/>
    <s v="Activity"/>
    <s v="ANANT BAJAJ(12846)"/>
    <n v="12846"/>
    <m/>
    <m/>
    <m/>
    <s v="Pulsar"/>
    <n v="125"/>
    <s v="Carbon Fibre Disc Single Seat"/>
    <s v="Pulsar 125 Carbon Fibre Disc Single Seat"/>
    <s v="00DH47"/>
    <s v="Closed"/>
    <s v="Yes"/>
    <s v="Plan Dropped"/>
    <m/>
    <m/>
    <x v="0"/>
    <m/>
    <s v="Yes"/>
    <s v="No"/>
    <s v="No"/>
    <m/>
    <n v="0"/>
  </r>
  <r>
    <n v="15441267"/>
    <d v="2025-04-06T00:00:00"/>
    <d v="1899-12-30T18:43:00"/>
    <s v="Walk-In"/>
    <s v="GANDHI AUTO SALES LLP (10448)"/>
    <n v="10448"/>
    <m/>
    <m/>
    <m/>
    <s v="Pulsar"/>
    <n v="125"/>
    <s v="Carbon Fibre Split Seat UG"/>
    <s v="Pulsar 125 Carbon Fibre Split Seat UG EBONY BLK RED DKL"/>
    <s v="00DH564D"/>
    <s v="Invoiced"/>
    <s v="Yes"/>
    <m/>
    <m/>
    <m/>
    <x v="0"/>
    <m/>
    <s v="No"/>
    <s v="No"/>
    <s v="No"/>
    <d v="2025-04-06T18:44:00"/>
    <n v="1"/>
  </r>
  <r>
    <n v="15425592"/>
    <d v="2025-04-05T00:00:00"/>
    <d v="1899-12-30T18:24:00"/>
    <s v="Aggregators"/>
    <s v="AMIN AUTO AGENCIES(10017)"/>
    <n v="1001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499895"/>
    <d v="2025-04-09T00:00:00"/>
    <d v="1899-12-30T13:59:00"/>
    <s v="Walk-In"/>
    <s v="VISHNU AUTOMOBILES(13061)"/>
    <n v="13061"/>
    <s v="Reference"/>
    <s v="Existing Customer"/>
    <m/>
    <s v="Pulsar"/>
    <n v="125"/>
    <s v="Carbon Fibre Single Seat UG"/>
    <s v="Pulsar 125 Carbon Fibre Single Seat UG EBONY BLK BLUE DKL"/>
    <s v="00DH574C"/>
    <s v="Invoiced"/>
    <s v="Yes"/>
    <m/>
    <m/>
    <m/>
    <x v="0"/>
    <m/>
    <s v="No"/>
    <s v="Yes"/>
    <s v="Yes"/>
    <d v="2025-04-09T14:01:00"/>
    <n v="1"/>
  </r>
  <r>
    <n v="15716948"/>
    <d v="2025-04-18T00:00:00"/>
    <d v="1899-12-30T13:30:00"/>
    <s v="Walk-In"/>
    <s v="KRISHVED AUTOMOBILES PVT LTD (12915)"/>
    <n v="12915"/>
    <m/>
    <m/>
    <m/>
    <s v="Pulsar"/>
    <n v="125"/>
    <s v="Carbon Fibre Single Seat UG"/>
    <s v="Pulsar 125 Carbon Fibre Single Seat UG EBONY BLK RED DKL"/>
    <s v="00DH574D"/>
    <s v="Invoiced"/>
    <s v="Yes"/>
    <m/>
    <m/>
    <m/>
    <x v="0"/>
    <m/>
    <s v="Yes"/>
    <s v="No"/>
    <s v="Yes"/>
    <d v="2025-04-18T13:33:00"/>
    <n v="1"/>
  </r>
  <r>
    <n v="15691865"/>
    <d v="2025-04-17T00:00:00"/>
    <d v="1899-12-30T12:12:00"/>
    <s v="Tele-In"/>
    <s v="SUNIL SCOOTERS PVT.LTD"/>
    <n v="10309"/>
    <m/>
    <m/>
    <m/>
    <s v="Pulsar"/>
    <n v="125"/>
    <s v="Carbon Fibre Disc Single Seat (OBD-2)"/>
    <s v="Pulsar 125 Carbon Fibre Disc Single Seat (OBD-2)"/>
    <s v="00DH41"/>
    <s v="Closed"/>
    <s v="No"/>
    <s v="Plan Dropped"/>
    <m/>
    <m/>
    <x v="0"/>
    <m/>
    <s v="No"/>
    <s v="No"/>
    <s v="No"/>
    <m/>
    <n v="0"/>
  </r>
  <r>
    <n v="15543354"/>
    <d v="2025-04-10T00:00:00"/>
    <d v="1899-12-30T13:04:00"/>
    <s v="Activity"/>
    <s v="SAI MOTOR PLAZA-JAGANNADHAPURAM"/>
    <s v="D11031"/>
    <s v="Dealer Activity"/>
    <s v="Exchange Mela"/>
    <s v="STANDARD"/>
    <s v="Pulsar"/>
    <s v="NS200"/>
    <s v="Dual Channel ABS (UG)"/>
    <s v="Pulsar NS200 Dual Channel ABS (UG) COCKTAIL W RED WH"/>
    <s v="00JL24BH"/>
    <s v="Closed"/>
    <s v="Yes"/>
    <s v="Plan Dropped"/>
    <m/>
    <m/>
    <x v="0"/>
    <m/>
    <s v="Yes"/>
    <s v="No"/>
    <s v="No"/>
    <m/>
    <n v="0"/>
  </r>
  <r>
    <n v="15360730"/>
    <d v="2025-04-02T00:00:00"/>
    <d v="1899-12-30T15:34:00"/>
    <s v="Walk-In"/>
    <s v="PAWANSUT INFRA DEVELOPERS PVT LTD(14202)"/>
    <n v="14202"/>
    <m/>
    <m/>
    <s v="STANDARD"/>
    <s v="Freedom"/>
    <s v="125 NG04"/>
    <s v="Disc Led"/>
    <s v="Freedom 125 NG04 Disc Led GLOSS PEWTER GREY"/>
    <s v="00JH2732"/>
    <s v="Open"/>
    <s v="Yes"/>
    <s v="Call Later"/>
    <m/>
    <m/>
    <x v="0"/>
    <m/>
    <s v="Yes"/>
    <s v="No"/>
    <s v="No"/>
    <m/>
    <n v="0"/>
  </r>
  <r>
    <n v="15435141"/>
    <d v="2025-04-06T00:00:00"/>
    <d v="1899-12-30T12:38:00"/>
    <s v="Walk-In"/>
    <s v="Prakash Auto Sales"/>
    <s v="A10281"/>
    <m/>
    <m/>
    <s v="WARM"/>
    <s v="Pulsar"/>
    <n v="125"/>
    <s v="Carbon Fibre Split Seat UG"/>
    <s v="Pulsar 125 Carbon Fibre Split Seat UG EBONY BLK SILVER DKL"/>
    <s v="00DH564E"/>
    <s v="Invoiced"/>
    <s v="Yes"/>
    <m/>
    <m/>
    <m/>
    <x v="0"/>
    <m/>
    <s v="No"/>
    <s v="No"/>
    <s v="No"/>
    <d v="2025-04-06T12:38:00"/>
    <n v="1"/>
  </r>
  <r>
    <n v="15440559"/>
    <d v="2025-04-06T00:00:00"/>
    <d v="1899-12-30T17:54:00"/>
    <s v="Aggregators"/>
    <s v="Krishna Automobiles"/>
    <s v="A10203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499099"/>
    <d v="2025-04-09T00:00:00"/>
    <d v="1899-12-30T13:48:00"/>
    <s v="Aggregators"/>
    <s v="ROLTA CREDIT PRIVATE LIMITED (11943)"/>
    <n v="11943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s v="Showroom Visit Planned"/>
    <m/>
    <m/>
    <x v="0"/>
    <m/>
    <s v="No"/>
    <s v="No"/>
    <s v="No"/>
    <m/>
    <n v="0"/>
  </r>
  <r>
    <n v="15728417"/>
    <d v="2025-04-19T00:00:00"/>
    <d v="1899-12-30T00:02:00"/>
    <s v="HyperLocal"/>
    <s v="Keerthi HBR layout"/>
    <s v="D13533"/>
    <s v="Hyperlocal_Lead_Gen"/>
    <s v="Facebook"/>
    <s v="HOT"/>
    <s v="Triumph"/>
    <s v="398.15 cc"/>
    <s v="Triumph"/>
    <s v="Triumph 398.15 cc Triumph "/>
    <s v="00TA61"/>
    <s v="Open"/>
    <s v="No"/>
    <s v="Call Later"/>
    <m/>
    <m/>
    <x v="0"/>
    <m/>
    <s v="No"/>
    <s v="No"/>
    <s v="No"/>
    <m/>
    <n v="0"/>
  </r>
  <r>
    <n v="15515835"/>
    <d v="2025-04-09T00:00:00"/>
    <d v="1899-12-30T16:21:00"/>
    <s v="Dealer Digital"/>
    <m/>
    <n v="11522"/>
    <s v="Facebook"/>
    <s v="N150_March"/>
    <s v="STANDARD"/>
    <s v="Pulsar"/>
    <s v="N150"/>
    <s v="Twin Disc"/>
    <s v="Pulsar N150 Twin Disc GLOSSY RACING RED"/>
    <s v="00JR3195"/>
    <s v="Closed"/>
    <s v="No"/>
    <s v="Plan Dropped"/>
    <m/>
    <m/>
    <x v="0"/>
    <m/>
    <s v="No"/>
    <s v="No"/>
    <s v="No"/>
    <m/>
    <n v="0"/>
  </r>
  <r>
    <n v="15451972"/>
    <d v="2025-04-07T00:00:00"/>
    <d v="1899-12-30T13:30:00"/>
    <s v="Activity"/>
    <s v="Savlea Branch of Khemka Automotives Agra (A13063)"/>
    <s v="A13063"/>
    <s v="Dealer Activity"/>
    <s v="Exchange Camp"/>
    <m/>
    <s v="Pulsar"/>
    <n v="125"/>
    <s v="Carbon Fibre Single Seat UG"/>
    <s v="Pulsar 125 Carbon Fibre Single Seat UG EBONY BLK RED DKL"/>
    <s v="00DH574D"/>
    <s v="Invoiced"/>
    <s v="Yes"/>
    <m/>
    <m/>
    <m/>
    <x v="0"/>
    <m/>
    <s v="No"/>
    <s v="No"/>
    <s v="No"/>
    <d v="2025-04-07T13:25:00"/>
    <n v="1"/>
  </r>
  <r>
    <n v="15720333"/>
    <d v="2025-04-18T00:00:00"/>
    <d v="1899-12-30T15:49:00"/>
    <s v="Aggregators"/>
    <s v="UJWAL ENTERPRISES (INDIA) PVT.LTD(10396)"/>
    <n v="10396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x v="0"/>
    <m/>
    <s v="No"/>
    <s v="No"/>
    <s v="No"/>
    <m/>
    <n v="0"/>
  </r>
  <r>
    <n v="15645076"/>
    <d v="2025-04-15T00:00:00"/>
    <d v="1899-12-30T12:34:00"/>
    <s v="Aggregators"/>
    <s v="GRAND AUTOMOBILES(14171)"/>
    <n v="14171"/>
    <s v="Bikewale_Aggregators"/>
    <s v="CPS_Lead_Aggregators"/>
    <s v="STANDARD"/>
    <s v="Avenger"/>
    <n v="160"/>
    <s v="Street"/>
    <s v="Avenger 160 Street SPICY RED"/>
    <s v="00PD349D"/>
    <s v="Open"/>
    <s v="No"/>
    <m/>
    <m/>
    <m/>
    <x v="0"/>
    <m/>
    <s v="No"/>
    <s v="No"/>
    <s v="No"/>
    <m/>
    <n v="0"/>
  </r>
  <r>
    <n v="15365677"/>
    <d v="2025-04-02T00:00:00"/>
    <d v="1899-12-30T18:39:00"/>
    <s v="Dealer Digital"/>
    <s v="JAILAXMI AGENCIESS"/>
    <s v="B12691"/>
    <m/>
    <m/>
    <s v="HOT"/>
    <s v="KTM"/>
    <s v="DUKE 250"/>
    <m/>
    <s v="KTM DUKE 250  EBONY BLACK(MET)"/>
    <s v="00JP88"/>
    <s v="Open"/>
    <s v="Yes"/>
    <s v="Call Later"/>
    <m/>
    <m/>
    <x v="0"/>
    <m/>
    <s v="Yes"/>
    <s v="No"/>
    <s v="No"/>
    <m/>
    <n v="0"/>
  </r>
  <r>
    <n v="15431338"/>
    <d v="2025-04-06T00:00:00"/>
    <d v="1899-12-30T08:30:00"/>
    <s v="Aggregators"/>
    <s v="SHIRODE AUTOMOBILES PVT.LTD.(10375)"/>
    <n v="10375"/>
    <s v="Bikedekho_Aggregators"/>
    <s v="CPS_Lead_Aggregators"/>
    <s v="WARM"/>
    <s v="Pulsar"/>
    <s v="NS160"/>
    <s v="Twin Disc ABS"/>
    <s v="Pulsar  NS160 Twin Disc ABS GLOSS PEWTER GREY"/>
    <s v="00JF2532"/>
    <s v="Invoiced"/>
    <s v="Yes"/>
    <s v="Showroom Visit Planned"/>
    <m/>
    <m/>
    <x v="0"/>
    <m/>
    <s v="No"/>
    <s v="No"/>
    <s v="Yes"/>
    <d v="2025-04-07T17:43:00"/>
    <n v="1"/>
  </r>
  <r>
    <n v="15655285"/>
    <d v="2025-04-15T00:00:00"/>
    <d v="1899-12-30T18:51:00"/>
    <s v="Tele-In"/>
    <s v="CP Bajaj  MEHTA CHOWK"/>
    <s v="B12313"/>
    <m/>
    <m/>
    <m/>
    <s v="Pulsar"/>
    <n v="125"/>
    <s v="Neon Disc Single seat (OBD-2)"/>
    <s v="Pulsar 125 Neon Disc Single seat (OBD-2) E Black with Platinum Silver Decal"/>
    <s v="00DH506L"/>
    <s v="Invoiced"/>
    <s v="Yes"/>
    <m/>
    <m/>
    <m/>
    <x v="0"/>
    <m/>
    <s v="Yes"/>
    <s v="No"/>
    <s v="No"/>
    <d v="2025-04-15T18:53:00"/>
    <n v="1"/>
  </r>
  <r>
    <n v="15706216"/>
    <d v="2025-04-17T00:00:00"/>
    <d v="1899-12-30T21:07:00"/>
    <s v="Aggregators"/>
    <s v="VAISHNAVI BAJAJ(12080)"/>
    <n v="12080"/>
    <s v="Bikedekho_Aggregators"/>
    <s v="CPS_Lead_Aggregators"/>
    <s v="STANDARD"/>
    <s v="Pulsar"/>
    <s v="NS160"/>
    <s v="Twin Disc ABS"/>
    <s v="Pulsar NS160 Twin Disc ABS GLOSS PEWTER GREY"/>
    <s v="00JF2532"/>
    <s v="Open"/>
    <s v="No"/>
    <m/>
    <m/>
    <m/>
    <x v="0"/>
    <m/>
    <s v="No"/>
    <s v="No"/>
    <s v="No"/>
    <m/>
    <n v="0"/>
  </r>
  <r>
    <n v="15484310"/>
    <d v="2025-04-08T00:00:00"/>
    <d v="1899-12-30T17:23:00"/>
    <s v="Activity"/>
    <s v="CHAMPAK AUTOMOBILES(11021)"/>
    <n v="11021"/>
    <m/>
    <m/>
    <s v="WARM"/>
    <s v="Pulsar"/>
    <n v="150"/>
    <s v="TD UG"/>
    <s v="Pulsar 150 TD UG"/>
    <s v="00DH61"/>
    <s v="Open"/>
    <s v="No"/>
    <s v="Call Later"/>
    <m/>
    <m/>
    <x v="0"/>
    <m/>
    <s v="No"/>
    <s v="No"/>
    <s v="No"/>
    <m/>
    <n v="0"/>
  </r>
  <r>
    <n v="15449567"/>
    <d v="2025-04-07T00:00:00"/>
    <d v="1899-12-30T12:59:00"/>
    <s v="Walk-In"/>
    <s v="Goyal Automobiles"/>
    <s v="A10138"/>
    <m/>
    <m/>
    <m/>
    <s v="Platina"/>
    <n v="110"/>
    <s v="ES Drum  (OBD-2)"/>
    <s v="Platina 110 ES Drum  (OBD-2) BLK GLOS PEW GRA"/>
    <s v="00JK3548"/>
    <s v="Invoiced"/>
    <s v="Yes"/>
    <s v="Planning to Book"/>
    <m/>
    <m/>
    <x v="0"/>
    <m/>
    <s v="Yes"/>
    <s v="Yes"/>
    <s v="Yes"/>
    <d v="2025-04-07T12:47:00"/>
    <n v="1"/>
  </r>
  <r>
    <n v="15418056"/>
    <d v="2025-04-05T00:00:00"/>
    <d v="1899-12-30T13:30:00"/>
    <s v="Digital"/>
    <s v="RAJ MOTORS (12884)"/>
    <n v="12884"/>
    <s v="Organic"/>
    <s v="Website"/>
    <m/>
    <s v="Pulsar"/>
    <n v="400"/>
    <s v="NS"/>
    <s v="Pulsar 400 NS PEARL METALLIC WHITE"/>
    <s v="00JL2342"/>
    <s v="Open"/>
    <s v="Yes"/>
    <s v="RNR - Schedule Follow-up"/>
    <m/>
    <m/>
    <x v="0"/>
    <m/>
    <s v="No"/>
    <s v="Yes"/>
    <s v="Yes"/>
    <m/>
    <n v="0"/>
  </r>
  <r>
    <n v="15446539"/>
    <d v="2025-04-07T00:00:00"/>
    <d v="1899-12-30T08:59:00"/>
    <s v="Aggregators"/>
    <s v="SHIVAM BIKE"/>
    <n v="11920"/>
    <s v="Bikedekho_Aggregators"/>
    <s v="CPS_Lead_Aggregators"/>
    <s v="STANDARD"/>
    <s v="Pulsar"/>
    <s v="NS125"/>
    <s v="Disc (OBD-2)"/>
    <s v="Pulsar NS125 Disc (OBD-2) TD BURNT RED + SA"/>
    <s v="00JF35C4"/>
    <s v="Closed"/>
    <s v="No"/>
    <s v="Plan Dropped"/>
    <m/>
    <m/>
    <x v="0"/>
    <m/>
    <s v="No"/>
    <s v="No"/>
    <s v="No"/>
    <m/>
    <n v="0"/>
  </r>
  <r>
    <n v="15604141"/>
    <d v="2025-04-13T00:00:00"/>
    <d v="1899-12-30T14:36:00"/>
    <s v="Digital"/>
    <s v="ORANGE AUTOMOTIVE(12639)"/>
    <n v="12639"/>
    <s v="Duke_LeadGen_D2C"/>
    <s v="Display_FB"/>
    <s v="STANDARD"/>
    <s v="KTM"/>
    <s v="249.07 cc"/>
    <s v="KTM"/>
    <s v="KTM 249.07 cc KTM ELECTRONIC ORANGE"/>
    <s v="00JP881T"/>
    <s v="Closed"/>
    <s v="No"/>
    <s v="RNR - Close"/>
    <m/>
    <m/>
    <x v="0"/>
    <m/>
    <s v="No"/>
    <s v="No"/>
    <s v="No"/>
    <m/>
    <n v="0"/>
  </r>
  <r>
    <n v="15580419"/>
    <d v="2025-04-12T00:00:00"/>
    <d v="1899-12-30T10:18:00"/>
    <s v="Walk-In"/>
    <s v="SRI RAM BAJAJ(11633)"/>
    <n v="11633"/>
    <m/>
    <m/>
    <s v="HOT"/>
    <s v="Pulsar"/>
    <s v="NS125"/>
    <s v="ABS"/>
    <s v="Pulsar NS125 ABS"/>
    <s v="00JF56"/>
    <s v="Open"/>
    <s v="Yes"/>
    <m/>
    <m/>
    <m/>
    <x v="0"/>
    <m/>
    <s v="Yes"/>
    <s v="No"/>
    <s v="Yes"/>
    <m/>
    <n v="0"/>
  </r>
  <r>
    <n v="15571099"/>
    <d v="2025-04-11T00:00:00"/>
    <d v="1899-12-30T16:55:00"/>
    <s v="Walk-In"/>
    <s v="PARAM AUTOMOBILES-SARAIMEER"/>
    <s v="A13042"/>
    <s v="Leaflet"/>
    <m/>
    <s v="WARM"/>
    <s v="Pulsar"/>
    <s v="N160 Twin Channel (SSP)"/>
    <s v="Dual channel ABS (OBD-2)"/>
    <s v="Pulsar N160 Twin Channel (SSP) Dual channel ABS (OBD-2) Brooklyn Black"/>
    <s v="00JR299V"/>
    <s v="Invoiced"/>
    <s v="Yes"/>
    <s v="Call Later"/>
    <m/>
    <m/>
    <x v="0"/>
    <m/>
    <s v="Yes"/>
    <s v="Yes"/>
    <s v="Yes"/>
    <d v="2025-04-12T10:57:00"/>
    <n v="1"/>
  </r>
  <r>
    <n v="15544813"/>
    <d v="2025-04-10T00:00:00"/>
    <d v="1899-12-30T13:59:00"/>
    <s v="Digital"/>
    <s v="AUTOVEER PRIVATE LIMITED(13266)"/>
    <n v="13266"/>
    <s v="Freedom_LeadGen_D2C"/>
    <s v="Display_FB"/>
    <m/>
    <s v="Freedom"/>
    <s v="125 NG04"/>
    <s v="Disc Led"/>
    <s v="Freedom 125 NG04 Disc Led COCKTAIL WINE RED"/>
    <s v="00JH272V"/>
    <s v="Open"/>
    <s v="No"/>
    <s v="Showroom Visit Planned"/>
    <m/>
    <m/>
    <x v="0"/>
    <m/>
    <s v="No"/>
    <s v="No"/>
    <s v="No"/>
    <m/>
    <n v="0"/>
  </r>
  <r>
    <n v="15319632"/>
    <d v="2025-04-04T00:00:00"/>
    <d v="1899-12-30T14:50:00"/>
    <s v="Aggregators"/>
    <s v="Gounder Bajaj @ Tiruchengode"/>
    <n v="12749"/>
    <s v="Bikedekho_Aggregators"/>
    <s v="CPS_Lead_Aggregators"/>
    <s v="HOT"/>
    <s v="Pulsar"/>
    <s v="NS200"/>
    <s v="Dual channel ABS (OBD-2)"/>
    <s v="Pulsar NS200 Dual channel ABS (OBD-2) GLOSS PEWTER GREY"/>
    <s v="00JL2232"/>
    <s v="Open"/>
    <s v="No"/>
    <s v="Call Later"/>
    <m/>
    <m/>
    <x v="0"/>
    <m/>
    <s v="No"/>
    <s v="No"/>
    <s v="No"/>
    <m/>
    <n v="0"/>
  </r>
  <r>
    <n v="15583723"/>
    <d v="2025-04-12T00:00:00"/>
    <d v="1899-12-30T12:21:00"/>
    <s v="Walk-In"/>
    <s v="VARUN MOTORS PRIVATE LIMITED - ANAKAPALLI"/>
    <s v="C13247"/>
    <s v="Leaflet"/>
    <m/>
    <s v="WARM"/>
    <s v="Pulsar"/>
    <n v="150"/>
    <s v="SD (C&amp;G)"/>
    <s v="Pulsar 150 SD (C&amp;G) EBONY BLK BLUE DKL"/>
    <s v="00DH644C"/>
    <s v="Invoiced"/>
    <s v="Yes"/>
    <s v="Need More Details"/>
    <m/>
    <m/>
    <x v="0"/>
    <m/>
    <s v="Yes"/>
    <s v="Yes"/>
    <s v="Yes"/>
    <d v="2025-04-12T12:25:00"/>
    <n v="1"/>
  </r>
  <r>
    <n v="15708247"/>
    <d v="2025-04-19T00:00:00"/>
    <d v="1899-12-30T17:48:00"/>
    <s v="Digital"/>
    <s v="MGB Bajaj @ Kalikiri"/>
    <s v="C11683"/>
    <s v="Finance"/>
    <s v="Website"/>
    <m/>
    <s v="Pulsar"/>
    <s v="N150"/>
    <s v="Twin Disc"/>
    <s v="PULSAR N150 TD-EBONY BLACK(MET)"/>
    <s v="00JR31X3"/>
    <s v="Open"/>
    <s v="No"/>
    <m/>
    <m/>
    <m/>
    <x v="0"/>
    <m/>
    <s v="No"/>
    <s v="No"/>
    <s v="No"/>
    <m/>
    <n v="0"/>
  </r>
  <r>
    <n v="15690815"/>
    <d v="2025-04-17T00:00:00"/>
    <d v="1899-12-30T11:42:00"/>
    <s v="Aggregators"/>
    <s v="PUSHPAK AUTOMOBILE(13135)"/>
    <n v="13135"/>
    <s v="Bikewale_Aggregators"/>
    <s v="CPS_Lead_Aggregators"/>
    <s v="STANDARD"/>
    <s v="Pulsar"/>
    <s v="N125"/>
    <s v="Disc ISG"/>
    <s v="Pulsar N125 Disc ISG Ebony Black + Purple Fury"/>
    <s v="00JZ51DA"/>
    <s v="Open"/>
    <s v="No"/>
    <m/>
    <m/>
    <m/>
    <x v="0"/>
    <m/>
    <s v="No"/>
    <s v="No"/>
    <s v="No"/>
    <m/>
    <n v="0"/>
  </r>
  <r>
    <n v="15400371"/>
    <d v="2025-04-04T00:00:00"/>
    <d v="1899-12-30T15:04:00"/>
    <s v="Walk-In"/>
    <s v="KAMADGIRI AUTOMOBILES(12805)"/>
    <n v="12805"/>
    <m/>
    <m/>
    <m/>
    <s v="Pulsar"/>
    <n v="125"/>
    <s v="Carbon Fibre Disc Split Seat (OBD-2)"/>
    <s v="Pulsar 125 Carbon Fibre Disc Split Seat (OBD-2) SPARKLING METALLIC BLACK RED"/>
    <s v="00DH43F2"/>
    <s v="Invoiced"/>
    <s v="Yes"/>
    <m/>
    <m/>
    <m/>
    <x v="0"/>
    <m/>
    <s v="No"/>
    <s v="No"/>
    <s v="No"/>
    <d v="2025-04-04T15:05:00"/>
    <n v="1"/>
  </r>
  <r>
    <n v="15715404"/>
    <d v="2025-04-18T00:00:00"/>
    <d v="1899-12-30T12:41:00"/>
    <s v="Walk-In"/>
    <s v="SHAKTI ENTERPRISES(10940)"/>
    <n v="10940"/>
    <m/>
    <m/>
    <m/>
    <s v="Pulsar"/>
    <n v="150"/>
    <s v="SD (C&amp;G)"/>
    <s v="Pulsar 150 SD (C&amp;G) EBONY BLK SILVER DKL"/>
    <s v="00DH644E"/>
    <s v="Invoiced"/>
    <s v="Yes"/>
    <m/>
    <m/>
    <m/>
    <x v="0"/>
    <m/>
    <s v="Yes"/>
    <s v="Yes"/>
    <s v="Yes"/>
    <d v="2025-04-18T12:45:00"/>
    <n v="1"/>
  </r>
  <r>
    <n v="15387429"/>
    <d v="2025-04-04T00:00:00"/>
    <d v="1899-12-30T10:11:00"/>
    <s v="Aggregators"/>
    <s v="JARYAL AUTOMOBILES(12570)"/>
    <n v="12570"/>
    <s v="Bikewale_Aggregators"/>
    <s v="CPS_Lead_Aggregators"/>
    <s v="WARM"/>
    <s v="KTM"/>
    <s v="Duke 390 (Gen 2)"/>
    <s v="KTM"/>
    <s v="KTM Duke 390 (Gen 2) KTM DARK GALVANO MATT"/>
    <s v="00JP4081"/>
    <s v="Closed"/>
    <s v="No"/>
    <s v="Plan Dropped"/>
    <m/>
    <m/>
    <x v="0"/>
    <m/>
    <s v="No"/>
    <s v="No"/>
    <s v="No"/>
    <m/>
    <n v="0"/>
  </r>
  <r>
    <n v="15436716"/>
    <d v="2025-04-06T00:00:00"/>
    <d v="1899-12-30T14:00:00"/>
    <s v="Digital"/>
    <s v="PARIS AUTOMOBILES"/>
    <n v="10280"/>
    <s v="PulsarRange_LeadGen_D2C"/>
    <s v="Display_FB"/>
    <m/>
    <s v="Pulsar"/>
    <n v="400"/>
    <s v="NS"/>
    <s v="Pulsar 400 NS PEARL METALLIC WHITE"/>
    <s v="00JL2342"/>
    <s v="Closed"/>
    <s v="No"/>
    <s v="Plan Dropped"/>
    <m/>
    <m/>
    <x v="0"/>
    <m/>
    <s v="No"/>
    <s v="No"/>
    <s v="No"/>
    <m/>
    <n v="0"/>
  </r>
  <r>
    <n v="15516017"/>
    <d v="2025-04-09T00:00:00"/>
    <d v="1899-12-30T16:21:00"/>
    <s v="Dealer Digital"/>
    <m/>
    <n v="13214"/>
    <s v="Instagram"/>
    <s v="P125_CF March"/>
    <s v="HOT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x v="0"/>
    <m/>
    <s v="No"/>
    <s v="No"/>
    <s v="No"/>
    <m/>
    <n v="0"/>
  </r>
  <r>
    <n v="15347473"/>
    <d v="2025-04-02T00:00:00"/>
    <d v="1899-12-30T14:54:00"/>
    <s v="Digital"/>
    <s v="JSB AUTOCARS PRIVATE LIMITED(13709)"/>
    <n v="13709"/>
    <s v="Finance"/>
    <s v="Website"/>
    <s v="STANDARD"/>
    <s v="Triumph"/>
    <s v="Speed 400 UG"/>
    <s v="Triumph"/>
    <s v="SPEED 400 UG-PEARL METALLIC WHITE"/>
    <s v="00TA4042"/>
    <s v="Closed"/>
    <s v="No"/>
    <s v="Incorrect Enquiry"/>
    <m/>
    <m/>
    <x v="0"/>
    <m/>
    <s v="No"/>
    <s v="No"/>
    <s v="No"/>
    <m/>
    <n v="0"/>
  </r>
  <r>
    <n v="15436952"/>
    <d v="2025-04-06T00:00:00"/>
    <d v="1899-12-30T14:06:00"/>
    <s v="Tele-In"/>
    <s v="JPS AUTO (13105)"/>
    <n v="13105"/>
    <s v="Website"/>
    <m/>
    <s v="HOT"/>
    <s v="Pulsar"/>
    <n v="125"/>
    <s v="Carbon Fibre Disc Single Seat"/>
    <s v="Pulsar 125 Carbon Fibre Disc Single Seat SPARKLING METALLIC BLACK RED"/>
    <s v="00DH47F2"/>
    <s v="Open"/>
    <s v="No"/>
    <s v="Not Decided"/>
    <m/>
    <m/>
    <x v="0"/>
    <m/>
    <s v="No"/>
    <s v="No"/>
    <s v="No"/>
    <m/>
    <n v="0"/>
  </r>
  <r>
    <n v="15399807"/>
    <d v="2025-04-04T00:00:00"/>
    <d v="1899-12-30T14:49:00"/>
    <s v="Aggregators"/>
    <s v="SRR BAJAJ - ADILABAD"/>
    <n v="12638"/>
    <s v="Bikewale_Aggregators"/>
    <s v="CPS_Lead_Aggregators"/>
    <s v="WARM"/>
    <s v="Pulsar"/>
    <n v="150"/>
    <s v="SD Single Seat"/>
    <s v="Pulsar 150 SD Single Seat EBONY BLK RED DKL"/>
    <s v="00DH274D"/>
    <s v="Closed"/>
    <s v="No"/>
    <m/>
    <m/>
    <m/>
    <x v="0"/>
    <m/>
    <s v="No"/>
    <s v="No"/>
    <s v="No"/>
    <m/>
    <n v="0"/>
  </r>
  <r>
    <n v="15608074"/>
    <d v="2025-04-14T00:00:00"/>
    <d v="1899-12-30T14:12:00"/>
    <s v="Aggregators"/>
    <s v="Devendra Auto(12393)"/>
    <n v="12393"/>
    <s v="Bikewale_Aggregators"/>
    <s v="CPS_Lead_Aggregators"/>
    <s v="HOT"/>
    <s v="KTM"/>
    <s v="DUKE 200 OLD"/>
    <s v="KTM"/>
    <s v="KTM DUKE 200 OLD KTM SILVER METALLIC MATT"/>
    <s v="00JP42A9"/>
    <s v="Open"/>
    <s v="No"/>
    <s v="Call Later"/>
    <m/>
    <m/>
    <x v="0"/>
    <m/>
    <s v="No"/>
    <s v="No"/>
    <s v="No"/>
    <m/>
    <n v="0"/>
  </r>
  <r>
    <n v="15339279"/>
    <d v="2025-04-01T00:00:00"/>
    <d v="1899-12-30T14:02:00"/>
    <s v="Aggregators"/>
    <s v="RAGOVA DEVELOPERS &amp; AUTO SERVICES PVT LTD"/>
    <n v="11683"/>
    <s v="Bikedekho_Aggregators"/>
    <s v="CPS_Lead_Aggregators"/>
    <s v="STANDARD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703297"/>
    <d v="2025-04-17T00:00:00"/>
    <d v="1899-12-30T17:53:00"/>
    <s v="Walk-In"/>
    <s v="RAJENDRA MOTORS(10290)"/>
    <n v="10290"/>
    <m/>
    <m/>
    <s v="STANDARD"/>
    <s v="Pulsar"/>
    <s v="N160"/>
    <s v="Dual channel ABS (OBD-2)"/>
    <s v="Pulsar N160 Dual channel ABS (OBD-2) Brooklyn Black"/>
    <s v="00JR179V"/>
    <s v="Invoiced"/>
    <s v="Yes"/>
    <s v="Planning to Book"/>
    <m/>
    <m/>
    <x v="0"/>
    <m/>
    <s v="Yes"/>
    <s v="No"/>
    <s v="No"/>
    <d v="2025-04-17T17:54:00"/>
    <n v="1"/>
  </r>
  <r>
    <n v="15498366"/>
    <d v="2025-04-09T00:00:00"/>
    <d v="1899-12-30T13:26:00"/>
    <s v="Digital"/>
    <s v="Shiv Bhawani Bajaj @ Chapra"/>
    <n v="12722"/>
    <s v="PulsarNS_Awareness_Launch"/>
    <s v="Display_Google"/>
    <s v="STANDARD"/>
    <s v="Pulsar"/>
    <n v="125"/>
    <s v="Neon Disc Single seat (OBD-2)"/>
    <s v="PULSAR 125 - EBONY BLK SOLAR RED"/>
    <s v="00DH50C2"/>
    <s v="Closed"/>
    <s v="No"/>
    <s v="Plan Dropped"/>
    <m/>
    <m/>
    <x v="0"/>
    <m/>
    <s v="No"/>
    <s v="No"/>
    <s v="No"/>
    <m/>
    <n v="0"/>
  </r>
  <r>
    <n v="15719207"/>
    <d v="2025-04-18T00:00:00"/>
    <d v="1899-12-30T14:53:00"/>
    <s v="Activity"/>
    <s v="JEEVAN MOTORS (14203)"/>
    <n v="14203"/>
    <m/>
    <m/>
    <s v="HOT"/>
    <s v="Platina"/>
    <n v="100"/>
    <s v="ES Alloy"/>
    <s v="Platina 100 ES Alloy Ebony Black with Silver Grey Decal"/>
    <s v="00PF376U"/>
    <s v="Invoiced"/>
    <s v="Yes"/>
    <m/>
    <m/>
    <m/>
    <x v="0"/>
    <m/>
    <s v="No"/>
    <s v="Yes"/>
    <s v="Yes"/>
    <d v="2025-04-18T14:55:00"/>
    <n v="1"/>
  </r>
  <r>
    <n v="15599747"/>
    <d v="2025-04-13T00:00:00"/>
    <d v="1899-12-30T10:52:00"/>
    <s v="Aggregators"/>
    <s v="Hari Bajaj @ Munger"/>
    <n v="13343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493480"/>
    <d v="2025-04-09T00:00:00"/>
    <d v="1899-12-30T10:54:00"/>
    <s v="Walk-In"/>
    <s v="RM MOTORS Balangir"/>
    <s v="A12754"/>
    <m/>
    <m/>
    <s v="HOT"/>
    <s v="KTM"/>
    <s v="DUKE 200"/>
    <m/>
    <s v="KTM DUKE 200  ORANGE"/>
    <s v="00JP1CBP"/>
    <s v="Open"/>
    <s v="Yes"/>
    <s v="Call Later"/>
    <m/>
    <m/>
    <x v="0"/>
    <m/>
    <s v="Yes"/>
    <s v="No"/>
    <s v="Yes"/>
    <m/>
    <n v="0"/>
  </r>
  <r>
    <n v="15468814"/>
    <d v="2025-04-08T00:00:00"/>
    <d v="1899-12-30T10:15:00"/>
    <s v="Aggregators"/>
    <s v="BHAKRA SERVICE STATION (P) LTD(10052)"/>
    <n v="10052"/>
    <s v="Bikedekho_Aggregators"/>
    <s v="CPS_Lead_Aggregators"/>
    <s v="STANDARD"/>
    <s v="Avenger"/>
    <n v="160"/>
    <s v="Street"/>
    <s v="Avenger 160 Street EBONY BLACK(MET)"/>
    <s v="00PD34X3"/>
    <s v="Open"/>
    <s v="No"/>
    <m/>
    <m/>
    <m/>
    <x v="0"/>
    <m/>
    <s v="No"/>
    <s v="No"/>
    <s v="No"/>
    <m/>
    <n v="0"/>
  </r>
  <r>
    <n v="15663295"/>
    <d v="2025-04-16T00:00:00"/>
    <d v="1899-12-30T11:22:00"/>
    <s v="Activity"/>
    <s v="Supreme Auto Dealers Pvt. Ltd. A11453"/>
    <s v="A11453"/>
    <s v="Bajaj Activity"/>
    <s v="Demo Van"/>
    <s v="WARM"/>
    <s v="Pulsar"/>
    <n v="125"/>
    <s v="Neon Disc Single seat"/>
    <s v="Pulsar 125 Neon Disc Single seat EBONY BLK SOLAR RED"/>
    <s v="00DH40C2"/>
    <s v="Open"/>
    <s v="Yes"/>
    <s v="Showroom Visit Planned"/>
    <m/>
    <m/>
    <x v="0"/>
    <m/>
    <s v="Yes"/>
    <s v="Yes"/>
    <s v="Yes"/>
    <m/>
    <n v="0"/>
  </r>
  <r>
    <n v="15351450"/>
    <d v="2025-04-02T00:00:00"/>
    <d v="1899-12-30T10:22:00"/>
    <s v="Walk-In"/>
    <s v="VAISHALI ELECTRO INDIA(12980)"/>
    <n v="12980"/>
    <m/>
    <m/>
    <m/>
    <s v="KTM"/>
    <s v="DUKE 200"/>
    <m/>
    <s v="KTM DUKE 200  ELECTRONIC ORANGE"/>
    <s v="00JP1C1T"/>
    <s v="Invoiced"/>
    <s v="Yes"/>
    <m/>
    <m/>
    <m/>
    <x v="0"/>
    <m/>
    <s v="Yes"/>
    <s v="No"/>
    <s v="Yes"/>
    <d v="2025-04-02T10:24:00"/>
    <n v="1"/>
  </r>
  <r>
    <n v="15553764"/>
    <d v="2025-04-10T00:00:00"/>
    <d v="1899-12-30T20:05:00"/>
    <s v="Digital"/>
    <s v="VIMAN NAGAR TRIUMPH"/>
    <s v="B13530"/>
    <s v="Finance"/>
    <s v="Website"/>
    <m/>
    <s v="Triumph"/>
    <s v="Speed 400 UG"/>
    <s v="Triumph"/>
    <s v="Triumph Speed 400 UG Triumph GLOSSY RACING RED"/>
    <s v="00TA4095"/>
    <s v="Closed"/>
    <s v="No"/>
    <m/>
    <m/>
    <m/>
    <x v="0"/>
    <m/>
    <s v="No"/>
    <s v="No"/>
    <s v="No"/>
    <m/>
    <n v="0"/>
  </r>
  <r>
    <n v="15616072"/>
    <d v="2025-04-14T00:00:00"/>
    <d v="1899-12-30T10:43:00"/>
    <s v="Dealer Digital"/>
    <m/>
    <n v="11691"/>
    <s v="Facebook"/>
    <s v="P125DC_july"/>
    <m/>
    <s v="Pulsar"/>
    <n v="125"/>
    <s v="Carbon Fibre Split Seat UG"/>
    <s v="Pulsar 125 Carbon Fibre Split Seat UG EBONY BLK RED DKL"/>
    <s v="00DH564D"/>
    <s v="Closed"/>
    <s v="No"/>
    <s v="Plan Dropped"/>
    <m/>
    <m/>
    <x v="0"/>
    <m/>
    <s v="No"/>
    <s v="No"/>
    <s v="No"/>
    <m/>
    <n v="0"/>
  </r>
  <r>
    <n v="15638265"/>
    <d v="2025-04-15T00:00:00"/>
    <d v="1899-12-30T00:24:00"/>
    <s v="HyperLocal"/>
    <s v="RM MOTORS Balangir"/>
    <s v="A12754"/>
    <s v="Hyperlocal_Lead_Gen"/>
    <s v="Facebook"/>
    <s v="WARM"/>
    <s v="KTM"/>
    <s v="249.07 cc"/>
    <s v="KTM"/>
    <s v="KTM 249.07 cc KTM "/>
    <s v="00JP88"/>
    <s v="Open"/>
    <s v="No"/>
    <s v="Not Decided"/>
    <m/>
    <m/>
    <x v="0"/>
    <m/>
    <s v="No"/>
    <s v="No"/>
    <s v="No"/>
    <m/>
    <n v="0"/>
  </r>
  <r>
    <n v="15386834"/>
    <d v="2025-04-03T00:00:00"/>
    <d v="1899-12-30T20:09:00"/>
    <s v="Aggregators"/>
    <s v="R V BAJAJ BRANCH KENGERI(RV_KENGERI)"/>
    <s v="C10665"/>
    <s v="Bikedekho_Aggregators"/>
    <s v="CPS_Lead_Aggregators"/>
    <s v="WARM"/>
    <s v="Pulsar"/>
    <s v="N160"/>
    <s v="Dual channel ABS"/>
    <s v="Pulsar N160 Dual channel ABS Brooklyn Black"/>
    <s v="00JR159V"/>
    <s v="Open"/>
    <s v="No"/>
    <s v="Call Later"/>
    <m/>
    <m/>
    <x v="0"/>
    <m/>
    <s v="No"/>
    <s v="No"/>
    <s v="No"/>
    <m/>
    <n v="0"/>
  </r>
  <r>
    <n v="15565061"/>
    <d v="2025-04-11T00:00:00"/>
    <d v="1899-12-30T13:40:00"/>
    <s v="Walk-In"/>
    <s v="ROYAL MOTORS(11206)"/>
    <n v="11206"/>
    <s v="Reference"/>
    <s v="Existing Customer"/>
    <m/>
    <s v="Pulsar"/>
    <n v="125"/>
    <s v="Carbon Fibre Split Seat UG"/>
    <s v="Pulsar 125 Carbon Fibre Split Seat UG EBONY BLK RED DKL"/>
    <s v="00DH564D"/>
    <s v="Invoiced"/>
    <s v="Yes"/>
    <m/>
    <m/>
    <m/>
    <x v="0"/>
    <m/>
    <s v="Yes"/>
    <s v="No"/>
    <s v="Yes"/>
    <d v="2025-04-11T13:43:00"/>
    <n v="1"/>
  </r>
  <r>
    <n v="15641011"/>
    <d v="2025-04-15T00:00:00"/>
    <d v="1899-12-30T10:20:00"/>
    <s v="Tele-In"/>
    <s v="HANUMANT AUTOMOBILE(13049)"/>
    <n v="13049"/>
    <s v="Hoarding"/>
    <m/>
    <m/>
    <s v="Pulsar"/>
    <n v="125"/>
    <s v="Carbon Fibre Disc Split Seat (OBD-2)"/>
    <s v="Pulsar 125 Carbon Fibre Disc Split Seat (OBD-2) SPARKLING METALLIC BLACK SILVER"/>
    <s v="00DH43E8"/>
    <s v="Invoiced"/>
    <s v="Yes"/>
    <m/>
    <m/>
    <m/>
    <x v="0"/>
    <m/>
    <s v="No"/>
    <s v="No"/>
    <s v="No"/>
    <d v="2025-04-15T10:21:00"/>
    <n v="1"/>
  </r>
  <r>
    <n v="15631687"/>
    <d v="2025-04-14T00:00:00"/>
    <d v="1899-12-30T17:15:00"/>
    <s v="Activity"/>
    <s v="Popular Motor Corporation(12404)"/>
    <n v="12404"/>
    <m/>
    <m/>
    <s v="WARM"/>
    <s v="KTM"/>
    <s v="DUKE 250"/>
    <m/>
    <s v="KTM DUKE 250  ELECTRONIC ORANGE"/>
    <s v="00JP881T"/>
    <s v="Open"/>
    <s v="Yes"/>
    <s v="Not Decided"/>
    <m/>
    <m/>
    <x v="0"/>
    <m/>
    <s v="Yes"/>
    <s v="No"/>
    <s v="No"/>
    <m/>
    <n v="0"/>
  </r>
  <r>
    <n v="15553890"/>
    <d v="2025-04-10T00:00:00"/>
    <d v="1899-12-30T20:11:00"/>
    <s v="Digital"/>
    <s v="PIONEER MOTORS(13623)"/>
    <n v="13623"/>
    <s v="Organic"/>
    <s v="Website"/>
    <s v="HOT"/>
    <s v="KTM"/>
    <m/>
    <m/>
    <s v="KTM null KTM ORANGE"/>
    <s v="00JG68BP"/>
    <s v="Open"/>
    <s v="Yes"/>
    <s v="Call Later"/>
    <m/>
    <m/>
    <x v="0"/>
    <m/>
    <s v="Yes"/>
    <s v="No"/>
    <s v="No"/>
    <m/>
    <n v="0"/>
  </r>
  <r>
    <n v="15437100"/>
    <d v="2025-04-06T00:00:00"/>
    <d v="1899-12-30T14:13:00"/>
    <s v="Tele-In"/>
    <s v="AWADH MOTOCORP LLP(13139)"/>
    <n v="13139"/>
    <m/>
    <m/>
    <s v="WARM"/>
    <s v="Pulsar"/>
    <n v="125"/>
    <s v="Neon Disc Single seat (OBD-2)"/>
    <s v="Pulsar 125 Neon Disc Single seat (OBD-2) EBONY BLK BLUE DKL"/>
    <s v="00DH504C"/>
    <s v="Invoiced"/>
    <s v="Yes"/>
    <m/>
    <m/>
    <m/>
    <x v="0"/>
    <m/>
    <s v="No"/>
    <s v="No"/>
    <s v="No"/>
    <d v="2025-04-06T14:13:00"/>
    <n v="1"/>
  </r>
  <r>
    <n v="15439920"/>
    <d v="2025-04-06T00:00:00"/>
    <d v="1899-12-30T17:13:00"/>
    <s v="Aggregators"/>
    <s v="CAR CARE CENTRE(10774)"/>
    <n v="10774"/>
    <s v="91wheels_Aggregators"/>
    <s v="CPS_Lead_Aggregators"/>
    <s v="HOT"/>
    <s v="Pulsar"/>
    <s v="NS160"/>
    <s v="Twin Disc ABS"/>
    <s v="Pulsar NS160 Twin Disc ABS Glossy Pewter Grey + Satin Black"/>
    <s v="00JF258W"/>
    <s v="Open"/>
    <s v="No"/>
    <s v="Showroom Visit Planned"/>
    <m/>
    <m/>
    <x v="0"/>
    <m/>
    <s v="No"/>
    <s v="No"/>
    <s v="No"/>
    <m/>
    <n v="0"/>
  </r>
  <r>
    <n v="15460492"/>
    <d v="2025-04-07T00:00:00"/>
    <d v="1899-12-30T17:15:00"/>
    <s v="Walk-In"/>
    <s v="DEVENDRA AUTO(10832)"/>
    <n v="10832"/>
    <m/>
    <m/>
    <s v="STANDARD"/>
    <s v="Platina"/>
    <n v="110"/>
    <s v="ES Drum"/>
    <s v="Platina 110 ES Drum"/>
    <s v="00JK24"/>
    <s v="Closed"/>
    <s v="Yes"/>
    <s v="Plan Dropped"/>
    <m/>
    <m/>
    <x v="0"/>
    <m/>
    <s v="Yes"/>
    <s v="Yes"/>
    <s v="Yes"/>
    <m/>
    <n v="0"/>
  </r>
  <r>
    <n v="15475073"/>
    <d v="2025-04-08T00:00:00"/>
    <d v="1899-12-30T12:53:00"/>
    <s v="Walk-In"/>
    <s v="POPULAR MOTOR CORPORATION (13101)"/>
    <n v="13101"/>
    <m/>
    <m/>
    <s v="WARM"/>
    <s v="Pulsar"/>
    <s v="N125"/>
    <s v="Disc ISG"/>
    <s v="Pulsar N125 Disc ISG Ebony Black + Purple Fury"/>
    <s v="00JZ51VAR-124"/>
    <s v="Invoiced"/>
    <s v="Yes"/>
    <s v="Planning to Book"/>
    <m/>
    <m/>
    <x v="0"/>
    <m/>
    <s v="Yes"/>
    <s v="Yes"/>
    <s v="Yes"/>
    <d v="2025-04-08T12:57:00"/>
    <n v="1"/>
  </r>
  <r>
    <n v="15413252"/>
    <d v="2025-04-05T00:00:00"/>
    <d v="1899-12-30T10:59:00"/>
    <s v="Walk-In"/>
    <s v="AKSHAYA AUTO SERVICE(10031)"/>
    <n v="10031"/>
    <m/>
    <m/>
    <m/>
    <s v="Pulsar"/>
    <n v="150"/>
    <s v="TD UG"/>
    <s v="Pulsar 150 TD UG EBONY BLK BLUE DKL"/>
    <s v="00DH614C"/>
    <s v="Invoiced"/>
    <s v="Yes"/>
    <m/>
    <m/>
    <m/>
    <x v="0"/>
    <m/>
    <s v="Yes"/>
    <s v="Yes"/>
    <s v="Yes"/>
    <d v="2025-04-05T11:03:00"/>
    <n v="1"/>
  </r>
  <r>
    <n v="15377604"/>
    <d v="2025-04-03T00:00:00"/>
    <d v="1899-12-30T13:37:00"/>
    <s v="Walk-In"/>
    <s v="VENKATA RAMANA AUTOMOBILES (D10403)"/>
    <n v="10403"/>
    <m/>
    <m/>
    <s v="HOT"/>
    <s v="Freedom"/>
    <s v="125 NG04"/>
    <s v="Drum"/>
    <s v="Freedom 125 NG04 Drum GLOSS PEWTER GREY"/>
    <s v="00JH3132"/>
    <s v="Invoiced"/>
    <s v="Yes"/>
    <m/>
    <m/>
    <m/>
    <x v="0"/>
    <m/>
    <s v="Yes"/>
    <s v="Yes"/>
    <s v="Yes"/>
    <d v="2025-04-03T13:41:00"/>
    <n v="1"/>
  </r>
  <r>
    <n v="15574838"/>
    <d v="2025-04-20T00:00:00"/>
    <d v="1899-12-30T13:25:00"/>
    <s v="Aggregators"/>
    <s v="PARIS AUTOMOBILES"/>
    <n v="10280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310456"/>
    <d v="2025-04-01T00:00:00"/>
    <d v="1899-12-30T09:21:00"/>
    <s v="Digital"/>
    <s v="KTM@MEERUT"/>
    <n v="12361"/>
    <s v="OnRoadPrice"/>
    <s v="Website"/>
    <s v="STANDARD"/>
    <s v="KTM"/>
    <m/>
    <s v="KTM"/>
    <s v="DUKE 390-BLUE LIQUID METAL"/>
    <s v="00JP1DH3"/>
    <s v="Closed"/>
    <s v="No"/>
    <s v="Incorrect Enquiry"/>
    <m/>
    <m/>
    <x v="0"/>
    <m/>
    <s v="No"/>
    <s v="No"/>
    <s v="No"/>
    <m/>
    <n v="0"/>
  </r>
  <r>
    <n v="15672769"/>
    <d v="2025-04-16T00:00:00"/>
    <d v="1899-12-30T15:27:00"/>
    <s v="Walk-In"/>
    <s v="AVN VENTURES (12768)"/>
    <n v="12768"/>
    <m/>
    <m/>
    <m/>
    <s v="Platina"/>
    <n v="110"/>
    <s v="ES Drum  (OBD-2)"/>
    <s v="Platina 110 ES Drum  (OBD-2) EBONY BLK RED DKL"/>
    <s v="00JK354D"/>
    <s v="Invoiced"/>
    <s v="Yes"/>
    <m/>
    <m/>
    <m/>
    <x v="0"/>
    <m/>
    <s v="Yes"/>
    <s v="Yes"/>
    <s v="Yes"/>
    <d v="2025-04-16T15:31:00"/>
    <n v="1"/>
  </r>
  <r>
    <n v="15505402"/>
    <d v="2025-04-09T00:00:00"/>
    <d v="1899-12-30T16:17:00"/>
    <s v="Dealer Digital"/>
    <m/>
    <n v="14173"/>
    <s v="Instagram"/>
    <s v="Freedom_Feb"/>
    <s v="HOT"/>
    <s v="Freedom"/>
    <s v="125 NG04"/>
    <s v="Disc Led"/>
    <s v="Freedom 125 NG04 Disc Led Racing Red"/>
    <s v="00JH279C"/>
    <s v="Closed"/>
    <s v="No"/>
    <s v="Plan Dropped"/>
    <m/>
    <m/>
    <x v="0"/>
    <m/>
    <s v="No"/>
    <s v="No"/>
    <s v="No"/>
    <m/>
    <n v="0"/>
  </r>
  <r>
    <n v="15742141"/>
    <d v="2025-04-19T00:00:00"/>
    <d v="1899-12-30T17:22:00"/>
    <s v="Walk-In"/>
    <s v="SAI SERVICE PVT LTD(10347)"/>
    <n v="10347"/>
    <m/>
    <m/>
    <m/>
    <s v="Freedom"/>
    <s v="125 NG04"/>
    <s v="Disc Led"/>
    <s v="Freedom 125 NG04 Disc Led"/>
    <s v="00JH27"/>
    <s v="Invoiced"/>
    <s v="Yes"/>
    <s v="Planning to Book"/>
    <m/>
    <m/>
    <x v="0"/>
    <m/>
    <s v="No"/>
    <s v="Yes"/>
    <s v="Yes"/>
    <m/>
    <n v="1"/>
  </r>
  <r>
    <n v="15350259"/>
    <d v="2025-04-02T00:00:00"/>
    <d v="1899-12-30T09:01:00"/>
    <s v="Aggregators"/>
    <s v="KAMAL AUTO INDUSTRIES COACH WORKS PVT LTD(13482)"/>
    <n v="13482"/>
    <s v="91wheels_Aggregators"/>
    <s v="CPS_Lead_Aggregators"/>
    <s v="HOT"/>
    <s v="Pulsar"/>
    <s v="NS200"/>
    <s v="Twin Disc ABS (JL18)"/>
    <s v="Pulsar NS200 Twin Disc ABS (JL18) BRIGHT YELLOW &amp; MATTE PEWTER GREY"/>
    <s v="00JL188N"/>
    <s v="Closed"/>
    <s v="No"/>
    <s v="Plan Dropped"/>
    <m/>
    <m/>
    <x v="0"/>
    <m/>
    <s v="No"/>
    <s v="No"/>
    <s v="No"/>
    <m/>
    <n v="0"/>
  </r>
  <r>
    <n v="15339040"/>
    <d v="2025-04-01T00:00:00"/>
    <d v="1899-12-30T13:56:00"/>
    <s v="Aggregators"/>
    <s v="KTM ANDUL"/>
    <s v="C13620"/>
    <s v="Bikewale_Aggregators"/>
    <s v="CPS_Lead_Aggregators"/>
    <s v="WARM"/>
    <s v="KTM"/>
    <s v="DUKE 200 OLD"/>
    <s v="KTM"/>
    <s v="KTM DUKE 200 OLD KTM SILVER METALLIC MATT"/>
    <s v="00JP42A9"/>
    <s v="Open"/>
    <s v="No"/>
    <s v="Call Later"/>
    <m/>
    <m/>
    <x v="0"/>
    <m/>
    <s v="No"/>
    <s v="No"/>
    <s v="No"/>
    <m/>
    <n v="0"/>
  </r>
  <r>
    <n v="15498639"/>
    <d v="2025-04-09T00:00:00"/>
    <d v="1899-12-30T13:17:00"/>
    <s v="Walk-In"/>
    <s v="ISHANYA AUTO LLP(13210)"/>
    <n v="13210"/>
    <m/>
    <m/>
    <s v="WARM"/>
    <s v="Pulsar"/>
    <s v="N160"/>
    <s v="UG"/>
    <s v="Pulsar N160 UG BROOKLYN CHRCL BLK M"/>
    <s v="00JR21VAR-113"/>
    <s v="Invoiced"/>
    <s v="Yes"/>
    <s v="Need More Details"/>
    <m/>
    <m/>
    <x v="0"/>
    <m/>
    <s v="Yes"/>
    <s v="Yes"/>
    <s v="Yes"/>
    <d v="2025-04-12T17:57:00"/>
    <n v="1"/>
  </r>
  <r>
    <n v="15605625"/>
    <d v="2025-04-13T00:00:00"/>
    <d v="1899-12-30T16:01:00"/>
    <s v="Walk-In"/>
    <s v="KHIVRAJ ELIXIR PVT LTD Whitefield"/>
    <s v="B14191"/>
    <m/>
    <m/>
    <s v="HOT"/>
    <s v="Triumph"/>
    <s v="Speed 400 UG"/>
    <m/>
    <s v="Triumph Speed 400 UG "/>
    <s v="00TA40BA"/>
    <s v="Booked"/>
    <s v="Yes"/>
    <s v="Planning to Book"/>
    <m/>
    <m/>
    <x v="0"/>
    <m/>
    <s v="Yes"/>
    <s v="No"/>
    <s v="No"/>
    <d v="2025-04-13T16:02:00"/>
    <n v="0"/>
  </r>
  <r>
    <n v="15573492"/>
    <d v="2025-04-11T00:00:00"/>
    <d v="1899-12-30T18:22:00"/>
    <s v="Activity"/>
    <s v="MCV Bajaj - Anaparthy"/>
    <s v="H12624"/>
    <m/>
    <m/>
    <s v="HOT"/>
    <s v="Pulsar"/>
    <n v="125"/>
    <s v="Carbon Fibre Disc Single Seat"/>
    <s v="Pulsar 125 Carbon Fibre Disc Single Seat"/>
    <s v="00DH47"/>
    <s v="Open"/>
    <s v="No"/>
    <m/>
    <m/>
    <m/>
    <x v="0"/>
    <m/>
    <s v="No"/>
    <s v="No"/>
    <s v="No"/>
    <m/>
    <n v="0"/>
  </r>
  <r>
    <n v="15495157"/>
    <d v="2025-04-15T00:00:00"/>
    <d v="1899-12-30T13:00:00"/>
    <s v="Aggregators"/>
    <s v="Rolta Bajaj Madhyamgram"/>
    <s v="E11943"/>
    <s v="Bikewale_Aggregators"/>
    <s v="CPS_Lead_Aggregators"/>
    <m/>
    <s v="Pulsar"/>
    <s v="N125"/>
    <s v="Disc ISG"/>
    <s v="Pulsar N125 Disc ISG Ebony Black + Purple Fury"/>
    <s v="00JZ51DA"/>
    <s v="Closed"/>
    <s v="No"/>
    <s v="Plan Dropped"/>
    <m/>
    <m/>
    <x v="0"/>
    <m/>
    <s v="No"/>
    <s v="No"/>
    <s v="No"/>
    <m/>
    <n v="0"/>
  </r>
  <r>
    <n v="15642674"/>
    <d v="2025-04-15T00:00:00"/>
    <d v="1899-12-30T11:20:00"/>
    <s v="Activity"/>
    <s v="PRABHA AUTOMOBILES(13174)"/>
    <n v="13174"/>
    <m/>
    <m/>
    <s v="WARM"/>
    <s v="Pulsar"/>
    <n v="125"/>
    <s v="Neon Disc Single seat"/>
    <s v="Pulsar 125 Neon Disc Single seat SPARKLING METALLIC BLACK BLUE"/>
    <s v="00DH40F1"/>
    <s v="Open"/>
    <s v="Yes"/>
    <s v="Not Decided"/>
    <m/>
    <m/>
    <x v="0"/>
    <m/>
    <s v="No"/>
    <s v="Yes"/>
    <s v="Yes"/>
    <m/>
    <n v="0"/>
  </r>
  <r>
    <n v="13474011"/>
    <d v="2025-04-22T00:00:00"/>
    <d v="1899-12-30T09:21:00"/>
    <s v="Digital"/>
    <s v="AUTOGENIKA (A UNIT OF KHIVRAJ ELIXIR) (13528)"/>
    <n v="13528"/>
    <s v="Chatbot"/>
    <s v="WebToWA"/>
    <m/>
    <m/>
    <m/>
    <m/>
    <m/>
    <s v="00TA4042"/>
    <s v="Open"/>
    <s v="No"/>
    <m/>
    <m/>
    <m/>
    <x v="0"/>
    <m/>
    <s v="No"/>
    <s v="No"/>
    <s v="No"/>
    <m/>
    <n v="0"/>
  </r>
  <r>
    <n v="15744740"/>
    <d v="2025-04-19T00:00:00"/>
    <d v="1899-12-30T20:03:00"/>
    <s v="Aggregators"/>
    <s v="SHREE ASHAPURA AUTO (14173)"/>
    <n v="14173"/>
    <s v="Bikewale_Aggregators"/>
    <s v="CPS_Lead_Aggregators"/>
    <s v="HOT"/>
    <s v="Pulsar"/>
    <s v="N125"/>
    <s v="Disc ISG"/>
    <s v="Pulsar N125 Disc ISG Ebony Black + Purple Fury"/>
    <s v="00JZ51DA"/>
    <s v="Open"/>
    <s v="No"/>
    <s v="Call Later"/>
    <m/>
    <m/>
    <x v="0"/>
    <m/>
    <s v="No"/>
    <s v="No"/>
    <s v="No"/>
    <m/>
    <n v="0"/>
  </r>
  <r>
    <n v="15472543"/>
    <d v="2025-04-08T00:00:00"/>
    <d v="1899-12-30T15:29:00"/>
    <s v="Digital"/>
    <s v="Triumph Kukatpally"/>
    <n v="13592"/>
    <s v="Speed_Enquiry_D2C"/>
    <s v="Display_FB"/>
    <s v="STANDARD"/>
    <s v="Triumph"/>
    <s v="Speed T4"/>
    <s v="Triumph"/>
    <s v="Speed T4-LAVA RED"/>
    <s v="00TA15EN"/>
    <s v="Open"/>
    <s v="No"/>
    <s v="Call Later"/>
    <m/>
    <m/>
    <x v="0"/>
    <m/>
    <s v="No"/>
    <s v="No"/>
    <s v="No"/>
    <m/>
    <n v="0"/>
  </r>
  <r>
    <n v="15741141"/>
    <d v="2025-04-19T00:00:00"/>
    <d v="1899-12-30T16:55:00"/>
    <s v="Aggregators"/>
    <s v="COSMIC MOBIKES"/>
    <s v="C12081"/>
    <s v="Bikewale_Aggregators"/>
    <s v="CPS_Lead_Aggregators"/>
    <s v="HOT"/>
    <s v="Pulsar"/>
    <s v="N160"/>
    <s v="Dual channel ABS"/>
    <s v="Pulsar N160 Dual channel ABS Brooklyn Black"/>
    <s v="00JR159V"/>
    <s v="Open"/>
    <s v="No"/>
    <s v="Showroom Visit Planned"/>
    <m/>
    <m/>
    <x v="0"/>
    <m/>
    <s v="No"/>
    <s v="No"/>
    <s v="No"/>
    <m/>
    <n v="0"/>
  </r>
  <r>
    <n v="15368917"/>
    <d v="2025-04-02T00:00:00"/>
    <d v="1899-12-30T23:44:00"/>
    <s v="Aggregators"/>
    <s v="GUPTA AUTO SALES"/>
    <s v="A11366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712770"/>
    <d v="2025-04-18T00:00:00"/>
    <d v="1899-12-30T11:37:00"/>
    <s v="HyperLocal"/>
    <s v="NIS AUTO -  VARACHHA"/>
    <s v="A12160"/>
    <s v="Hyperlocal_Lead_Gen"/>
    <s v="Facebook"/>
    <s v="WARM"/>
    <s v="KTM"/>
    <m/>
    <s v="KTM"/>
    <s v="KTM null KTM "/>
    <s v="00JP1D"/>
    <s v="Open"/>
    <s v="No"/>
    <s v="Call Later"/>
    <m/>
    <m/>
    <x v="0"/>
    <m/>
    <s v="No"/>
    <s v="No"/>
    <s v="No"/>
    <m/>
    <n v="0"/>
  </r>
  <r>
    <n v="15741934"/>
    <d v="2025-04-19T00:00:00"/>
    <d v="1899-12-30T17:14:00"/>
    <s v="Activity"/>
    <s v="XARLESYS INFRATECH PVT LTD(13192)"/>
    <n v="13192"/>
    <s v="BAL Activity"/>
    <s v="Exchange Camp"/>
    <m/>
    <s v="Pulsar"/>
    <n v="125"/>
    <s v="Carbon Fibre Disc Single Seat (OBD-2)"/>
    <s v="Pulsar 125 Carbon Fibre Disc Single Seat (OBD-2) SPARKLING METALLIC BLACK BLUE"/>
    <s v="00DH41F1"/>
    <s v="Invoiced"/>
    <s v="Yes"/>
    <m/>
    <m/>
    <m/>
    <x v="0"/>
    <m/>
    <s v="No"/>
    <s v="No"/>
    <s v="No"/>
    <d v="2025-04-19T17:15:00"/>
    <n v="1"/>
  </r>
  <r>
    <n v="15740700"/>
    <d v="2025-04-19T00:00:00"/>
    <d v="1899-12-30T16:23:00"/>
    <s v="Dealer Digital"/>
    <s v="KHIVRAJ AUTOMOBILES AND INFRASTRUCTURE PVT LTD(12257)"/>
    <n v="12257"/>
    <m/>
    <m/>
    <s v="HOT"/>
    <s v="Pulsar"/>
    <n v="220"/>
    <s v="UG"/>
    <s v="Pulsar 220 UG EBONY BLK BLUE DKL"/>
    <s v="00DK124C"/>
    <s v="Closed"/>
    <s v="No"/>
    <s v="Plan Dropped"/>
    <m/>
    <m/>
    <x v="0"/>
    <m/>
    <s v="No"/>
    <s v="No"/>
    <s v="No"/>
    <m/>
    <n v="0"/>
  </r>
  <r>
    <n v="15713748"/>
    <d v="2025-04-18T00:00:00"/>
    <d v="1899-12-30T11:58:00"/>
    <s v="Walk-In"/>
    <s v="CHANNAMMA MOTORS-HAVERI"/>
    <s v="B10862"/>
    <m/>
    <m/>
    <m/>
    <s v="Freedom"/>
    <s v="125 NG04"/>
    <s v="Drum"/>
    <s v="Freedom 125 NG04 Drum EBONY BLACK(MET)"/>
    <s v="00JH31X3"/>
    <s v="Invoiced"/>
    <s v="Yes"/>
    <m/>
    <m/>
    <m/>
    <x v="0"/>
    <m/>
    <s v="Yes"/>
    <s v="No"/>
    <s v="No"/>
    <d v="2025-04-18T12:00:00"/>
    <n v="1"/>
  </r>
  <r>
    <n v="15552141"/>
    <d v="2025-04-10T00:00:00"/>
    <d v="1899-12-30T18:16:00"/>
    <s v="Walk-In"/>
    <s v="OSL AUTO PVT LTD - B.T.ROAD"/>
    <s v="S12445"/>
    <s v="Reference"/>
    <s v="Existing Customer"/>
    <s v="HOT"/>
    <s v="KTM"/>
    <s v="ADVENTURE 390 X"/>
    <m/>
    <s v="KTM  ADVENTURE 390 X  ELECTRONIC ORANGE"/>
    <s v="00JG721T"/>
    <s v="Open"/>
    <s v="Yes"/>
    <m/>
    <m/>
    <m/>
    <x v="0"/>
    <m/>
    <s v="No"/>
    <s v="No"/>
    <s v="No"/>
    <m/>
    <n v="0"/>
  </r>
  <r>
    <n v="15338055"/>
    <d v="2025-04-01T00:00:00"/>
    <d v="1899-12-30T13:17:00"/>
    <s v="Aggregators"/>
    <s v="STAR BAJAJ NR MOHALLA"/>
    <s v="D11263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Incorrect Enquiry"/>
    <m/>
    <m/>
    <x v="0"/>
    <m/>
    <s v="No"/>
    <s v="No"/>
    <s v="No"/>
    <m/>
    <n v="0"/>
  </r>
  <r>
    <n v="15570771"/>
    <d v="2025-04-11T00:00:00"/>
    <d v="1899-12-30T16:43:00"/>
    <s v="Activity"/>
    <s v="PEEKAY AUTOMOBILES LLP (12586)"/>
    <n v="12586"/>
    <m/>
    <m/>
    <s v="STANDARD"/>
    <s v="KTM"/>
    <s v="DUKE 200"/>
    <m/>
    <s v="KTM DUKE 200  "/>
    <s v="00JP1C"/>
    <s v="Open"/>
    <s v="Yes"/>
    <m/>
    <m/>
    <m/>
    <x v="0"/>
    <m/>
    <s v="Yes"/>
    <s v="No"/>
    <s v="No"/>
    <m/>
    <n v="0"/>
  </r>
  <r>
    <n v="15432188"/>
    <d v="2025-04-06T00:00:00"/>
    <d v="1899-12-30T09:56:00"/>
    <s v="Digital"/>
    <s v="ARORA MOTORS(A13645)"/>
    <s v="A13645"/>
    <s v="Organic"/>
    <s v="Website"/>
    <s v="WARM"/>
    <s v="Pulsar"/>
    <s v="NS125"/>
    <s v="Disc (OBD-2)"/>
    <s v="Pulsar NS125 Disc (OBD-2) TD BURNT RED + SA"/>
    <s v="00JF35C4"/>
    <s v="Open"/>
    <s v="No"/>
    <s v="RNR"/>
    <m/>
    <m/>
    <x v="0"/>
    <m/>
    <s v="No"/>
    <s v="No"/>
    <s v="No"/>
    <m/>
    <n v="0"/>
  </r>
  <r>
    <n v="15444056"/>
    <d v="2025-04-06T00:00:00"/>
    <d v="1899-12-30T23:04:00"/>
    <s v="Aggregators"/>
    <s v="ABHISHEK AUTO(11417)"/>
    <n v="11417"/>
    <s v="Bikedekho_Aggregators"/>
    <s v="CPS_Lead_Aggregators"/>
    <s v="HOT"/>
    <s v="Pulsar"/>
    <n v="400"/>
    <s v="NS"/>
    <s v="Pulsar 400 NS GLOSS PEWTER GREY"/>
    <s v="00JL2332"/>
    <s v="Open"/>
    <s v="No"/>
    <s v="Call Later"/>
    <m/>
    <m/>
    <x v="0"/>
    <m/>
    <s v="No"/>
    <s v="No"/>
    <s v="No"/>
    <m/>
    <n v="0"/>
  </r>
  <r>
    <n v="15470784"/>
    <d v="2025-04-08T00:00:00"/>
    <d v="1899-12-30T10:50:00"/>
    <s v="Activity"/>
    <s v="AGARWAL MOTORS(10727)"/>
    <n v="10727"/>
    <m/>
    <m/>
    <m/>
    <s v="Pulsar"/>
    <n v="125"/>
    <s v="Carbon Fibre Split Seat UG"/>
    <s v="Pulsar 125 Carbon Fibre Split Seat UG EBONY BLK RED DKL"/>
    <s v="00DH564D"/>
    <s v="Invoiced"/>
    <s v="Yes"/>
    <m/>
    <m/>
    <m/>
    <x v="0"/>
    <m/>
    <s v="No"/>
    <s v="No"/>
    <s v="Yes"/>
    <d v="2025-04-08T10:51:00"/>
    <n v="1"/>
  </r>
  <r>
    <n v="15703406"/>
    <d v="2025-04-17T00:00:00"/>
    <d v="1899-12-30T18:03:00"/>
    <s v="Digital"/>
    <s v="GSM SALES(13006)"/>
    <n v="13006"/>
    <s v="Organic"/>
    <s v="Website"/>
    <m/>
    <s v="Freedom"/>
    <s v="125 NG04"/>
    <s v="Disc Led"/>
    <s v="Freedom 125 NG04 Disc Led COCKTAIL WINE RED"/>
    <s v="00JH272V"/>
    <s v="Open"/>
    <s v="No"/>
    <m/>
    <m/>
    <m/>
    <x v="0"/>
    <m/>
    <s v="No"/>
    <s v="No"/>
    <s v="No"/>
    <m/>
    <n v="0"/>
  </r>
  <r>
    <n v="15704595"/>
    <d v="2025-04-17T00:00:00"/>
    <d v="1899-12-30T18:48:00"/>
    <s v="Activity"/>
    <s v="MS ENTERPRISE(13114)"/>
    <n v="13114"/>
    <m/>
    <m/>
    <s v="WARM"/>
    <s v="KTM"/>
    <s v="DUKE 250"/>
    <m/>
    <s v="KTM DUKE 250  EBONY BLACK(MET)"/>
    <s v="00JP88X3"/>
    <s v="Open"/>
    <s v="Yes"/>
    <s v="Call Later"/>
    <m/>
    <m/>
    <x v="0"/>
    <m/>
    <s v="No"/>
    <s v="No"/>
    <s v="Yes"/>
    <m/>
    <n v="0"/>
  </r>
  <r>
    <n v="15412205"/>
    <d v="2025-04-05T00:00:00"/>
    <d v="1899-12-30T10:17:00"/>
    <s v="HyperLocal"/>
    <s v="Triumph Thane"/>
    <s v="B13538"/>
    <s v="Hyperlocal_Lead_Gen"/>
    <s v="Facebook"/>
    <s v="HOT"/>
    <s v="Triumph"/>
    <s v="Speed T4"/>
    <s v="Triumph"/>
    <s v="Triumph Speed T4 Triumph "/>
    <s v="00TA15"/>
    <s v="Open"/>
    <s v="No"/>
    <s v="Not Decided"/>
    <m/>
    <m/>
    <x v="0"/>
    <m/>
    <s v="No"/>
    <s v="No"/>
    <s v="No"/>
    <m/>
    <n v="0"/>
  </r>
  <r>
    <n v="15677957"/>
    <d v="2025-04-16T00:00:00"/>
    <d v="1899-12-30T17:19:00"/>
    <s v="Walk-In"/>
    <s v="UJWAL ENTERPRISES (INDIA) PVT.LTD(10396)"/>
    <n v="10396"/>
    <m/>
    <m/>
    <s v="WARM"/>
    <s v="Platina"/>
    <s v="ES Drum (OBD2B)"/>
    <n v="110"/>
    <s v="Platina ES Drum (OBD2B) 110 EBONY BLK RED DKL"/>
    <s v="00JK384D"/>
    <s v="Invoiced"/>
    <s v="Yes"/>
    <s v="Planning to Book"/>
    <m/>
    <m/>
    <x v="0"/>
    <m/>
    <s v="Yes"/>
    <s v="No"/>
    <s v="Yes"/>
    <d v="2025-04-16T17:21:00"/>
    <n v="1"/>
  </r>
  <r>
    <n v="15650244"/>
    <d v="2025-04-15T00:00:00"/>
    <d v="1899-12-30T15:28:00"/>
    <s v="MBO"/>
    <s v="RAJ AUTOS(13624)"/>
    <n v="13624"/>
    <m/>
    <m/>
    <s v="HOT"/>
    <s v="Pulsar"/>
    <s v="NS125"/>
    <s v="UG"/>
    <s v="Pulsar NS125 UG TD BURNT RED + SA"/>
    <s v="00JF44C4"/>
    <s v="Booked"/>
    <s v="Yes"/>
    <s v="Showroom Visit Planned"/>
    <m/>
    <m/>
    <x v="0"/>
    <m/>
    <s v="No"/>
    <s v="No"/>
    <s v="No"/>
    <d v="2025-04-15T15:30:00"/>
    <n v="0"/>
  </r>
  <r>
    <n v="15402483"/>
    <d v="2025-04-04T00:00:00"/>
    <d v="1899-12-30T16:30:00"/>
    <s v="Aggregators"/>
    <s v="JAIN MOTOCORP PRIVATE LIMITED"/>
    <s v="A13366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407124"/>
    <d v="2025-04-04T00:00:00"/>
    <d v="1899-12-30T19:50:00"/>
    <s v="Tele-In"/>
    <s v="SINDOL BAJAJ (12757)"/>
    <n v="12757"/>
    <s v="Call Center"/>
    <m/>
    <s v="HOT"/>
    <s v="Freedom"/>
    <s v="125 NG04"/>
    <s v="Disc Led"/>
    <s v="Freedom 125 NG04 Disc Led GLOSS PEWTER GREY"/>
    <s v="00JH2732"/>
    <s v="Closed"/>
    <s v="No"/>
    <s v="Incorrect Enquiry"/>
    <m/>
    <m/>
    <x v="0"/>
    <m/>
    <s v="No"/>
    <s v="No"/>
    <s v="No"/>
    <m/>
    <n v="0"/>
  </r>
  <r>
    <n v="15451896"/>
    <d v="2025-04-07T00:00:00"/>
    <d v="1899-12-30T13:46:00"/>
    <s v="Aggregators"/>
    <s v="SHANKAR BAJAJ(10675)"/>
    <n v="10675"/>
    <s v="Bikewale_Aggregators"/>
    <s v="CPS_Lead_Aggregators"/>
    <s v="STANDARD"/>
    <s v="Pulsar"/>
    <s v="N125"/>
    <s v="Disc ISG"/>
    <s v="Pulsar N125 Disc ISG Ebony Black + Purple Fury"/>
    <s v="00JZ51DA"/>
    <s v="Open"/>
    <s v="No"/>
    <s v="Call Later"/>
    <m/>
    <m/>
    <x v="0"/>
    <m/>
    <s v="No"/>
    <s v="No"/>
    <s v="No"/>
    <m/>
    <n v="0"/>
  </r>
  <r>
    <n v="15741168"/>
    <d v="2025-04-19T00:00:00"/>
    <d v="1899-12-30T16:56:00"/>
    <s v="Aggregators"/>
    <s v="Dankuni Bajaj - Moshat Branch"/>
    <s v="A11443"/>
    <s v="Bikewale_Aggregators"/>
    <s v="CPS_Lead_Aggregators"/>
    <s v="HOT"/>
    <s v="Pulsar"/>
    <n v="150"/>
    <s v="SD Single Seat"/>
    <s v="Pulsar 150 SD Single Seat EBONY BLK RED DKL"/>
    <s v="00DH274D"/>
    <s v="Open"/>
    <s v="No"/>
    <s v="Call Later"/>
    <m/>
    <m/>
    <x v="0"/>
    <m/>
    <s v="No"/>
    <s v="No"/>
    <s v="No"/>
    <m/>
    <n v="0"/>
  </r>
  <r>
    <n v="15680928"/>
    <d v="2025-04-16T00:00:00"/>
    <d v="1899-12-30T18:17:00"/>
    <s v="Digital"/>
    <s v="Mangalam  Bajaj"/>
    <s v="B12826"/>
    <s v="Freedom_LeadGen_D2C"/>
    <s v="Display_FB"/>
    <m/>
    <s v="Freedom"/>
    <s v="125 NG04"/>
    <s v="Disc Led"/>
    <s v="Freedom  125 NG04 Disc Led COCKTAIL WINE RED"/>
    <s v="00JH272V"/>
    <s v="Booked"/>
    <s v="Yes"/>
    <m/>
    <m/>
    <m/>
    <x v="0"/>
    <m/>
    <s v="No"/>
    <s v="No"/>
    <s v="No"/>
    <d v="2025-04-17T13:35:00"/>
    <n v="0"/>
  </r>
  <r>
    <n v="15448492"/>
    <d v="2025-04-07T00:00:00"/>
    <d v="1899-12-30T12:23:00"/>
    <s v="Walk-In"/>
    <s v="SARBANI  MOTORS(11616)"/>
    <n v="11616"/>
    <m/>
    <m/>
    <s v="WARM"/>
    <s v="Pulsar"/>
    <s v="NS125"/>
    <s v="UG ABS"/>
    <s v="Pulsar NS125 UG ABS GLOSS PEWTER GREY"/>
    <s v="00JF5732"/>
    <s v="Invoiced"/>
    <s v="Yes"/>
    <s v="RNR"/>
    <m/>
    <m/>
    <x v="0"/>
    <m/>
    <s v="Yes"/>
    <s v="Yes"/>
    <s v="Yes"/>
    <d v="2025-04-07T12:24:00"/>
    <n v="1"/>
  </r>
  <r>
    <n v="15530979"/>
    <d v="2025-04-09T00:00:00"/>
    <d v="1899-12-30T18:16:00"/>
    <s v="Walk-In"/>
    <s v="PAGARIYA AUTO CENTRE(10268) - HO"/>
    <n v="10268"/>
    <s v="Radio"/>
    <m/>
    <s v="STANDARD"/>
    <s v="Pulsar"/>
    <s v="NS125"/>
    <s v="UG ABS"/>
    <s v="Pulsar NS125 UG ABS GLOSS PEWTER GREY"/>
    <s v="00JF5732"/>
    <s v="Booked"/>
    <s v="Yes"/>
    <s v="RNR"/>
    <m/>
    <m/>
    <x v="0"/>
    <m/>
    <s v="Yes"/>
    <s v="No"/>
    <s v="No"/>
    <d v="2025-04-09T18:18:00"/>
    <n v="0"/>
  </r>
  <r>
    <n v="15432384"/>
    <d v="2025-04-06T00:00:00"/>
    <d v="1899-12-30T10:14:00"/>
    <s v="Aggregators"/>
    <s v="YADAV AUTO WORLD(13071)"/>
    <n v="1307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501165"/>
    <d v="2025-04-09T00:00:00"/>
    <d v="1899-12-30T15:25:00"/>
    <s v="Dealer Digital"/>
    <m/>
    <n v="13017"/>
    <s v="Facebook"/>
    <s v="P125_Feb"/>
    <s v="HOT"/>
    <s v="Pulsar"/>
    <n v="125"/>
    <s v="Carbon Fibre Split Seat UG"/>
    <s v="Pulsar 125 Carbon Fibre Split Seat UG EBONY BLK RED DKL"/>
    <s v="00DH564D"/>
    <s v="Open"/>
    <s v="No"/>
    <s v="Showroom Visit Planned"/>
    <m/>
    <m/>
    <x v="0"/>
    <m/>
    <s v="No"/>
    <s v="No"/>
    <s v="No"/>
    <m/>
    <n v="0"/>
  </r>
  <r>
    <n v="15592360"/>
    <d v="2025-04-12T00:00:00"/>
    <d v="1899-12-30T17:59:00"/>
    <s v="HyperLocal"/>
    <s v="Kazhakkoottam KTM"/>
    <s v="B13177"/>
    <s v="Hyperlocal_Lead_Gen"/>
    <s v="Facebook"/>
    <s v="HOT"/>
    <s v="KTM"/>
    <s v="249.07 cc"/>
    <m/>
    <s v="KTM  249.07 cc  EBONY BLACK(MET)"/>
    <s v="00JP88X3"/>
    <s v="Open"/>
    <s v="Yes"/>
    <s v="Call Later"/>
    <m/>
    <m/>
    <x v="0"/>
    <m/>
    <s v="Yes"/>
    <s v="No"/>
    <s v="No"/>
    <m/>
    <n v="0"/>
  </r>
  <r>
    <n v="15373519"/>
    <d v="2025-04-03T00:00:00"/>
    <d v="1899-12-30T11:47:00"/>
    <s v="Aggregators"/>
    <s v="UJWAL ENTERPRISES (INDIA) PVT.LTD(10396)"/>
    <n v="10396"/>
    <s v="Bikewale_Aggregators"/>
    <s v="CPS_Lead_Aggregators"/>
    <m/>
    <s v="Pulsar"/>
    <n v="150"/>
    <s v="SD Single Seat"/>
    <s v="Pulsar 150 SD Single Seat EBONY BLK RED DKL"/>
    <s v="00DH274D"/>
    <s v="Invoiced"/>
    <s v="Yes"/>
    <s v="Showroom Visit Planned"/>
    <m/>
    <m/>
    <x v="0"/>
    <m/>
    <s v="No"/>
    <s v="Yes"/>
    <s v="Yes"/>
    <m/>
    <n v="1"/>
  </r>
  <r>
    <n v="15585389"/>
    <d v="2025-04-12T00:00:00"/>
    <d v="1899-12-30T13:15:00"/>
    <s v="Walk-In"/>
    <s v="PEEKAY AUTOMOBILES LLP (12586)"/>
    <n v="12586"/>
    <m/>
    <m/>
    <s v="STANDARD"/>
    <s v="KTM"/>
    <s v="DUKE 390"/>
    <m/>
    <s v="KTM DUKE 390  "/>
    <s v="00JP89"/>
    <s v="Open"/>
    <s v="Yes"/>
    <m/>
    <m/>
    <m/>
    <x v="0"/>
    <m/>
    <s v="Yes"/>
    <s v="No"/>
    <s v="No"/>
    <m/>
    <n v="0"/>
  </r>
  <r>
    <n v="15360120"/>
    <d v="2025-04-02T00:00:00"/>
    <d v="1899-12-30T15:11:00"/>
    <s v="MBO"/>
    <s v="SRI RAJ BAJAJ (12966)"/>
    <n v="12966"/>
    <m/>
    <m/>
    <s v="STANDARD"/>
    <s v="Avenger"/>
    <n v="160"/>
    <s v="Street  (OBD-2)"/>
    <s v="Avenger 160 Street  (OBD-2) COCKTAIL WINE RED"/>
    <s v="00PD362V"/>
    <s v="Invoiced"/>
    <s v="Yes"/>
    <m/>
    <m/>
    <m/>
    <x v="0"/>
    <m/>
    <s v="No"/>
    <s v="No"/>
    <s v="No"/>
    <d v="2025-04-02T15:12:00"/>
    <n v="1"/>
  </r>
  <r>
    <n v="15461457"/>
    <d v="2025-04-07T00:00:00"/>
    <d v="1899-12-30T17:48:00"/>
    <s v="Walk-In"/>
    <s v="JAY TRACTORS(13165)"/>
    <n v="13165"/>
    <m/>
    <m/>
    <s v="WARM"/>
    <s v="Platina"/>
    <n v="110"/>
    <s v="ES Drum  (OBD-2)"/>
    <s v="Platina 110 ES Drum  (OBD-2) BLK GLOS PEW GRA"/>
    <s v="00JK3548"/>
    <s v="Booked"/>
    <s v="Yes"/>
    <s v="Planning to Book"/>
    <m/>
    <m/>
    <x v="0"/>
    <m/>
    <s v="Yes"/>
    <s v="No"/>
    <s v="Yes"/>
    <d v="2025-04-07T17:50:00"/>
    <n v="0"/>
  </r>
  <r>
    <n v="15460627"/>
    <d v="2025-04-07T00:00:00"/>
    <d v="1899-12-30T17:26:00"/>
    <s v="Digital"/>
    <s v="KTM HUSQVARNA PIMPLE SAUDAGAR"/>
    <s v="A12639"/>
    <s v="Duke_LeadGen_D2C"/>
    <s v="Search_google"/>
    <m/>
    <s v="KTM"/>
    <s v="249.07 cc"/>
    <s v="KTM"/>
    <s v="KTM 249.07 cc KTM ELECTRONIC ORANGE"/>
    <s v="00JP881T"/>
    <s v="Closed"/>
    <s v="No"/>
    <s v="Plan Dropped"/>
    <m/>
    <m/>
    <x v="0"/>
    <m/>
    <s v="No"/>
    <s v="No"/>
    <s v="No"/>
    <m/>
    <n v="0"/>
  </r>
  <r>
    <n v="15484550"/>
    <d v="2025-04-08T00:00:00"/>
    <d v="1899-12-30T17:32:00"/>
    <s v="Tele-In"/>
    <s v="G S PAL AUTO WHEELS PVT LTD(11534)"/>
    <n v="11534"/>
    <m/>
    <m/>
    <s v="WARM"/>
    <s v="Pulsar"/>
    <n v="125"/>
    <s v="Neon Disc Single seat"/>
    <s v="Pulsar 125 Neon Disc Single seat EBONY BLK SOLAR RED"/>
    <s v="00DH40C2"/>
    <s v="Open"/>
    <s v="No"/>
    <s v="Showroom Visit Planned"/>
    <m/>
    <m/>
    <x v="0"/>
    <m/>
    <s v="No"/>
    <s v="No"/>
    <s v="No"/>
    <m/>
    <n v="0"/>
  </r>
  <r>
    <n v="15434932"/>
    <d v="2025-04-06T00:00:00"/>
    <d v="1899-12-30T12:28:00"/>
    <s v="Tele-In"/>
    <s v="COSMIC BAJAJ(12081)"/>
    <n v="12081"/>
    <s v="Call Center"/>
    <m/>
    <s v="HOT"/>
    <s v="Freedom"/>
    <s v="125 NG04"/>
    <s v="Disc Led"/>
    <s v="Freedom 125 NG04 Disc Led"/>
    <s v="00JH2732"/>
    <s v="Open"/>
    <s v="No"/>
    <s v="Showroom Visit Planned"/>
    <m/>
    <m/>
    <x v="0"/>
    <m/>
    <s v="No"/>
    <s v="No"/>
    <s v="No"/>
    <m/>
    <n v="0"/>
  </r>
  <r>
    <n v="15666093"/>
    <d v="2025-04-16T00:00:00"/>
    <d v="1899-12-30T12:20:00"/>
    <s v="Activity"/>
    <s v="SILIGURI AUTO WORK PVT. LTD. BURDWAN ROAD"/>
    <s v="A10335"/>
    <m/>
    <m/>
    <s v="WARM"/>
    <s v="Pulsar"/>
    <s v="NS200"/>
    <s v="Dual Channel ABS (UG)"/>
    <s v="Pulsar NS200 Dual Channel ABS (UG)"/>
    <s v="00JL24"/>
    <s v="Open"/>
    <s v="No"/>
    <s v="Not Decided"/>
    <m/>
    <m/>
    <x v="0"/>
    <m/>
    <s v="No"/>
    <s v="No"/>
    <s v="No"/>
    <m/>
    <n v="0"/>
  </r>
  <r>
    <n v="15479074"/>
    <d v="2025-04-08T00:00:00"/>
    <d v="1899-12-30T14:32:00"/>
    <s v="HyperLocal"/>
    <s v="SARATHY BIKES PVT LTD (13626)"/>
    <n v="13626"/>
    <s v="Hyperlocal_Lead_Gen"/>
    <s v="Facebook"/>
    <s v="HOT"/>
    <s v="Triumph"/>
    <s v="Speed T4"/>
    <s v="Triumph"/>
    <s v="Triumph Speed T4 Triumph "/>
    <s v="00TA15"/>
    <s v="Open"/>
    <s v="No"/>
    <s v="Not Decided"/>
    <m/>
    <m/>
    <x v="0"/>
    <m/>
    <s v="No"/>
    <s v="No"/>
    <s v="No"/>
    <m/>
    <n v="0"/>
  </r>
  <r>
    <n v="15696713"/>
    <d v="2025-04-17T00:00:00"/>
    <d v="1899-12-30T14:24:00"/>
    <s v="Walk-In"/>
    <s v="DEVENDRA AUTO(10832)"/>
    <n v="10832"/>
    <m/>
    <m/>
    <m/>
    <s v="Freedom"/>
    <s v="125 NG04"/>
    <s v="Disc Led"/>
    <s v="Freedom 125 NG04 Disc Led GLOSS PEWTER GREY"/>
    <s v="00JH2732"/>
    <s v="Invoiced"/>
    <s v="Yes"/>
    <m/>
    <m/>
    <m/>
    <x v="0"/>
    <m/>
    <s v="Yes"/>
    <s v="Yes"/>
    <s v="Yes"/>
    <d v="2025-04-17T14:28:00"/>
    <n v="1"/>
  </r>
  <r>
    <n v="15503036"/>
    <d v="2025-04-09T00:00:00"/>
    <d v="1899-12-30T15:37:00"/>
    <s v="Dealer Digital"/>
    <m/>
    <n v="10102"/>
    <s v="Instagram"/>
    <s v="P125_CF Feb"/>
    <m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x v="0"/>
    <m/>
    <s v="No"/>
    <s v="No"/>
    <s v="No"/>
    <m/>
    <n v="0"/>
  </r>
  <r>
    <n v="15618490"/>
    <d v="2025-04-14T00:00:00"/>
    <d v="1899-12-30T10:17:00"/>
    <s v="Aggregators"/>
    <s v="Triumph Thane"/>
    <s v="B13538"/>
    <s v="Bikedekho_Aggregators"/>
    <s v="CPS_Lead_Aggregators"/>
    <s v="WARM"/>
    <s v="Triumph"/>
    <s v="Speed T4"/>
    <s v="Triumph"/>
    <s v="Speed T4-PEARL METALLIC WHITE"/>
    <s v="00TA1542"/>
    <s v="Open"/>
    <s v="No"/>
    <s v="Showroom Visit Planned"/>
    <m/>
    <m/>
    <x v="0"/>
    <m/>
    <s v="No"/>
    <s v="No"/>
    <s v="No"/>
    <m/>
    <n v="0"/>
  </r>
  <r>
    <n v="15693597"/>
    <d v="2025-04-17T00:00:00"/>
    <d v="1899-12-30T12:55:00"/>
    <s v="Activity"/>
    <s v="RAJA  MOTORS(10145)"/>
    <n v="10145"/>
    <s v="Dealer Activity"/>
    <s v="Exchange Camp"/>
    <m/>
    <s v="Platina"/>
    <n v="100"/>
    <s v="ES Drum  (OBD-2)"/>
    <s v="Platina 100 ES Drum  (OBD-2) Ebony Black with Silver Grey Decal"/>
    <s v="00PF356U"/>
    <s v="Invoiced"/>
    <s v="Yes"/>
    <s v="RNR"/>
    <m/>
    <m/>
    <x v="0"/>
    <m/>
    <s v="No"/>
    <s v="Yes"/>
    <s v="Yes"/>
    <d v="2025-04-17T13:00:00"/>
    <n v="1"/>
  </r>
  <r>
    <n v="15491896"/>
    <d v="2025-04-09T00:00:00"/>
    <d v="1899-12-30T09:50:00"/>
    <s v="Aggregators"/>
    <s v="Kale Bajaj - Udhyamnagar"/>
    <s v="A13245"/>
    <s v="Bikewale_Aggregators"/>
    <s v="CPS_Lead_Aggregators"/>
    <s v="WARM"/>
    <s v="Pulsar"/>
    <s v="N250"/>
    <s v="Dual channel ABS"/>
    <s v="Pulsar N250 Dual channel ABS Brooklyn Black"/>
    <s v="00JR139V"/>
    <s v="Open"/>
    <s v="No"/>
    <s v="Call Later"/>
    <m/>
    <m/>
    <x v="0"/>
    <m/>
    <s v="No"/>
    <s v="No"/>
    <s v="No"/>
    <m/>
    <n v="0"/>
  </r>
  <r>
    <n v="15381610"/>
    <d v="2025-04-03T00:00:00"/>
    <d v="1899-12-30T16:07:00"/>
    <s v="Walk-In"/>
    <s v="MSB AUTOMOTIVE PVT LTD(12711)"/>
    <n v="12711"/>
    <s v="Reference"/>
    <s v="Existing Customer"/>
    <m/>
    <s v="Pulsar"/>
    <n v="125"/>
    <s v="Carbon Fibre Split Seat UG"/>
    <s v="Pulsar 125 Carbon Fibre Split Seat UG EBONY BLK RED DKL"/>
    <s v="00DH564D"/>
    <s v="Invoiced"/>
    <s v="Yes"/>
    <m/>
    <m/>
    <m/>
    <x v="0"/>
    <m/>
    <s v="Yes"/>
    <s v="Yes"/>
    <s v="Yes"/>
    <d v="2025-04-03T16:11:00"/>
    <n v="1"/>
  </r>
  <r>
    <n v="15518807"/>
    <d v="2025-04-09T00:00:00"/>
    <d v="1899-12-30T16:24:00"/>
    <s v="Dealer Digital"/>
    <m/>
    <n v="12979"/>
    <s v="Facebook"/>
    <s v="P125_Neon March"/>
    <s v="HOT"/>
    <s v="Pulsar"/>
    <n v="125"/>
    <s v="Neon Disc Single seat (OBD-2)"/>
    <s v="Pulsar 125 Neon Disc Single seat (OBD-2) EBONY BLK SOLAR RED"/>
    <s v="00DH50C2"/>
    <s v="Closed"/>
    <s v="No"/>
    <s v="Plan Dropped"/>
    <m/>
    <m/>
    <x v="0"/>
    <m/>
    <s v="No"/>
    <s v="No"/>
    <s v="No"/>
    <m/>
    <n v="0"/>
  </r>
  <r>
    <n v="15574747"/>
    <d v="2025-04-11T00:00:00"/>
    <d v="1899-12-30T19:30:00"/>
    <s v="Aggregators"/>
    <s v="PAGARIYA AUTO CENTRE(10257)"/>
    <n v="10257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x v="0"/>
    <m/>
    <s v="No"/>
    <s v="No"/>
    <s v="No"/>
    <m/>
    <n v="0"/>
  </r>
  <r>
    <n v="15622539"/>
    <d v="2025-04-14T00:00:00"/>
    <d v="1899-12-30T12:19:00"/>
    <s v="Walk-In"/>
    <s v="RK MOTOTRS (NAGERCOIL)"/>
    <s v="D13627"/>
    <m/>
    <m/>
    <s v="HOT"/>
    <s v="Triumph"/>
    <s v="SCRAMBLER 400 X"/>
    <m/>
    <s v="Triumph SCRAMBLER 400 X "/>
    <s v="00TA0242"/>
    <s v="Open"/>
    <s v="Yes"/>
    <s v="Call Later"/>
    <m/>
    <m/>
    <x v="0"/>
    <m/>
    <s v="Yes"/>
    <s v="No"/>
    <s v="No"/>
    <m/>
    <n v="0"/>
  </r>
  <r>
    <n v="15544949"/>
    <d v="2025-04-10T00:00:00"/>
    <d v="1899-12-30T13:57:00"/>
    <s v="Walk-In"/>
    <s v="GUPTA AUTO SALES(11366)"/>
    <n v="11366"/>
    <m/>
    <m/>
    <m/>
    <s v="Pulsar"/>
    <n v="125"/>
    <s v="Carbon Fibre Single Seat UG"/>
    <s v="Pulsar 125 Carbon Fibre Single Seat UG EBONY BLK RED DKL"/>
    <s v="00DH574D"/>
    <s v="Invoiced"/>
    <s v="Yes"/>
    <m/>
    <m/>
    <m/>
    <x v="0"/>
    <m/>
    <s v="Yes"/>
    <s v="Yes"/>
    <s v="Yes"/>
    <d v="2025-04-10T14:00:00"/>
    <n v="1"/>
  </r>
  <r>
    <n v="15613202"/>
    <d v="2025-04-14T00:00:00"/>
    <d v="1899-12-30T09:24:00"/>
    <s v="Digital"/>
    <s v="BHARAT AUTOMOBILES(12237)"/>
    <n v="12237"/>
    <s v="Freedom_LeadGen_D2C"/>
    <s v="Display_FB"/>
    <m/>
    <s v="Freedom"/>
    <s v="125 NG04"/>
    <s v="Disc Led"/>
    <s v="Freedom 125 NG04 Disc Led COCKTAIL WINE RED"/>
    <s v="00JH272V"/>
    <s v="Closed"/>
    <s v="No"/>
    <s v="Incorrect Enquiry"/>
    <m/>
    <m/>
    <x v="0"/>
    <m/>
    <s v="No"/>
    <s v="No"/>
    <s v="No"/>
    <m/>
    <n v="0"/>
  </r>
  <r>
    <n v="15610887"/>
    <d v="2025-04-22T00:00:00"/>
    <d v="1899-12-30T09:18:00"/>
    <s v="Aggregators"/>
    <s v="MAHI MOTORS(10492)"/>
    <n v="10492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391890"/>
    <d v="2025-04-04T00:00:00"/>
    <d v="1899-12-30T10:35:00"/>
    <s v="Activity"/>
    <s v="CLASSIC AUTO CENTRE(10076)"/>
    <n v="10076"/>
    <m/>
    <m/>
    <s v="STANDARD"/>
    <s v="Pulsar"/>
    <s v="N160"/>
    <s v="Dual Channel ABS(Digital)"/>
    <s v="Pulsar N160 Dual Channel ABS(Digital) GLOSSY RACING RED"/>
    <s v="00JR3795"/>
    <s v="Open"/>
    <s v="Yes"/>
    <s v="Call Later"/>
    <m/>
    <m/>
    <x v="0"/>
    <m/>
    <s v="Yes"/>
    <s v="No"/>
    <s v="No"/>
    <m/>
    <n v="0"/>
  </r>
  <r>
    <n v="15727748"/>
    <d v="2025-04-18T00:00:00"/>
    <d v="1899-12-30T22:32:00"/>
    <s v="HyperLocal"/>
    <s v="RAMBAGH SERVICE STATION(12697)"/>
    <n v="12697"/>
    <s v="Hyperlocal_Lead_Gen"/>
    <s v="Facebook"/>
    <s v="HOT"/>
    <s v="KTM"/>
    <s v="200 cc"/>
    <s v="KTM"/>
    <s v="KTM 200 cc KTM "/>
    <s v="00JP1C"/>
    <s v="Open"/>
    <s v="No"/>
    <s v="RNR"/>
    <m/>
    <m/>
    <x v="0"/>
    <m/>
    <s v="No"/>
    <s v="No"/>
    <s v="No"/>
    <m/>
    <n v="0"/>
  </r>
  <r>
    <n v="15577544"/>
    <d v="2025-04-11T00:00:00"/>
    <d v="1899-12-30T23:45:00"/>
    <s v="HyperLocal"/>
    <s v="JSB AUTOCARS PVT LTD(13697)"/>
    <n v="13697"/>
    <s v="Hyperlocal_Lead_Gen"/>
    <s v="Facebook"/>
    <s v="STANDARD"/>
    <s v="Triumph"/>
    <s v="SCRAMBLER 400 X"/>
    <s v="Triumph"/>
    <s v="Triumph SCRAMBLER 400 X Triumph "/>
    <s v="00TA02"/>
    <s v="Closed"/>
    <s v="No"/>
    <s v="Plan Dropped"/>
    <m/>
    <m/>
    <x v="0"/>
    <m/>
    <s v="No"/>
    <s v="No"/>
    <s v="No"/>
    <m/>
    <n v="0"/>
  </r>
  <r>
    <n v="15419694"/>
    <d v="2025-04-05T00:00:00"/>
    <d v="1899-12-30T14:23:00"/>
    <s v="Activity"/>
    <s v="Aadhitheya Bikes(12985)"/>
    <n v="12985"/>
    <m/>
    <m/>
    <s v="WARM"/>
    <s v="KTM"/>
    <s v="DUKE 200"/>
    <m/>
    <s v="KTM DUKE 200  "/>
    <s v="00JP1C"/>
    <s v="Open"/>
    <s v="No"/>
    <s v="Not Decided"/>
    <m/>
    <m/>
    <x v="0"/>
    <m/>
    <s v="No"/>
    <s v="No"/>
    <s v="No"/>
    <m/>
    <n v="0"/>
  </r>
  <r>
    <n v="15657581"/>
    <d v="2025-04-16T00:00:00"/>
    <d v="1899-12-30T15:46:00"/>
    <s v="Aggregators"/>
    <s v="KTM NARIMAN POINT"/>
    <s v="BRN-12162-02"/>
    <s v="Bikewale_Aggregators"/>
    <s v="CPS_Lead_Aggregators"/>
    <s v="STANDARD"/>
    <s v="KTM"/>
    <s v="Duke 390 (Gen 2)"/>
    <s v="KTM"/>
    <s v="KTM Duke 390 (Gen 2) KTM DARK GALVANO MATT"/>
    <s v="00JP4081"/>
    <s v="Closed"/>
    <s v="No"/>
    <s v="Incorrect Enquiry"/>
    <m/>
    <m/>
    <x v="0"/>
    <m/>
    <s v="No"/>
    <s v="No"/>
    <s v="No"/>
    <m/>
    <n v="0"/>
  </r>
  <r>
    <n v="15739516"/>
    <d v="2025-04-19T00:00:00"/>
    <d v="1899-12-30T15:44:00"/>
    <s v="Aggregators"/>
    <s v="Global Trade Park Private Limited (A13497) (BURARI)"/>
    <s v="A13497"/>
    <s v="Bikedekho_Aggregators"/>
    <s v="CPS_Lead_Aggregators"/>
    <s v="STANDARD"/>
    <s v="Avenger"/>
    <n v="160"/>
    <s v="Street"/>
    <s v="Avenger 160 Street EBONY BLACK(MET)"/>
    <s v="00PD34X3"/>
    <s v="Open"/>
    <s v="No"/>
    <s v="Showroom Visit Planned"/>
    <m/>
    <m/>
    <x v="0"/>
    <m/>
    <s v="No"/>
    <s v="No"/>
    <s v="No"/>
    <m/>
    <n v="0"/>
  </r>
  <r>
    <n v="15420506"/>
    <d v="2025-04-05T00:00:00"/>
    <d v="1899-12-30T15:02:00"/>
    <s v="Aggregators"/>
    <s v="AMBRISH AUTOMOBILES(10495)"/>
    <n v="10495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Incorrect Enquiry"/>
    <m/>
    <m/>
    <x v="0"/>
    <m/>
    <s v="No"/>
    <s v="No"/>
    <s v="No"/>
    <m/>
    <n v="0"/>
  </r>
  <r>
    <n v="15415993"/>
    <d v="2025-04-05T00:00:00"/>
    <d v="1899-12-30T12:23:00"/>
    <s v="Activity"/>
    <s v="MCV MOTO CORP PRIVATE LIMITED-JAGGAMPETA"/>
    <s v="B12624"/>
    <m/>
    <m/>
    <m/>
    <s v="Pulsar"/>
    <n v="150"/>
    <s v="SD UG"/>
    <s v="Pulsar 150 SD UG EBONY BLACK(MET)"/>
    <s v="00DH60X3"/>
    <s v="Invoiced"/>
    <s v="Yes"/>
    <m/>
    <m/>
    <m/>
    <x v="0"/>
    <m/>
    <s v="No"/>
    <s v="No"/>
    <s v="No"/>
    <d v="2025-04-05T12:23:00"/>
    <n v="1"/>
  </r>
  <r>
    <n v="15359125"/>
    <d v="2025-04-02T00:00:00"/>
    <d v="1899-12-30T14:51:00"/>
    <s v="Aggregators"/>
    <s v="Madhur Motors -Adchini"/>
    <s v="A13271"/>
    <s v="Bikewale_Aggregators"/>
    <s v="CPS_Lead_Aggregators"/>
    <s v="STANDARD"/>
    <s v="Pulsar"/>
    <s v="N125"/>
    <s v="Disc ISG"/>
    <s v="Pulsar N125 Disc ISG Ebony Black + Purple Fury"/>
    <s v="00JZ51DA"/>
    <s v="Open"/>
    <s v="No"/>
    <s v="Call Later"/>
    <m/>
    <m/>
    <x v="0"/>
    <m/>
    <s v="No"/>
    <s v="No"/>
    <s v="No"/>
    <m/>
    <n v="0"/>
  </r>
  <r>
    <n v="15681082"/>
    <d v="2025-04-16T00:00:00"/>
    <d v="1899-12-30T18:16:00"/>
    <s v="Activity"/>
    <s v="Balamuruga Motors E11843 - Avaniyapuram"/>
    <s v="E11843"/>
    <s v="Bajaj Activity"/>
    <s v="Service Camp"/>
    <s v="WARM"/>
    <s v="Freedom"/>
    <s v="125 NG04"/>
    <s v="Drum"/>
    <s v="Freedom  125 NG04 Drum BLUE DECAL LIGHT BLUE"/>
    <s v="00JH313E"/>
    <s v="Invoiced"/>
    <s v="Yes"/>
    <s v="Showroom Visit Planned"/>
    <m/>
    <m/>
    <x v="0"/>
    <m/>
    <s v="Yes"/>
    <s v="Yes"/>
    <s v="Yes"/>
    <d v="2025-04-18T11:05:00"/>
    <n v="1"/>
  </r>
  <r>
    <n v="15309795"/>
    <d v="2025-04-01T00:00:00"/>
    <d v="1899-12-30T13:05:00"/>
    <s v="Aggregators"/>
    <s v="AKSHAYA AUTO SERVICE(10031)"/>
    <n v="10031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Showroom Visit Planned"/>
    <m/>
    <m/>
    <x v="0"/>
    <m/>
    <s v="No"/>
    <s v="No"/>
    <s v="No"/>
    <m/>
    <n v="0"/>
  </r>
  <r>
    <n v="15699772"/>
    <d v="2025-04-17T00:00:00"/>
    <d v="1899-12-30T16:14:00"/>
    <s v="Walk-In"/>
    <s v="A H AUTO WORLD(11517)"/>
    <n v="11517"/>
    <s v="Web"/>
    <m/>
    <s v="HOT"/>
    <s v="Pulsar"/>
    <s v="Dual Channel (OBD2B)"/>
    <s v="NS 200"/>
    <s v="Pulsar Dual Channel (OBD2B) NS 200 EBONY BLK SATIN"/>
    <s v="00JL25AL"/>
    <s v="Closed"/>
    <s v="Yes"/>
    <s v="Plan Dropped"/>
    <m/>
    <m/>
    <x v="0"/>
    <m/>
    <s v="Yes"/>
    <s v="No"/>
    <s v="Yes"/>
    <d v="2025-04-17T16:15:00"/>
    <n v="0"/>
  </r>
  <r>
    <n v="15551532"/>
    <d v="2025-04-10T00:00:00"/>
    <d v="1899-12-30T17:51:00"/>
    <s v="Activity"/>
    <s v="SHYAM MOTORS(10501)"/>
    <n v="10501"/>
    <m/>
    <m/>
    <s v="WARM"/>
    <s v="Pulsar"/>
    <n v="125"/>
    <s v="Carbon Fibre Split Seat UG"/>
    <s v="Pulsar 125 Carbon Fibre Split Seat UG EBONY BLK RED DKL"/>
    <s v="00DH564D"/>
    <s v="Open"/>
    <s v="Yes"/>
    <s v="Showroom Visit Planned"/>
    <m/>
    <m/>
    <x v="0"/>
    <m/>
    <s v="No"/>
    <s v="No"/>
    <s v="Yes"/>
    <m/>
    <n v="0"/>
  </r>
  <r>
    <n v="15499602"/>
    <d v="2025-04-09T00:00:00"/>
    <d v="1899-12-30T13:49:00"/>
    <s v="Walk-In"/>
    <s v="SUPREME AUTO DEALERS PVT LTD(11416)"/>
    <n v="11416"/>
    <m/>
    <m/>
    <s v="STANDARD"/>
    <s v="Pulsar"/>
    <n v="125"/>
    <s v="Carbon Fibre Single Seat UG"/>
    <s v="Pulsar 125 Carbon Fibre Single Seat UG EBONY BLK BLUE DKL"/>
    <s v="00DH574C"/>
    <s v="Closed"/>
    <s v="Yes"/>
    <s v="Plan Dropped"/>
    <m/>
    <m/>
    <x v="0"/>
    <m/>
    <s v="Yes"/>
    <s v="No"/>
    <s v="No"/>
    <m/>
    <n v="0"/>
  </r>
  <r>
    <n v="15365841"/>
    <d v="2025-04-02T00:00:00"/>
    <d v="1899-12-30T18:48:00"/>
    <s v="Tele-In"/>
    <s v="DOABA AUTOMOBILES(10089)"/>
    <n v="10089"/>
    <s v="Reference"/>
    <s v="Existing Customer"/>
    <m/>
    <s v="Pulsar"/>
    <n v="125"/>
    <s v="Carbon Fibre Disc Single Seat"/>
    <s v="Pulsar 125 Carbon Fibre Disc Single Seat SPARKLING METALLIC BLACK SILVER"/>
    <s v="00DH47E8"/>
    <s v="Open"/>
    <s v="Yes"/>
    <s v="Call Later"/>
    <m/>
    <m/>
    <x v="0"/>
    <m/>
    <s v="No"/>
    <s v="No"/>
    <s v="Yes"/>
    <m/>
    <n v="0"/>
  </r>
  <r>
    <n v="15392006"/>
    <d v="2025-04-04T00:00:00"/>
    <d v="1899-12-30T10:46:00"/>
    <s v="Aggregators"/>
    <s v="PATEL BAJAJ(12900)"/>
    <n v="12900"/>
    <s v="Bikedekho_Aggregators"/>
    <s v="CPS_Lead_Aggregators"/>
    <s v="STANDARD"/>
    <s v="Dominar"/>
    <n v="400"/>
    <s v="Dual channel ABS"/>
    <s v="Dominar 400 Dual channel ABS CHARCOAL BLACK"/>
    <s v="00JF29A8"/>
    <s v="Closed"/>
    <s v="No"/>
    <s v="Plan Dropped"/>
    <m/>
    <m/>
    <x v="0"/>
    <m/>
    <s v="No"/>
    <s v="No"/>
    <s v="No"/>
    <m/>
    <n v="0"/>
  </r>
  <r>
    <n v="15626030"/>
    <d v="2025-04-14T00:00:00"/>
    <d v="1899-12-30T13:56:00"/>
    <s v="Walk-In"/>
    <s v="JINDAL AUTOMOTIVE PVT.LTD.(10163)"/>
    <n v="10163"/>
    <s v="Reference"/>
    <s v="Existing Customer"/>
    <s v="HOT"/>
    <s v="Pulsar"/>
    <n v="125"/>
    <s v="Carbon Fibre Disc Single Seat (OBD-2)"/>
    <s v="Pulsar 125 Carbon Fibre Disc Single Seat (OBD-2) SPARKLING METALLIC BLACK BLUE"/>
    <s v="00DH41F1"/>
    <s v="Invoiced"/>
    <s v="Yes"/>
    <m/>
    <m/>
    <m/>
    <x v="0"/>
    <m/>
    <s v="Yes"/>
    <s v="No"/>
    <s v="Yes"/>
    <d v="2025-04-14T14:01:00"/>
    <n v="1"/>
  </r>
  <r>
    <n v="15440494"/>
    <d v="2025-04-06T00:00:00"/>
    <d v="1899-12-30T17:46:00"/>
    <s v="HyperLocal"/>
    <s v="LAKHIMPUR TYRES(12526)"/>
    <n v="12526"/>
    <s v="Hyperlocal_Lead_Gen"/>
    <s v="Facebook"/>
    <s v="WARM"/>
    <s v="KTM"/>
    <s v="249.07 cc"/>
    <s v="KTM"/>
    <s v="KTM 249.07 cc KTM "/>
    <s v="00JP88"/>
    <s v="Closed"/>
    <s v="No"/>
    <s v="Plan Dropped"/>
    <m/>
    <m/>
    <x v="0"/>
    <m/>
    <s v="No"/>
    <s v="No"/>
    <s v="No"/>
    <m/>
    <n v="0"/>
  </r>
  <r>
    <n v="15618544"/>
    <d v="2025-04-14T00:00:00"/>
    <d v="1899-12-30T10:17:00"/>
    <s v="Digital"/>
    <s v="WESTERN BAJAJ(10692)"/>
    <n v="10692"/>
    <s v="Finance"/>
    <s v="Website"/>
    <s v="STANDARD"/>
    <s v="Pulsar"/>
    <s v="N160"/>
    <s v="Dual Channel ABS(Digital)"/>
    <s v="Pulsar N160 Dual Channel ABS(Digital) Brooklyn Black"/>
    <s v="00JR379V"/>
    <s v="Open"/>
    <s v="No"/>
    <m/>
    <m/>
    <m/>
    <x v="0"/>
    <m/>
    <s v="No"/>
    <s v="No"/>
    <s v="No"/>
    <m/>
    <n v="0"/>
  </r>
  <r>
    <n v="15405278"/>
    <d v="2025-04-04T00:00:00"/>
    <d v="1899-12-30T17:58:00"/>
    <s v="Walk-In"/>
    <s v="JPS Auto"/>
    <s v="A13105"/>
    <m/>
    <m/>
    <s v="WARM"/>
    <s v="Pulsar"/>
    <n v="125"/>
    <s v="Neon Disc Single seat (OBD-2)"/>
    <s v="Pulsar 125 Neon Disc Single seat (OBD-2) EBONY BLK SOLAR RED"/>
    <s v="00DH50C2"/>
    <s v="Invoiced"/>
    <s v="Yes"/>
    <m/>
    <m/>
    <m/>
    <x v="0"/>
    <m/>
    <s v="No"/>
    <s v="Yes"/>
    <s v="No"/>
    <d v="2025-04-04T17:59:00"/>
    <n v="1"/>
  </r>
  <r>
    <n v="15547870"/>
    <d v="2025-04-10T00:00:00"/>
    <d v="1899-12-30T15:46:00"/>
    <s v="Walk-In"/>
    <s v="RTP HOLDINGS(13183)"/>
    <n v="13183"/>
    <s v="Reference"/>
    <s v="Existing Customer"/>
    <m/>
    <s v="Pulsar"/>
    <s v="N125"/>
    <s v="Disc"/>
    <s v="Pulsar N125 Disc EBONY BLACK(MET)"/>
    <s v="00JZ53X3"/>
    <s v="Invoiced"/>
    <s v="Yes"/>
    <m/>
    <m/>
    <m/>
    <x v="0"/>
    <m/>
    <s v="Yes"/>
    <s v="No"/>
    <s v="Yes"/>
    <d v="2025-04-10T15:52:00"/>
    <n v="1"/>
  </r>
  <r>
    <n v="15676030"/>
    <d v="2025-04-16T00:00:00"/>
    <d v="1899-12-30T16:38:00"/>
    <s v="Dealer Digital"/>
    <m/>
    <n v="13148"/>
    <s v="Instagram"/>
    <s v="P125DC_july"/>
    <s v="HOT"/>
    <s v="Pulsar"/>
    <n v="125"/>
    <s v="Neon Disc Single seat (OBD-2)"/>
    <s v="Pulsar 125 Neon Disc Single seat (OBD-2) EBONY BLK BLUE DKL"/>
    <s v="00DH504C"/>
    <s v="Closed"/>
    <s v="No"/>
    <s v="Incorrect Enquiry"/>
    <m/>
    <m/>
    <x v="0"/>
    <m/>
    <s v="No"/>
    <s v="No"/>
    <s v="No"/>
    <m/>
    <n v="0"/>
  </r>
  <r>
    <n v="15355073"/>
    <d v="2025-04-02T00:00:00"/>
    <d v="1899-12-30T12:29:00"/>
    <s v="Aggregators"/>
    <s v="POPULAR MOTOR CORPORATION (13101)"/>
    <n v="13101"/>
    <s v="Bikewale_Aggregators"/>
    <s v="CPS_Lead_Aggregators"/>
    <s v="WARM"/>
    <s v="Pulsar"/>
    <n v="150"/>
    <s v="SD Single Seat"/>
    <s v="Pulsar 150 SD Single Seat EBONY BLK RED DKL"/>
    <s v="00DH274D"/>
    <s v="Closed"/>
    <s v="No"/>
    <m/>
    <m/>
    <m/>
    <x v="0"/>
    <m/>
    <s v="No"/>
    <s v="No"/>
    <s v="No"/>
    <m/>
    <n v="0"/>
  </r>
  <r>
    <n v="15576154"/>
    <d v="2025-04-11T00:00:00"/>
    <d v="1899-12-30T21:34:00"/>
    <s v="Aggregators"/>
    <s v="KVR AUTOMOBILES PRIVATE LIMITED(13658)"/>
    <n v="13658"/>
    <s v="Bikedekho_Aggregators"/>
    <s v="CPS_Lead_Aggregators"/>
    <s v="STANDARD"/>
    <s v="Triumph"/>
    <s v="SPEED 400"/>
    <s v="Triumph"/>
    <s v="Triumph SPEED 400-Carnival Red"/>
    <s v="00TA04BE"/>
    <s v="Open"/>
    <s v="No"/>
    <s v="Call Later"/>
    <m/>
    <m/>
    <x v="0"/>
    <m/>
    <s v="No"/>
    <s v="No"/>
    <s v="No"/>
    <m/>
    <n v="0"/>
  </r>
  <r>
    <n v="15555086"/>
    <d v="2025-04-10T00:00:00"/>
    <d v="1899-12-30T22:02:00"/>
    <s v="Aggregators"/>
    <s v="BAGGA LINK SERVICE PVT LTD - MAHIPALPUR"/>
    <s v="E10047"/>
    <s v="91wheels_Aggregators"/>
    <s v="CPS_Lead_Aggregators"/>
    <s v="HOT"/>
    <s v="Pulsar"/>
    <n v="220"/>
    <s v="Dagger Edge ABS (DK09)"/>
    <s v="Pulsar 220 Dagger Edge ABS (DK09) EBONY BLK BLUE DKL"/>
    <s v="00DK094C"/>
    <s v="Open"/>
    <s v="No"/>
    <s v="Call Later"/>
    <m/>
    <m/>
    <x v="0"/>
    <m/>
    <s v="No"/>
    <s v="No"/>
    <s v="No"/>
    <m/>
    <n v="0"/>
  </r>
  <r>
    <n v="15608772"/>
    <d v="2025-04-13T00:00:00"/>
    <d v="1899-12-30T20:22:00"/>
    <s v="Aggregators"/>
    <s v="AMPL ATTAPUR"/>
    <s v="A11287"/>
    <s v="Bikewale_Aggregators"/>
    <s v="CPS_Lead_Aggregators"/>
    <s v="HOT"/>
    <s v="Pulsar"/>
    <n v="150"/>
    <s v="SD Single Seat"/>
    <s v="Pulsar 150 SD Single Seat EBONY BLK RED DKL"/>
    <s v="00DH274D"/>
    <s v="Open"/>
    <s v="No"/>
    <s v="Not Decided"/>
    <m/>
    <m/>
    <x v="0"/>
    <m/>
    <s v="No"/>
    <s v="No"/>
    <s v="No"/>
    <m/>
    <n v="0"/>
  </r>
  <r>
    <n v="15404798"/>
    <d v="2025-04-04T00:00:00"/>
    <d v="1899-12-30T17:50:00"/>
    <s v="Aggregators"/>
    <s v="UPPAL AGENCIES(12093)"/>
    <n v="12093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Call Later"/>
    <m/>
    <m/>
    <x v="0"/>
    <m/>
    <s v="No"/>
    <s v="No"/>
    <s v="No"/>
    <m/>
    <n v="0"/>
  </r>
  <r>
    <n v="15664372"/>
    <d v="2025-04-16T00:00:00"/>
    <d v="1899-12-30T11:59:00"/>
    <s v="Aggregators"/>
    <s v="SHRINIWAS MOTORS(10389)"/>
    <n v="10389"/>
    <s v="Bikewale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s v="RNR"/>
    <m/>
    <m/>
    <x v="0"/>
    <m/>
    <s v="No"/>
    <s v="No"/>
    <s v="No"/>
    <m/>
    <n v="0"/>
  </r>
  <r>
    <n v="15549696"/>
    <d v="2025-04-10T00:00:00"/>
    <d v="1899-12-30T16:52:00"/>
    <s v="Aggregators"/>
    <s v="LINGAM AUTOMOBILES(12802)"/>
    <n v="12802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Yes"/>
    <s v="Showroom Visit Planned"/>
    <m/>
    <m/>
    <x v="0"/>
    <m/>
    <s v="No"/>
    <s v="Yes"/>
    <s v="No"/>
    <m/>
    <n v="0"/>
  </r>
  <r>
    <n v="15333636"/>
    <d v="2025-04-01T00:00:00"/>
    <d v="1899-12-30T11:17:00"/>
    <s v="Dealer Digital"/>
    <m/>
    <n v="10963"/>
    <s v="Facebook"/>
    <s v="P125_March_2"/>
    <m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535579"/>
    <d v="2025-04-10T00:00:00"/>
    <d v="1899-12-30T00:40:00"/>
    <s v="Aggregators"/>
    <s v="JAI AUTOMOBILES(10591)"/>
    <n v="10591"/>
    <s v="Bikewale_Aggregators"/>
    <s v="CPS_Lead_Aggregators"/>
    <s v="HOT"/>
    <s v="Pulsar"/>
    <s v="N125"/>
    <s v="Disc ISG"/>
    <s v="Pulsar N125 Disc ISG Ebony Black + Purple Fury"/>
    <s v="00JZ51DA"/>
    <s v="Open"/>
    <s v="No"/>
    <s v="Call Later"/>
    <m/>
    <m/>
    <x v="0"/>
    <m/>
    <s v="No"/>
    <s v="No"/>
    <s v="No"/>
    <m/>
    <n v="0"/>
  </r>
  <r>
    <n v="15714562"/>
    <d v="2025-04-18T00:00:00"/>
    <d v="1899-12-30T12:28:00"/>
    <s v="Aggregators"/>
    <s v="ATIKSH BAJAJ(13036)"/>
    <n v="13036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Incorrect Enquiry"/>
    <m/>
    <m/>
    <x v="0"/>
    <m/>
    <s v="No"/>
    <s v="No"/>
    <s v="No"/>
    <m/>
    <n v="0"/>
  </r>
  <r>
    <n v="15425993"/>
    <d v="2025-04-05T00:00:00"/>
    <d v="1899-12-30T18:45:00"/>
    <s v="Aggregators"/>
    <s v="MAHESH BAJAJ THARAD"/>
    <s v="A10858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Lost to Competition"/>
    <s v="Family/Friendâ€™s Recommendation"/>
    <m/>
    <x v="6"/>
    <s v="Honda"/>
    <s v="No"/>
    <s v="No"/>
    <s v="No"/>
    <m/>
    <n v="0"/>
  </r>
  <r>
    <n v="15463730"/>
    <d v="2025-04-07T00:00:00"/>
    <d v="1899-12-30T18:55:00"/>
    <s v="Walk-In"/>
    <s v="SENGUPTA MOTORS"/>
    <n v="12644"/>
    <m/>
    <m/>
    <s v="STANDARD"/>
    <s v="Pulsar"/>
    <n v="150"/>
    <s v="TD UG"/>
    <s v="Pulsar 150 TD UG EBONY BLACK(MET)"/>
    <s v="00DH61X3"/>
    <s v="Open"/>
    <s v="Yes"/>
    <s v="Need More Details"/>
    <m/>
    <m/>
    <x v="0"/>
    <m/>
    <s v="Yes"/>
    <s v="No"/>
    <s v="No"/>
    <m/>
    <n v="0"/>
  </r>
  <r>
    <n v="15344963"/>
    <d v="2025-04-01T00:00:00"/>
    <d v="1899-12-30T18:14:00"/>
    <s v="Walk-In"/>
    <s v="A H AUTO WORLD(11517)"/>
    <n v="11517"/>
    <s v="Web"/>
    <m/>
    <s v="HOT"/>
    <s v="Pulsar"/>
    <s v="N160"/>
    <s v="TD"/>
    <s v="Pulsar N160 TD EBONY BLACK(MET)"/>
    <s v="00JR50X3"/>
    <s v="Invoiced"/>
    <s v="Yes"/>
    <m/>
    <m/>
    <m/>
    <x v="0"/>
    <m/>
    <s v="Yes"/>
    <s v="No"/>
    <s v="Yes"/>
    <d v="2025-04-01T18:15:00"/>
    <n v="1"/>
  </r>
  <r>
    <n v="15654589"/>
    <d v="2025-04-15T00:00:00"/>
    <d v="1899-12-30T18:15:00"/>
    <s v="Walk-In"/>
    <s v="Keerthi Residency Road"/>
    <n v="13533"/>
    <m/>
    <m/>
    <s v="WARM"/>
    <s v="Triumph"/>
    <s v="Speed 400 UG"/>
    <m/>
    <s v="Triumph Speed 400 UG "/>
    <s v="00TA40"/>
    <s v="Open"/>
    <s v="Yes"/>
    <s v="Planning to Book"/>
    <m/>
    <m/>
    <x v="0"/>
    <m/>
    <s v="Yes"/>
    <s v="No"/>
    <s v="No"/>
    <m/>
    <n v="0"/>
  </r>
  <r>
    <n v="15503253"/>
    <d v="2025-04-09T00:00:00"/>
    <d v="1899-12-30T16:10:00"/>
    <s v="Dealer Digital"/>
    <m/>
    <n v="10348"/>
    <s v="Facebook"/>
    <s v="Pulsar_NS125_Feb"/>
    <s v="HOT"/>
    <s v="Pulsar"/>
    <s v="NS125"/>
    <s v="UG"/>
    <s v="Pulsar NS125 UG FIERY ORANGE"/>
    <s v="00JF4417"/>
    <s v="Closed"/>
    <s v="No"/>
    <s v="Plan Dropped"/>
    <m/>
    <m/>
    <x v="0"/>
    <m/>
    <s v="No"/>
    <s v="No"/>
    <s v="No"/>
    <m/>
    <n v="0"/>
  </r>
  <r>
    <n v="15386414"/>
    <d v="2025-04-03T00:00:00"/>
    <d v="1899-12-30T19:32:00"/>
    <s v="HyperLocal"/>
    <s v="R K AUTOMART PVT LTD KHARAGPUR"/>
    <s v="A13516"/>
    <s v="Hyperlocal_Lead_Gen"/>
    <s v="Facebook"/>
    <s v="HOT"/>
    <s v="KTM"/>
    <s v="DUKE 200"/>
    <s v="KTM"/>
    <s v="KTM DUKE 200 KTM "/>
    <s v="00JP1C"/>
    <s v="Open"/>
    <s v="No"/>
    <s v="RNR - Schedule Follow-up"/>
    <m/>
    <m/>
    <x v="0"/>
    <m/>
    <s v="No"/>
    <s v="No"/>
    <s v="No"/>
    <m/>
    <n v="0"/>
  </r>
  <r>
    <n v="15632414"/>
    <d v="2025-04-14T00:00:00"/>
    <d v="1899-12-30T17:45:00"/>
    <s v="Walk-In"/>
    <s v="ASHOK TRADERS(12881)"/>
    <n v="12881"/>
    <m/>
    <m/>
    <s v="WARM"/>
    <s v="Platina"/>
    <n v="100"/>
    <s v="ES Drum  (OBD-2)"/>
    <s v="Platina 100 ES Drum  (OBD-2) Ebony Black with Silver Grey Decal"/>
    <s v="00PF356U"/>
    <s v="Booked"/>
    <s v="Yes"/>
    <s v="Not Decided"/>
    <m/>
    <m/>
    <x v="0"/>
    <m/>
    <s v="Yes"/>
    <s v="No"/>
    <s v="No"/>
    <d v="2025-04-14T17:47:00"/>
    <n v="0"/>
  </r>
  <r>
    <n v="15334438"/>
    <d v="2025-04-01T00:00:00"/>
    <d v="1899-12-30T11:15:00"/>
    <s v="Aggregators"/>
    <s v="TRIPUR AUTO(10590)"/>
    <n v="10590"/>
    <s v="Bikewale_Aggregators"/>
    <s v="CPS_Lead_Aggregators"/>
    <s v="WARM"/>
    <s v="Pulsar"/>
    <s v="N150"/>
    <s v="SD Single Seat"/>
    <s v="Pulsar N150 SD Single Seat PEARL METALLIC WHITE"/>
    <s v="00JR3042"/>
    <s v="Closed"/>
    <s v="No"/>
    <s v="RNR - Close"/>
    <m/>
    <m/>
    <x v="0"/>
    <m/>
    <s v="No"/>
    <s v="No"/>
    <s v="No"/>
    <m/>
    <n v="0"/>
  </r>
  <r>
    <n v="15661040"/>
    <d v="2025-04-16T00:00:00"/>
    <d v="1899-12-30T09:59:00"/>
    <s v="Activity"/>
    <s v="R V BAJAJ BRANCH GIRINAGAR(RV_GIRINAGAR)"/>
    <s v="D10665"/>
    <m/>
    <m/>
    <m/>
    <s v="Freedom"/>
    <s v="125 NG04"/>
    <s v="Drum Led"/>
    <s v="Freedom 125 NG04 Drum Led"/>
    <s v="00JH30"/>
    <s v="Closed"/>
    <s v="Yes"/>
    <s v="Plan Dropped"/>
    <m/>
    <m/>
    <x v="0"/>
    <m/>
    <s v="Yes"/>
    <s v="No"/>
    <s v="No"/>
    <m/>
    <n v="0"/>
  </r>
  <r>
    <n v="15452404"/>
    <d v="2025-04-07T00:00:00"/>
    <d v="1899-12-30T13:32:00"/>
    <s v="Walk-In"/>
    <s v="KHIVRAJ ELIXIR PVT LTD (14198) KOLAR"/>
    <n v="14198"/>
    <m/>
    <m/>
    <s v="STANDARD"/>
    <s v="Pulsar"/>
    <n v="220"/>
    <s v="UG"/>
    <s v="Pulsar  220 UG EBONY BLK BLUE DKL"/>
    <s v="00DK124C"/>
    <s v="Open"/>
    <s v="Yes"/>
    <s v="Call Later"/>
    <m/>
    <m/>
    <x v="0"/>
    <m/>
    <s v="Yes"/>
    <s v="Yes"/>
    <s v="Yes"/>
    <m/>
    <n v="0"/>
  </r>
  <r>
    <n v="15605408"/>
    <d v="2025-04-13T00:00:00"/>
    <d v="1899-12-30T15:46:00"/>
    <s v="Walk-In"/>
    <s v="SHIVA SCOOTER AGENCY(14119)"/>
    <n v="14119"/>
    <m/>
    <m/>
    <s v="HOT"/>
    <s v="Triumph"/>
    <s v="Daytona 660 Sports"/>
    <m/>
    <s v="Triumph Daytona 660 Sports "/>
    <s v="LK2MPM"/>
    <s v="Open"/>
    <s v="Yes"/>
    <s v="Call Later"/>
    <m/>
    <m/>
    <x v="0"/>
    <m/>
    <s v="Yes"/>
    <s v="No"/>
    <s v="No"/>
    <m/>
    <n v="0"/>
  </r>
  <r>
    <n v="15658853"/>
    <d v="2025-04-16T00:00:00"/>
    <d v="1899-12-30T00:47:00"/>
    <s v="HyperLocal"/>
    <s v="SURI KTM"/>
    <s v="A13103"/>
    <s v="Hyperlocal_Lead_Gen"/>
    <s v="Facebook"/>
    <s v="WARM"/>
    <s v="KTM"/>
    <s v="250 cc"/>
    <s v="KTM"/>
    <s v="KTM 250 cc KTM "/>
    <s v="00JP1E"/>
    <s v="Open"/>
    <s v="No"/>
    <m/>
    <m/>
    <m/>
    <x v="0"/>
    <m/>
    <s v="No"/>
    <s v="No"/>
    <s v="No"/>
    <m/>
    <n v="0"/>
  </r>
  <r>
    <n v="15650896"/>
    <d v="2025-04-15T00:00:00"/>
    <d v="1899-12-30T15:58:00"/>
    <s v="Aggregators"/>
    <s v="KHIVRAJ ELIXIR PVT LTD (F14195) KR PURAM"/>
    <s v="F14195"/>
    <s v="Bikewale_Aggregators"/>
    <s v="CPS_Lead_Aggregators"/>
    <s v="WARM"/>
    <s v="Pulsar"/>
    <s v="NS200"/>
    <s v="Twin Disc ABS (JL18)"/>
    <s v="Pulsar NS200 Twin Disc ABS (JL18) BRIGHT YELLOW &amp; MATTE PEWTER GREY"/>
    <s v="00JL188N"/>
    <s v="Open"/>
    <s v="No"/>
    <m/>
    <m/>
    <m/>
    <x v="0"/>
    <m/>
    <s v="No"/>
    <s v="No"/>
    <s v="No"/>
    <m/>
    <n v="0"/>
  </r>
  <r>
    <n v="15580570"/>
    <d v="2025-04-12T00:00:00"/>
    <d v="1899-12-30T10:26:00"/>
    <s v="Activity"/>
    <s v="VARUN MOTORS PRIVATE LIMITED-DEVARAPALLI"/>
    <s v="C13250"/>
    <m/>
    <m/>
    <m/>
    <s v="Platina"/>
    <n v="100"/>
    <s v="ES Drum  (OBD-2)"/>
    <s v="Platina 100 ES Drum  (OBD-2)"/>
    <s v="00PF35"/>
    <s v="Open"/>
    <s v="No"/>
    <m/>
    <m/>
    <m/>
    <x v="0"/>
    <m/>
    <s v="No"/>
    <s v="No"/>
    <s v="No"/>
    <m/>
    <n v="0"/>
  </r>
  <r>
    <n v="15701849"/>
    <d v="2025-04-17T00:00:00"/>
    <d v="1899-12-30T17:38:00"/>
    <s v="Aggregators"/>
    <s v="C G CORPORATION (13004)"/>
    <n v="13004"/>
    <s v="Bikewale_Aggregators"/>
    <s v="CPS_Lead_Aggregators"/>
    <s v="WARM"/>
    <s v="Freedom"/>
    <s v="125 NG04"/>
    <s v="Disc Led"/>
    <s v="Freedom 125 NG04 Disc Led GLOSSY CARIBBEAN BLUE"/>
    <s v="00JH272Z"/>
    <s v="Open"/>
    <s v="No"/>
    <s v="Not Decided"/>
    <m/>
    <m/>
    <x v="0"/>
    <m/>
    <s v="No"/>
    <s v="No"/>
    <s v="No"/>
    <m/>
    <n v="0"/>
  </r>
  <r>
    <n v="15554858"/>
    <d v="2025-04-10T00:00:00"/>
    <d v="1899-12-30T21:47:00"/>
    <s v="Aggregators"/>
    <s v="SHIRODE AUTOMOBILES PVT LTD(11493)"/>
    <n v="11493"/>
    <s v="Bikewale_Aggregators"/>
    <s v="CPS_Lead_Aggregators"/>
    <s v="HOT"/>
    <s v="Pulsar"/>
    <n v="150"/>
    <s v="SD Single Seat"/>
    <s v="Pulsar 150 SD Single Seat EBONY BLK RED DKL"/>
    <s v="00DH274D"/>
    <s v="Open"/>
    <s v="No"/>
    <s v="Call Later"/>
    <m/>
    <m/>
    <x v="0"/>
    <m/>
    <s v="No"/>
    <s v="No"/>
    <s v="No"/>
    <m/>
    <n v="0"/>
  </r>
  <r>
    <n v="15670927"/>
    <d v="2025-04-16T00:00:00"/>
    <d v="1899-12-30T14:37:00"/>
    <s v="Aggregators"/>
    <s v="NAINITAL AUTOMOBILES(13053)"/>
    <n v="13053"/>
    <s v="91wheels_Aggregators"/>
    <s v="CPS_Lead_Aggregators"/>
    <s v="WARM"/>
    <s v="Pulsar"/>
    <s v="NS125"/>
    <s v="Disc (Pre-OBD)"/>
    <s v="Pulsar NS125 Disc (Pre-OBD) GLOSS PEWTER GREY"/>
    <s v="00JF2832"/>
    <s v="Closed"/>
    <s v="No"/>
    <s v="Plan Dropped"/>
    <m/>
    <m/>
    <x v="0"/>
    <m/>
    <s v="No"/>
    <s v="No"/>
    <s v="No"/>
    <m/>
    <n v="0"/>
  </r>
  <r>
    <n v="15467339"/>
    <d v="2025-04-08T00:00:00"/>
    <d v="1899-12-30T11:58:00"/>
    <s v="Aggregators"/>
    <s v="SHREE SHYAM BAJAJ(10853)"/>
    <n v="10853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705409"/>
    <d v="2025-04-17T00:00:00"/>
    <d v="1899-12-30T19:38:00"/>
    <s v="Activity"/>
    <s v="CHAMPAK AUTOMOBILES(11021)"/>
    <n v="11021"/>
    <m/>
    <m/>
    <s v="HOT"/>
    <s v="Pulsar"/>
    <n v="125"/>
    <s v="Carbon Fibre Disc Single Seat (OBD-2)"/>
    <s v="Pulsar 125 Carbon Fibre Disc Single Seat (OBD-2)"/>
    <s v="00DH41"/>
    <s v="Open"/>
    <s v="No"/>
    <s v="Call Later"/>
    <m/>
    <m/>
    <x v="0"/>
    <m/>
    <s v="No"/>
    <s v="No"/>
    <s v="No"/>
    <m/>
    <n v="0"/>
  </r>
  <r>
    <n v="15643408"/>
    <d v="2025-04-15T00:00:00"/>
    <d v="1899-12-30T11:56:00"/>
    <s v="Aggregators"/>
    <s v="TRIUMPH SOUTH MUMBAI"/>
    <s v="G13538"/>
    <s v="Bikewale_Aggregators"/>
    <s v="CPS_Lead_Aggregators"/>
    <s v="HOT"/>
    <s v="Triumph"/>
    <s v="SPEED 400"/>
    <m/>
    <s v="Triumph  SPEED 400  PHANTOM BLACK"/>
    <s v="00TA04BA"/>
    <s v="Open"/>
    <s v="Yes"/>
    <s v="RNR - Schedule Follow-up"/>
    <m/>
    <m/>
    <x v="0"/>
    <m/>
    <s v="Yes"/>
    <s v="No"/>
    <s v="No"/>
    <m/>
    <n v="0"/>
  </r>
  <r>
    <n v="15706215"/>
    <d v="2025-04-17T00:00:00"/>
    <d v="1899-12-30T20:58:00"/>
    <s v="Tele-In"/>
    <s v="METAL BIKESDHUPDHARA"/>
    <s v="E12822"/>
    <s v="Finance Partner"/>
    <m/>
    <s v="STANDARD"/>
    <s v="Platina"/>
    <n v="110"/>
    <s v="ES Drum  (OBD-2)"/>
    <s v="Platina 110 ES Drum  (OBD-2) EBONY BLK RED DKL"/>
    <s v="00JK354D"/>
    <s v="Invoiced"/>
    <s v="Yes"/>
    <s v="Showroom Visit Planned"/>
    <m/>
    <m/>
    <x v="0"/>
    <m/>
    <s v="Yes"/>
    <s v="Yes"/>
    <s v="Yes"/>
    <d v="2025-04-17T21:02:00"/>
    <n v="1"/>
  </r>
  <r>
    <n v="15451949"/>
    <d v="2025-04-07T00:00:00"/>
    <d v="1899-12-30T13:30:00"/>
    <s v="Activity"/>
    <s v="SUPREME AUTO DEALERS PVT. LTD.(10351)"/>
    <n v="10351"/>
    <m/>
    <m/>
    <s v="STANDARD"/>
    <s v="Pulsar"/>
    <n v="125"/>
    <s v="Carbon Fibre Disc Split Seat (OBD-2)"/>
    <s v="Pulsar 125 Carbon Fibre Disc Split Seat (OBD-2) SPARKLING METALLIC BLACK RED"/>
    <s v="00DH43F2"/>
    <s v="Closed"/>
    <s v="Yes"/>
    <s v="Plan Dropped"/>
    <m/>
    <m/>
    <x v="0"/>
    <m/>
    <s v="Yes"/>
    <s v="Yes"/>
    <s v="Yes"/>
    <m/>
    <n v="0"/>
  </r>
  <r>
    <n v="15608168"/>
    <d v="2025-04-13T00:00:00"/>
    <d v="1899-12-30T19:27:00"/>
    <s v="Aggregators"/>
    <s v="BUNDEL SONS VEHICLES PVT LTD(12815)"/>
    <n v="12815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Call Later"/>
    <m/>
    <m/>
    <x v="0"/>
    <m/>
    <s v="No"/>
    <s v="No"/>
    <s v="No"/>
    <m/>
    <n v="0"/>
  </r>
  <r>
    <n v="15619017"/>
    <d v="2025-04-14T00:00:00"/>
    <d v="1899-12-30T10:50:00"/>
    <s v="Aggregators"/>
    <s v="BANSAL MOTORS"/>
    <n v="10051"/>
    <s v="Bikedekho_Aggregators"/>
    <s v="CPS_Lead_Aggregators"/>
    <s v="STANDARD"/>
    <s v="Pulsar"/>
    <s v="N160"/>
    <s v="Dual channel ABS"/>
    <s v="Pulsar N160 Dual channel ABS Brooklyn Black"/>
    <s v="00JR159V"/>
    <s v="Open"/>
    <s v="No"/>
    <m/>
    <m/>
    <m/>
    <x v="0"/>
    <m/>
    <s v="No"/>
    <s v="No"/>
    <s v="No"/>
    <m/>
    <n v="0"/>
  </r>
  <r>
    <n v="15720030"/>
    <d v="2025-04-18T00:00:00"/>
    <d v="1899-12-30T15:32:00"/>
    <s v="HyperLocal"/>
    <s v="Keerthi HBR layout"/>
    <s v="D13533"/>
    <s v="Hyperlocal_Lead_Gen"/>
    <s v="Facebook"/>
    <s v="HOT"/>
    <s v="Triumph"/>
    <s v="398.15 cc"/>
    <s v="Triumph"/>
    <s v="Triumph 398.15 cc Triumph "/>
    <s v="00TA61"/>
    <s v="Open"/>
    <s v="No"/>
    <s v="RNR"/>
    <m/>
    <m/>
    <x v="0"/>
    <m/>
    <s v="No"/>
    <s v="No"/>
    <s v="No"/>
    <m/>
    <n v="0"/>
  </r>
  <r>
    <n v="15474437"/>
    <d v="2025-04-08T00:00:00"/>
    <d v="1899-12-30T12:36:00"/>
    <s v="Walk-In"/>
    <s v="CHANNAMMA MOTORS(10862)"/>
    <n v="10862"/>
    <m/>
    <m/>
    <s v="STANDARD"/>
    <s v="Platina"/>
    <n v="110"/>
    <s v="ES Drum  (OBD-2)"/>
    <s v="Platina 110 ES Drum  (OBD-2)"/>
    <s v="00JK35"/>
    <s v="Open"/>
    <s v="Yes"/>
    <s v="Call Later"/>
    <m/>
    <m/>
    <x v="0"/>
    <m/>
    <s v="Yes"/>
    <s v="No"/>
    <s v="No"/>
    <m/>
    <n v="0"/>
  </r>
  <r>
    <n v="15541797"/>
    <d v="2025-04-10T00:00:00"/>
    <d v="1899-12-30T12:32:00"/>
    <s v="Aggregators"/>
    <s v="SUPREME AUTO DEALERS PVT LTD(11416)"/>
    <n v="11416"/>
    <s v="Bikewale_Aggregators"/>
    <s v="CPS_Lead_Aggregators"/>
    <s v="HOT"/>
    <s v="Pulsar"/>
    <s v="N125"/>
    <s v="Disc ISG"/>
    <s v="Pulsar N125 Disc ISG Ebony Black + Purple Fury"/>
    <s v="00JZ51DA"/>
    <s v="Open"/>
    <s v="No"/>
    <s v="Call Later"/>
    <m/>
    <m/>
    <x v="0"/>
    <m/>
    <s v="No"/>
    <s v="No"/>
    <s v="No"/>
    <m/>
    <n v="0"/>
  </r>
  <r>
    <n v="15400030"/>
    <d v="2025-04-04T00:00:00"/>
    <d v="1899-12-30T14:51:00"/>
    <s v="Walk-In"/>
    <s v="TARUN BAJAJ(14176)"/>
    <n v="14176"/>
    <m/>
    <m/>
    <m/>
    <s v="Pulsar"/>
    <n v="220"/>
    <s v="UG"/>
    <s v="Pulsar 220 UG EBONY BLK BLUE DKL"/>
    <s v="00DK124C"/>
    <s v="Invoiced"/>
    <s v="Yes"/>
    <m/>
    <m/>
    <m/>
    <x v="0"/>
    <m/>
    <s v="No"/>
    <s v="No"/>
    <s v="No"/>
    <d v="2025-04-04T14:54:00"/>
    <n v="1"/>
  </r>
  <r>
    <n v="15503084"/>
    <d v="2025-04-09T00:00:00"/>
    <d v="1899-12-30T15:53:00"/>
    <s v="Dealer Digital"/>
    <m/>
    <n v="13098"/>
    <s v="Facebook"/>
    <s v="Pulsar_NS125_Feb"/>
    <s v="HOT"/>
    <s v="Pulsar"/>
    <s v="NS125"/>
    <s v="UG"/>
    <s v="Pulsar NS125 UG FIERY ORANGE"/>
    <s v="00JF4417"/>
    <s v="Closed"/>
    <s v="No"/>
    <s v="Plan Dropped"/>
    <m/>
    <m/>
    <x v="0"/>
    <m/>
    <s v="No"/>
    <s v="No"/>
    <s v="No"/>
    <m/>
    <n v="0"/>
  </r>
  <r>
    <n v="15681934"/>
    <d v="2025-04-16T00:00:00"/>
    <d v="1899-12-30T18:51:00"/>
    <s v="Digital"/>
    <s v="ROLTA CREDIT PRIVATE LIMITED (11943)"/>
    <n v="11943"/>
    <s v="PulsarRange_LeadGen_D2C"/>
    <s v="Display_FB"/>
    <s v="HOT"/>
    <s v="Pulsar"/>
    <s v="NS125"/>
    <s v="UG ABS"/>
    <s v="Pulsar NS125 UG ABS FIERY ORANGE"/>
    <s v="00JF5717"/>
    <s v="Open"/>
    <s v="No"/>
    <s v="Showroom Visit Planned"/>
    <m/>
    <m/>
    <x v="0"/>
    <m/>
    <s v="No"/>
    <s v="No"/>
    <s v="No"/>
    <m/>
    <n v="0"/>
  </r>
  <r>
    <n v="15737313"/>
    <d v="2025-04-19T00:00:00"/>
    <d v="1899-12-30T13:58:00"/>
    <s v="Tele-In"/>
    <s v="KRISHNAMANI MOTORS(12956)"/>
    <n v="12956"/>
    <s v="Call Center"/>
    <m/>
    <s v="HOT"/>
    <s v="Pulsar"/>
    <n v="125"/>
    <s v="Carbon Fibre Disc Split Seat (OBD-2)"/>
    <s v="Pulsar 125 Carbon Fibre Disc Split Seat (OBD-2) SPARKLING METALLIC BLACK RED"/>
    <s v="00DH43F2"/>
    <s v="Open"/>
    <s v="No"/>
    <s v="Showroom Visit Planned"/>
    <m/>
    <m/>
    <x v="0"/>
    <m/>
    <s v="No"/>
    <s v="No"/>
    <s v="No"/>
    <m/>
    <n v="0"/>
  </r>
  <r>
    <n v="15458817"/>
    <d v="2025-04-07T00:00:00"/>
    <d v="1899-12-30T16:19:00"/>
    <s v="Walk-In"/>
    <s v="VENKATA RAMANA AUTOMOBILES(B10403) - KHAMMAM"/>
    <s v="B10403"/>
    <s v="Reference"/>
    <s v="Existing Customer"/>
    <s v="HOT"/>
    <s v="Pulsar"/>
    <n v="125"/>
    <s v="Neon Disc Single seat"/>
    <s v="Pulsar 125 Neon Disc Single seat EBONY BLK SOLAR RED"/>
    <s v="00DH40C2"/>
    <s v="Invoiced"/>
    <s v="Yes"/>
    <m/>
    <m/>
    <m/>
    <x v="0"/>
    <m/>
    <s v="Yes"/>
    <s v="No"/>
    <s v="No"/>
    <d v="2025-04-07T16:22:00"/>
    <n v="1"/>
  </r>
  <r>
    <n v="15440093"/>
    <d v="2025-04-06T00:00:00"/>
    <d v="1899-12-30T17:13:00"/>
    <s v="Walk-In"/>
    <s v="ARORA MOTORS(13645)"/>
    <n v="13645"/>
    <m/>
    <m/>
    <s v="STANDARD"/>
    <s v="Platina"/>
    <n v="100"/>
    <s v="ES Drum  (OBD-2)"/>
    <s v="Platina 100 ES Drum  (OBD-2) Ebony Black with Silver Grey Decal"/>
    <s v="00PF356U"/>
    <s v="Open"/>
    <s v="Yes"/>
    <s v="Planning to Book"/>
    <m/>
    <m/>
    <x v="0"/>
    <m/>
    <s v="No"/>
    <s v="Yes"/>
    <s v="Yes"/>
    <m/>
    <n v="0"/>
  </r>
  <r>
    <n v="15723880"/>
    <d v="2025-04-18T00:00:00"/>
    <d v="1899-12-30T17:41:00"/>
    <s v="Walk-In"/>
    <s v="BAGGA LINK SERVICE PVT LTD - NAJAF GARH."/>
    <s v="S10047"/>
    <s v="Web"/>
    <m/>
    <s v="HOT"/>
    <s v="Pulsar"/>
    <n v="125"/>
    <s v="Neon Disc Single seat"/>
    <s v="Pulsar 125 Neon Disc Single seat SPARKLING METALLIC BLACK SILVER"/>
    <s v="00DH40E8"/>
    <s v="Invoiced"/>
    <s v="Yes"/>
    <m/>
    <m/>
    <m/>
    <x v="0"/>
    <m/>
    <s v="Yes"/>
    <s v="Yes"/>
    <s v="Yes"/>
    <d v="2025-04-18T17:42:00"/>
    <n v="1"/>
  </r>
  <r>
    <n v="15424478"/>
    <d v="2025-04-05T00:00:00"/>
    <d v="1899-12-30T17:27:00"/>
    <s v="Activity"/>
    <s v="BUNDEL SONS VEHICLES PVT LTD(12815)"/>
    <n v="12815"/>
    <m/>
    <m/>
    <m/>
    <s v="Pulsar"/>
    <n v="125"/>
    <s v="Drum Single Seat (DH36)"/>
    <s v="Pulsar 125 Drum Single Seat (DH36) PEARL METALLIC WHITE"/>
    <s v="00DH3642"/>
    <s v="Invoiced"/>
    <s v="Yes"/>
    <m/>
    <m/>
    <m/>
    <x v="0"/>
    <m/>
    <s v="No"/>
    <s v="No"/>
    <s v="No"/>
    <d v="2025-04-05T17:28:00"/>
    <n v="1"/>
  </r>
  <r>
    <n v="15426846"/>
    <d v="2025-04-05T00:00:00"/>
    <d v="1899-12-30T19:38:00"/>
    <s v="Digital"/>
    <s v="SUVIDHA TRADERS(10368)"/>
    <n v="10368"/>
    <s v="Finance"/>
    <s v="Website"/>
    <s v="STANDARD"/>
    <s v="Pulsar"/>
    <n v="125"/>
    <s v="Carbon Fibre Single Seat UG"/>
    <s v="Pulsar 125 Carbon Fibre Single Seat UG EBONY BLK BLUE DKL"/>
    <s v="00DH574C"/>
    <s v="Open"/>
    <s v="No"/>
    <s v="Showroom Visit Planned"/>
    <m/>
    <m/>
    <x v="0"/>
    <m/>
    <s v="No"/>
    <s v="No"/>
    <s v="No"/>
    <m/>
    <n v="0"/>
  </r>
  <r>
    <n v="15527352"/>
    <d v="2025-04-09T00:00:00"/>
    <d v="1899-12-30T16:09:00"/>
    <s v="Walk-In"/>
    <s v="S.K.MOTORS(11470)"/>
    <n v="11470"/>
    <m/>
    <m/>
    <m/>
    <s v="Platina"/>
    <n v="110"/>
    <s v="ES Drum"/>
    <s v="Platina 110 ES Drum COCKTAIL WINE RED"/>
    <s v="00JK242V"/>
    <s v="Invoiced"/>
    <s v="Yes"/>
    <s v="Need More Details"/>
    <m/>
    <m/>
    <x v="0"/>
    <m/>
    <s v="Yes"/>
    <s v="No"/>
    <s v="No"/>
    <d v="2025-04-09T16:10:00"/>
    <n v="1"/>
  </r>
  <r>
    <n v="15493810"/>
    <d v="2025-04-09T00:00:00"/>
    <d v="1899-12-30T11:18:00"/>
    <s v="Aggregators"/>
    <s v="SAI AUTOMOBILES(11726)"/>
    <n v="11726"/>
    <s v="Bikewale_Aggregators"/>
    <s v="CPS_Lead_Aggregators"/>
    <s v="WARM"/>
    <s v="Pulsar"/>
    <n v="150"/>
    <s v="SD Single Seat"/>
    <s v="Pulsar 150 SD Single Seat EBONY BLK RED DKL"/>
    <s v="00DH274D"/>
    <s v="Closed"/>
    <s v="No"/>
    <s v="Plan Dropped"/>
    <m/>
    <m/>
    <x v="0"/>
    <m/>
    <s v="No"/>
    <s v="No"/>
    <s v="No"/>
    <m/>
    <n v="0"/>
  </r>
  <r>
    <n v="15544378"/>
    <d v="2025-04-10T00:00:00"/>
    <d v="1899-12-30T13:38:00"/>
    <s v="Tele-In"/>
    <s v="B U Bhandari_Chinchwad"/>
    <s v="D13530"/>
    <m/>
    <m/>
    <s v="HOT"/>
    <s v="Triumph"/>
    <s v="Speed 400 UG"/>
    <m/>
    <s v="Triumph Speed 400 UG "/>
    <s v="00TA40"/>
    <s v="Open"/>
    <s v="No"/>
    <m/>
    <m/>
    <m/>
    <x v="0"/>
    <m/>
    <s v="No"/>
    <s v="No"/>
    <s v="No"/>
    <m/>
    <n v="0"/>
  </r>
  <r>
    <n v="15456301"/>
    <d v="2025-04-07T00:00:00"/>
    <d v="1899-12-30T14:54:00"/>
    <s v="Walk-In"/>
    <s v="MUDGAL AUTOS"/>
    <n v="13017"/>
    <s v="Reference"/>
    <s v="Existing Customer"/>
    <s v="WARM"/>
    <s v="Pulsar"/>
    <n v="125"/>
    <s v="Carbon Fibre Single Seat UG"/>
    <s v="Pulsar 125 Carbon Fibre Single Seat UG EBONY BLK BLUE DKL"/>
    <s v="00DH574C"/>
    <s v="Invoiced"/>
    <s v="Yes"/>
    <m/>
    <m/>
    <m/>
    <x v="0"/>
    <m/>
    <s v="No"/>
    <s v="No"/>
    <s v="No"/>
    <d v="2025-04-07T14:54:00"/>
    <n v="1"/>
  </r>
  <r>
    <n v="15586005"/>
    <d v="2025-04-12T00:00:00"/>
    <d v="1899-12-30T13:45:00"/>
    <s v="Aggregators"/>
    <s v="Krishna Motors-Kalyan"/>
    <s v="B13657"/>
    <s v="Bikedekho_Aggregators"/>
    <s v="CPS_Lead_Aggregators"/>
    <m/>
    <s v="Avenger"/>
    <n v="160"/>
    <s v="Street"/>
    <s v="Avenger 160 Street EBONY BLACK(MET)"/>
    <s v="00PD34X3"/>
    <s v="Closed"/>
    <s v="No"/>
    <s v="Plan Dropped"/>
    <m/>
    <m/>
    <x v="0"/>
    <m/>
    <s v="No"/>
    <s v="No"/>
    <s v="No"/>
    <m/>
    <n v="0"/>
  </r>
  <r>
    <n v="15647686"/>
    <d v="2025-04-19T00:00:00"/>
    <d v="1899-12-30T13:06:00"/>
    <s v="Aggregators"/>
    <s v="SRI MURUGAN AUTOWORKS(13022)"/>
    <n v="1302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676397"/>
    <d v="2025-04-16T00:00:00"/>
    <d v="1899-12-30T16:38:00"/>
    <s v="Activity"/>
    <s v="RAM BHAWAN RAM AUTOMOBILES KESARIYA (A13392)"/>
    <s v="A13392"/>
    <m/>
    <m/>
    <s v="STANDARD"/>
    <s v="Pulsar"/>
    <s v="N150"/>
    <s v="SD Single Seat"/>
    <s v="Pulsar N150 SD Single Seat EBONY BLACK(MET)"/>
    <s v="00JR30X3"/>
    <s v="Open"/>
    <s v="No"/>
    <s v="Not Decided"/>
    <m/>
    <m/>
    <x v="0"/>
    <m/>
    <s v="No"/>
    <s v="No"/>
    <s v="No"/>
    <m/>
    <n v="0"/>
  </r>
  <r>
    <n v="15349868"/>
    <d v="2025-04-02T00:00:00"/>
    <d v="1899-12-30T09:56:00"/>
    <s v="Aggregators"/>
    <s v="B U Bhandari_Chinchwad"/>
    <s v="D13530"/>
    <s v="Bikedekho_Aggregators"/>
    <s v="CPS_Lead_Aggregators"/>
    <s v="STANDARD"/>
    <s v="Triumph"/>
    <s v="SPEED 400"/>
    <s v="Triumph"/>
    <s v="Triumph SPEED 400-Carnival Red"/>
    <s v="00TA04BE"/>
    <s v="Closed"/>
    <s v="No"/>
    <s v="Plan Dropped"/>
    <m/>
    <m/>
    <x v="0"/>
    <m/>
    <s v="No"/>
    <s v="No"/>
    <s v="No"/>
    <m/>
    <n v="0"/>
  </r>
  <r>
    <n v="15568786"/>
    <d v="2025-04-11T00:00:00"/>
    <d v="1899-12-30T15:53:00"/>
    <s v="Aggregators"/>
    <s v="VAISHALI AUTO ENTERPRISES PVT LTD_x0009_ - Paswan Chowk"/>
    <s v="B11881"/>
    <s v="91wheels_Aggregators"/>
    <s v="CPS_Lead_Aggregators"/>
    <s v="STANDARD"/>
    <s v="Pulsar"/>
    <s v="NS125"/>
    <s v="Disc (Pre-OBD)"/>
    <s v="Pulsar NS125 Disc (Pre-OBD) GLOSS PEWTER GREY"/>
    <s v="00JF2832"/>
    <s v="Closed"/>
    <s v="No"/>
    <s v="Plan Dropped"/>
    <m/>
    <m/>
    <x v="0"/>
    <m/>
    <s v="No"/>
    <s v="No"/>
    <s v="No"/>
    <m/>
    <n v="0"/>
  </r>
  <r>
    <n v="15624417"/>
    <d v="2025-04-14T00:00:00"/>
    <d v="1899-12-30T13:10:00"/>
    <s v="Activity"/>
    <s v="VARUN MOTORS PRIVATE LIMITED(13250)"/>
    <n v="13250"/>
    <m/>
    <m/>
    <s v="HOT"/>
    <s v="Pulsar"/>
    <s v="N160"/>
    <s v="Single channel ABS"/>
    <s v="Pulsar N160 Single channel ABS"/>
    <s v="00JR06"/>
    <s v="Open"/>
    <s v="Yes"/>
    <m/>
    <m/>
    <m/>
    <x v="0"/>
    <m/>
    <s v="Yes"/>
    <s v="Yes"/>
    <s v="Yes"/>
    <m/>
    <n v="0"/>
  </r>
  <r>
    <n v="15596271"/>
    <d v="2025-04-12T00:00:00"/>
    <d v="1899-12-30T23:21:00"/>
    <s v="Aggregators"/>
    <s v="COSMIC MOBIKES"/>
    <s v="C12081"/>
    <s v="91wheels_Aggregators"/>
    <s v="CPS_Lead_Aggregators"/>
    <s v="HOT"/>
    <s v="Pulsar"/>
    <s v="N160"/>
    <s v="Dual channel ABS"/>
    <s v="Pulsar N160 Dual channel ABS Brooklyn Black"/>
    <s v="00JR159V"/>
    <s v="Open"/>
    <s v="No"/>
    <s v="Showroom Visit Planned"/>
    <m/>
    <m/>
    <x v="0"/>
    <m/>
    <s v="No"/>
    <s v="No"/>
    <s v="No"/>
    <m/>
    <n v="0"/>
  </r>
  <r>
    <n v="15733477"/>
    <d v="2025-04-19T00:00:00"/>
    <d v="1899-12-30T11:58:00"/>
    <s v="Aggregators"/>
    <s v="AHERKAR BAJAJ"/>
    <s v="B10902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s v="Showroom Visit Planned"/>
    <m/>
    <m/>
    <x v="0"/>
    <m/>
    <s v="No"/>
    <s v="No"/>
    <s v="No"/>
    <m/>
    <n v="0"/>
  </r>
  <r>
    <n v="15643906"/>
    <d v="2025-04-15T00:00:00"/>
    <d v="1899-12-30T11:47:00"/>
    <s v="Activity"/>
    <s v="MCV Bajaj - Gokawaram"/>
    <s v="E12624"/>
    <m/>
    <m/>
    <s v="STANDARD"/>
    <s v="Pulsar"/>
    <n v="150"/>
    <s v="TD UG"/>
    <s v="Pulsar 150 TD UG"/>
    <s v="00DH61"/>
    <s v="Open"/>
    <s v="No"/>
    <m/>
    <m/>
    <m/>
    <x v="0"/>
    <m/>
    <s v="No"/>
    <s v="No"/>
    <s v="No"/>
    <m/>
    <n v="0"/>
  </r>
  <r>
    <n v="15360060"/>
    <d v="2025-04-02T00:00:00"/>
    <d v="1899-12-30T15:09:00"/>
    <s v="Walk-In"/>
    <s v="VOLKAN BAJAJ (13456)"/>
    <n v="13456"/>
    <m/>
    <m/>
    <m/>
    <s v="Pulsar"/>
    <n v="150"/>
    <s v="TD UG"/>
    <s v="Pulsar 150 TD UG SAFFIRE BLUE WHITE"/>
    <s v="00DH61E9"/>
    <s v="Invoiced"/>
    <s v="Yes"/>
    <m/>
    <m/>
    <m/>
    <x v="0"/>
    <m/>
    <s v="Yes"/>
    <s v="No"/>
    <s v="No"/>
    <d v="2025-04-02T15:10:00"/>
    <n v="1"/>
  </r>
  <r>
    <n v="15540384"/>
    <d v="2025-04-10T00:00:00"/>
    <d v="1899-12-30T11:48:00"/>
    <s v="Aggregators"/>
    <s v="MADHUR MOTORS(13271)"/>
    <n v="13271"/>
    <s v="Bikedekho_Aggregators"/>
    <s v="CPS_Lead_Aggregators"/>
    <s v="WARM"/>
    <s v="Pulsar"/>
    <s v="N160"/>
    <s v="Dual channel ABS"/>
    <s v="Pulsar N160 Dual channel ABS Brooklyn Black"/>
    <s v="00JR159V"/>
    <s v="Open"/>
    <s v="No"/>
    <s v="Call Later"/>
    <m/>
    <m/>
    <x v="0"/>
    <m/>
    <s v="No"/>
    <s v="No"/>
    <s v="No"/>
    <m/>
    <n v="0"/>
  </r>
  <r>
    <n v="15502288"/>
    <d v="2025-04-09T00:00:00"/>
    <d v="1899-12-30T16:14:00"/>
    <s v="Dealer Digital"/>
    <m/>
    <n v="12767"/>
    <s v="Instagram"/>
    <s v="NS125_Feb"/>
    <s v="HOT"/>
    <s v="Pulsar"/>
    <s v="NS125"/>
    <s v="UG"/>
    <s v="Pulsar NS125 UG FIERY ORANGE"/>
    <s v="00JF4417"/>
    <s v="Open"/>
    <s v="No"/>
    <m/>
    <m/>
    <m/>
    <x v="0"/>
    <m/>
    <s v="No"/>
    <s v="No"/>
    <s v="No"/>
    <m/>
    <n v="0"/>
  </r>
  <r>
    <n v="15573755"/>
    <d v="2025-04-11T00:00:00"/>
    <d v="1899-12-30T21:23:00"/>
    <s v="Aggregators"/>
    <s v="RAJ BAJAJ-Kharghar"/>
    <s v="C12477"/>
    <s v="91wheels_Aggregators"/>
    <s v="CPS_Lead_Aggregators"/>
    <s v="HOT"/>
    <s v="Pulsar"/>
    <n v="125"/>
    <s v="Neon Disc Single seat (OBD-2)"/>
    <s v="Pulsar 125 Neon Disc Single seat (OBD-2) E Black with Platinum Silver Decal"/>
    <s v="00DH506L"/>
    <s v="Closed"/>
    <s v="No"/>
    <s v="Incorrect Enquiry"/>
    <m/>
    <m/>
    <x v="0"/>
    <m/>
    <s v="No"/>
    <s v="No"/>
    <s v="No"/>
    <m/>
    <n v="0"/>
  </r>
  <r>
    <n v="15403337"/>
    <d v="2025-04-04T00:00:00"/>
    <d v="1899-12-30T16:53:00"/>
    <s v="Aggregators"/>
    <s v="GREEN AUTOMOBILES PVT LTD(13055)"/>
    <n v="13055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607970"/>
    <d v="2025-04-13T00:00:00"/>
    <d v="1899-12-30T18:55:00"/>
    <s v="Walk-In"/>
    <s v="GREEN AUTOMOBILES PVT LTD(13055)"/>
    <n v="13055"/>
    <m/>
    <m/>
    <s v="STANDARD"/>
    <s v="Avenger"/>
    <n v="160"/>
    <s v="Street"/>
    <s v="Avenger 160 Street"/>
    <s v="00PD34"/>
    <s v="Open"/>
    <s v="Yes"/>
    <s v="Planning to Book"/>
    <m/>
    <m/>
    <x v="0"/>
    <m/>
    <s v="No"/>
    <s v="No"/>
    <s v="Yes"/>
    <m/>
    <n v="0"/>
  </r>
  <r>
    <n v="15434607"/>
    <d v="2025-04-06T00:00:00"/>
    <d v="1899-12-30T12:20:00"/>
    <s v="Digital"/>
    <s v="SHIV AUTO AGENCY(13164)"/>
    <n v="13164"/>
    <s v="Freedom_LeadGen_D2C"/>
    <s v="Display_FB"/>
    <m/>
    <s v="Pulsar"/>
    <s v="NS125"/>
    <s v="UG (Wider)"/>
    <s v="Pulsar NS125 UG (Wider)"/>
    <s v="00JF5132"/>
    <s v="Open"/>
    <s v="No"/>
    <m/>
    <m/>
    <m/>
    <x v="0"/>
    <m/>
    <s v="No"/>
    <s v="No"/>
    <s v="No"/>
    <m/>
    <n v="0"/>
  </r>
  <r>
    <n v="15559346"/>
    <d v="2025-04-11T00:00:00"/>
    <d v="1899-12-30T10:42:00"/>
    <s v="Walk-In"/>
    <s v="SARATHY MOTORS BHR (C11207)"/>
    <s v="C11207"/>
    <m/>
    <m/>
    <s v="HOT"/>
    <s v="CT"/>
    <s v="110X"/>
    <s v="ES (OBD-2)"/>
    <s v="CT 110X ES (OBD-2) Ebony Black with Silver Grey Decal"/>
    <s v="00DY086U"/>
    <s v="Invoiced"/>
    <s v="Yes"/>
    <m/>
    <m/>
    <m/>
    <x v="0"/>
    <m/>
    <s v="Yes"/>
    <s v="No"/>
    <s v="Yes"/>
    <d v="2025-04-12T15:12:00"/>
    <n v="1"/>
  </r>
  <r>
    <n v="15376019"/>
    <d v="2025-04-03T00:00:00"/>
    <d v="1899-12-30T12:49:00"/>
    <s v="Activity"/>
    <s v="GRAND POOKUNNAM(B12068)"/>
    <s v="B12068"/>
    <m/>
    <m/>
    <m/>
    <s v="Freedom"/>
    <s v="125 NG04"/>
    <s v="Drum Led"/>
    <s v="Freedom 125 NG04 Drum Led EBONY BLACK(MET)"/>
    <s v="00JH30X3"/>
    <s v="Invoiced"/>
    <s v="Yes"/>
    <s v="Call Later"/>
    <m/>
    <m/>
    <x v="0"/>
    <m/>
    <s v="No"/>
    <s v="Yes"/>
    <s v="Yes"/>
    <d v="2025-04-03T12:50:00"/>
    <n v="1"/>
  </r>
  <r>
    <n v="15461997"/>
    <d v="2025-04-07T00:00:00"/>
    <d v="1899-12-30T18:06:00"/>
    <s v="Walk-In"/>
    <s v="MUMBAI MOTORS LLP(13515)"/>
    <n v="13515"/>
    <m/>
    <m/>
    <s v="WARM"/>
    <s v="CT"/>
    <s v="110X"/>
    <s v="ES (OBD-2)"/>
    <s v="CT 110X ES (OBD-2) MATTE WILD GREEN"/>
    <s v="00DY087R"/>
    <s v="Invoiced"/>
    <s v="Yes"/>
    <s v="Call Later"/>
    <m/>
    <m/>
    <x v="0"/>
    <m/>
    <s v="Yes"/>
    <s v="Yes"/>
    <s v="Yes"/>
    <d v="2025-04-07T18:08:00"/>
    <n v="1"/>
  </r>
  <r>
    <n v="15527163"/>
    <d v="2025-04-09T00:00:00"/>
    <d v="1899-12-30T16:01:00"/>
    <s v="Tele-In"/>
    <s v="Jai Automobiles (12323)"/>
    <n v="12323"/>
    <m/>
    <m/>
    <s v="STANDARD"/>
    <s v="KTM"/>
    <s v="DUKE 250"/>
    <m/>
    <s v="KTM DUKE 250  Blue Black"/>
    <s v="00JP88VAR-112"/>
    <s v="Open"/>
    <s v="Yes"/>
    <m/>
    <m/>
    <m/>
    <x v="0"/>
    <m/>
    <s v="Yes"/>
    <s v="No"/>
    <s v="No"/>
    <m/>
    <n v="0"/>
  </r>
  <r>
    <n v="15725143"/>
    <d v="2025-04-18T00:00:00"/>
    <d v="1899-12-30T18:35:00"/>
    <s v="Walk-In"/>
    <s v="CHANNAMMA MOTORS(A11914)"/>
    <s v="A11914"/>
    <m/>
    <m/>
    <s v="STANDARD"/>
    <s v="Pulsar"/>
    <s v="N250"/>
    <s v="Dual channel ABS"/>
    <s v="Pulsar N250 Dual channel ABS"/>
    <s v="00JR13"/>
    <s v="Open"/>
    <s v="Yes"/>
    <s v="Call Later"/>
    <m/>
    <m/>
    <x v="0"/>
    <m/>
    <s v="No"/>
    <s v="No"/>
    <s v="No"/>
    <m/>
    <n v="0"/>
  </r>
  <r>
    <n v="15376283"/>
    <d v="2025-04-03T00:00:00"/>
    <d v="1899-12-30T12:57:00"/>
    <s v="Walk-In"/>
    <s v="SRI VINAYAKA MOBIKES PRIVATE LIMITED KKP (13592)"/>
    <n v="13592"/>
    <m/>
    <m/>
    <s v="HOT"/>
    <s v="Triumph"/>
    <s v="SCRAMBLER 400 X"/>
    <m/>
    <s v="Triumph  SCRAMBLER 400 X  CARNIVAL RED"/>
    <s v="00TA02BE"/>
    <s v="Invoiced"/>
    <s v="Yes"/>
    <m/>
    <m/>
    <m/>
    <x v="0"/>
    <m/>
    <s v="Yes"/>
    <s v="No"/>
    <s v="No"/>
    <d v="2025-04-04T18:38:00"/>
    <n v="1"/>
  </r>
  <r>
    <n v="15432018"/>
    <d v="2025-04-06T00:00:00"/>
    <d v="1899-12-30T09:44:00"/>
    <s v="HyperLocal"/>
    <s v="B U Bhandari_Pashan"/>
    <n v="13530"/>
    <s v="Hyperlocal_Lead_Gen"/>
    <s v="Facebook"/>
    <s v="STANDARD"/>
    <s v="Triumph"/>
    <s v="Speed T4"/>
    <s v="Triumph"/>
    <s v="Triumph Speed T4 Triumph "/>
    <s v="00TA15"/>
    <s v="Open"/>
    <s v="No"/>
    <s v="Call Later"/>
    <m/>
    <m/>
    <x v="0"/>
    <m/>
    <s v="No"/>
    <s v="No"/>
    <s v="No"/>
    <m/>
    <n v="0"/>
  </r>
  <r>
    <n v="15418284"/>
    <d v="2025-04-05T00:00:00"/>
    <d v="1899-12-30T13:38:00"/>
    <s v="HyperLocal"/>
    <s v="VIMAN NAGAR TRIUMPH"/>
    <s v="B13530"/>
    <s v="Hyperlocal_Lead_Gen"/>
    <s v="Facebook"/>
    <s v="HOT"/>
    <s v="Triumph"/>
    <s v="SCRAMBLER 400 X"/>
    <m/>
    <s v="Triumph  SCRAMBLER 400 X  "/>
    <s v="00TA02"/>
    <s v="Open"/>
    <s v="Yes"/>
    <s v="Not Decided"/>
    <m/>
    <m/>
    <x v="0"/>
    <m/>
    <s v="Yes"/>
    <s v="No"/>
    <s v="No"/>
    <m/>
    <n v="0"/>
  </r>
  <r>
    <n v="15693185"/>
    <d v="2025-04-17T00:00:00"/>
    <d v="1899-12-30T12:58:00"/>
    <s v="Aggregators"/>
    <s v="AUTO WHEELERS(10066)"/>
    <n v="10066"/>
    <s v="Bikewale_Aggregators"/>
    <s v="CPS_Lead_Aggregators"/>
    <m/>
    <s v="Pulsar"/>
    <s v="NS200"/>
    <s v="Twin Disc ABS (JL18)"/>
    <s v="Pulsar  NS200 Twin Disc ABS (JL18) BRIGHT YELLOW &amp; MATTE PEWTER GREY"/>
    <s v="00JL188N"/>
    <s v="Invoiced"/>
    <s v="Yes"/>
    <s v="Call Later"/>
    <m/>
    <m/>
    <x v="0"/>
    <m/>
    <s v="No"/>
    <s v="No"/>
    <s v="No"/>
    <d v="2025-04-17T17:51:00"/>
    <n v="1"/>
  </r>
  <r>
    <n v="15547877"/>
    <d v="2025-04-11T00:00:00"/>
    <d v="1899-12-30T17:47:00"/>
    <s v="Aggregators"/>
    <s v="BAIDYANATH AUTOMOBILES (13048)"/>
    <n v="13048"/>
    <s v="Bikedekho_Aggregators"/>
    <s v="CPS_Lead_Aggregators"/>
    <s v="HOT"/>
    <s v="Pulsar"/>
    <s v="P150"/>
    <s v="TD Split Seat (OBD-2)"/>
    <s v="PULSAR 150 - E BL CH MT BL MTR BL"/>
    <s v="00JR11AC"/>
    <s v="Closed"/>
    <s v="No"/>
    <s v="Incorrect Enquiry"/>
    <m/>
    <m/>
    <x v="0"/>
    <m/>
    <s v="No"/>
    <s v="No"/>
    <s v="No"/>
    <m/>
    <n v="0"/>
  </r>
  <r>
    <n v="15441788"/>
    <d v="2025-04-06T00:00:00"/>
    <d v="1899-12-30T19:27:00"/>
    <s v="MBO"/>
    <s v="GLOBAL TRADE PARK(12983)"/>
    <n v="12983"/>
    <m/>
    <m/>
    <m/>
    <s v="Pulsar"/>
    <s v="N150"/>
    <s v="SD Single Seat"/>
    <s v="Pulsar N150 SD Single Seat EBONY BLACK(MET)"/>
    <s v="00JR30X3"/>
    <s v="Invoiced"/>
    <s v="Yes"/>
    <m/>
    <m/>
    <m/>
    <x v="0"/>
    <m/>
    <s v="No"/>
    <s v="No"/>
    <s v="No"/>
    <d v="2025-04-06T19:29:00"/>
    <n v="1"/>
  </r>
  <r>
    <n v="15535565"/>
    <d v="2025-04-10T00:00:00"/>
    <d v="1899-12-30T00:36:00"/>
    <s v="Aggregators"/>
    <s v="Triumph Meerut - B13642"/>
    <s v="B13642"/>
    <s v="Bikewale_Aggregators"/>
    <s v="CPS_Lead_Aggregators"/>
    <s v="WARM"/>
    <s v="Triumph"/>
    <s v="398.15 cc"/>
    <s v="Triumph"/>
    <s v="Scrambler 400 X-PEARL METALLIC WHITE"/>
    <s v="00TA3742"/>
    <s v="Closed"/>
    <s v="No"/>
    <s v="Plan Dropped"/>
    <m/>
    <m/>
    <x v="0"/>
    <m/>
    <s v="No"/>
    <s v="No"/>
    <s v="No"/>
    <m/>
    <n v="0"/>
  </r>
  <r>
    <n v="15516043"/>
    <d v="2025-04-09T00:00:00"/>
    <d v="1899-12-30T16:21:00"/>
    <s v="Dealer Digital"/>
    <m/>
    <n v="13135"/>
    <s v="Facebook"/>
    <s v="N150_March"/>
    <s v="WARM"/>
    <s v="Pulsar"/>
    <s v="N150"/>
    <s v="Twin Disc"/>
    <s v="Pulsar N150 Twin Disc GLOSSY RACING RED"/>
    <s v="00JR3195"/>
    <s v="Open"/>
    <s v="No"/>
    <m/>
    <m/>
    <m/>
    <x v="0"/>
    <m/>
    <s v="No"/>
    <s v="No"/>
    <s v="No"/>
    <m/>
    <n v="0"/>
  </r>
  <r>
    <n v="15575091"/>
    <d v="2025-04-11T00:00:00"/>
    <d v="1899-12-30T19:50:00"/>
    <s v="HyperLocal"/>
    <s v="SRIJAI AUTOS PRIVATE LIMITED(12376)"/>
    <n v="12376"/>
    <s v="Hyperlocal_Lead_Gen"/>
    <s v="Facebook"/>
    <s v="HOT"/>
    <s v="KTM"/>
    <s v="DUKE 390"/>
    <s v="KTM"/>
    <s v="KTM DUKE 390 KTM "/>
    <s v="00JP89"/>
    <s v="Closed"/>
    <s v="No"/>
    <s v="Incorrect Enquiry"/>
    <m/>
    <m/>
    <x v="0"/>
    <m/>
    <s v="No"/>
    <s v="No"/>
    <s v="No"/>
    <m/>
    <n v="0"/>
  </r>
  <r>
    <n v="15616534"/>
    <d v="2025-04-14T00:00:00"/>
    <d v="1899-12-30T10:45:00"/>
    <s v="Dealer Digital"/>
    <m/>
    <n v="12580"/>
    <s v="Facebook"/>
    <s v="P125DC_july"/>
    <s v="HOT"/>
    <s v="Pulsar"/>
    <n v="125"/>
    <s v="Carbon Fibre Split Seat UG"/>
    <s v="Pulsar 125 Carbon Fibre Split Seat UG EBONY BLK RED DKL"/>
    <s v="00DH564D"/>
    <s v="Open"/>
    <s v="No"/>
    <m/>
    <m/>
    <m/>
    <x v="0"/>
    <m/>
    <s v="No"/>
    <s v="No"/>
    <s v="No"/>
    <m/>
    <n v="0"/>
  </r>
  <r>
    <n v="15620450"/>
    <d v="2025-04-14T00:00:00"/>
    <d v="1899-12-30T11:23:00"/>
    <s v="Activity"/>
    <s v="ANANT BAJAJ(12846)"/>
    <n v="12846"/>
    <m/>
    <m/>
    <s v="HOT"/>
    <s v="Pulsar"/>
    <n v="220"/>
    <s v="UG"/>
    <s v="Pulsar 220 UG EBONY BLK SILVER DKL"/>
    <s v="00DK124E"/>
    <s v="Closed"/>
    <s v="No"/>
    <s v="Plan Dropped"/>
    <m/>
    <m/>
    <x v="0"/>
    <m/>
    <s v="No"/>
    <s v="No"/>
    <s v="No"/>
    <m/>
    <n v="0"/>
  </r>
  <r>
    <n v="15738554"/>
    <d v="2025-04-19T00:00:00"/>
    <d v="1899-12-30T15:06:00"/>
    <s v="Aggregators"/>
    <s v="BHARAT AGENCIES(10042)"/>
    <n v="10042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Call Later"/>
    <m/>
    <m/>
    <x v="0"/>
    <m/>
    <s v="No"/>
    <s v="No"/>
    <s v="No"/>
    <m/>
    <n v="0"/>
  </r>
  <r>
    <n v="15714915"/>
    <d v="2025-04-18T00:00:00"/>
    <d v="1899-12-30T12:29:00"/>
    <s v="Activity"/>
    <s v="CHANNAMMA MOTORS(11914)"/>
    <n v="11914"/>
    <m/>
    <m/>
    <s v="STANDARD"/>
    <s v="Platina"/>
    <n v="110"/>
    <s v="ES Drum  (OBD-2)"/>
    <s v="Platina 110 ES Drum  (OBD-2)"/>
    <s v="00JK35"/>
    <s v="Open"/>
    <s v="Yes"/>
    <s v="Call Later"/>
    <m/>
    <m/>
    <x v="0"/>
    <m/>
    <s v="Yes"/>
    <s v="No"/>
    <s v="No"/>
    <m/>
    <n v="0"/>
  </r>
  <r>
    <n v="15463149"/>
    <d v="2025-04-07T00:00:00"/>
    <d v="1899-12-30T18:45:00"/>
    <s v="Aggregators"/>
    <s v="AKC BAJAJ(10033)"/>
    <n v="10033"/>
    <s v="Bikedekho_Aggregators"/>
    <s v="CPS_Lead_Aggregators"/>
    <s v="HOT"/>
    <s v="Avenger"/>
    <n v="220"/>
    <s v="Cruise"/>
    <s v="Avenger 220 Cruise UG AUBURN BLACK"/>
    <s v="00PD289K"/>
    <s v="Closed"/>
    <s v="No"/>
    <s v="Incorrect Enquiry"/>
    <m/>
    <m/>
    <x v="0"/>
    <m/>
    <s v="No"/>
    <s v="No"/>
    <s v="No"/>
    <m/>
    <n v="0"/>
  </r>
  <r>
    <n v="15551210"/>
    <d v="2025-04-10T00:00:00"/>
    <d v="1899-12-30T17:38:00"/>
    <s v="Activity"/>
    <s v="Champak Automobiles-Chapaguri"/>
    <s v="B11021"/>
    <m/>
    <m/>
    <s v="STANDARD"/>
    <s v="Pulsar"/>
    <n v="150"/>
    <s v="TD UG"/>
    <s v="Pulsar 150 TD UG EBONY BLK BLUE DKL"/>
    <s v="00DH614C"/>
    <s v="Closed"/>
    <s v="No"/>
    <s v="Plan Dropped"/>
    <m/>
    <m/>
    <x v="0"/>
    <m/>
    <s v="No"/>
    <s v="No"/>
    <s v="No"/>
    <m/>
    <n v="0"/>
  </r>
  <r>
    <n v="15389249"/>
    <d v="2025-04-05T00:00:00"/>
    <d v="1899-12-30T11:56:00"/>
    <s v="Digital"/>
    <s v="Triumph Gachibowli"/>
    <s v="A13592"/>
    <s v="Speed_Enquiry_D2C"/>
    <s v="Display_FB"/>
    <s v="STANDARD"/>
    <s v="Triumph"/>
    <s v="398.15 cc"/>
    <s v="Triumph"/>
    <s v="Scrambler 400 X-CARNIVAL RED"/>
    <s v="00TA37BE"/>
    <s v="Open"/>
    <s v="No"/>
    <s v="Call Later"/>
    <m/>
    <m/>
    <x v="0"/>
    <m/>
    <s v="No"/>
    <s v="No"/>
    <s v="No"/>
    <m/>
    <n v="0"/>
  </r>
  <r>
    <n v="15412560"/>
    <d v="2025-04-05T00:00:00"/>
    <d v="1899-12-30T10:29:00"/>
    <s v="Tele-In"/>
    <s v="HIMALAYA SCOOTERS(10147)"/>
    <n v="10147"/>
    <m/>
    <m/>
    <m/>
    <s v="Pulsar"/>
    <n v="125"/>
    <s v="Neon Disc Single seat (OBD-2)"/>
    <s v="Pulsar 125 Neon Disc Single seat (OBD-2) EBONY BLK SOLAR RED"/>
    <s v="00DH50C2"/>
    <s v="Invoiced"/>
    <s v="Yes"/>
    <m/>
    <m/>
    <m/>
    <x v="0"/>
    <m/>
    <s v="No"/>
    <s v="No"/>
    <s v="No"/>
    <d v="2025-04-05T10:30:00"/>
    <n v="1"/>
  </r>
  <r>
    <n v="15383255"/>
    <d v="2025-04-03T00:00:00"/>
    <d v="1899-12-30T17:06:00"/>
    <s v="Walk-In"/>
    <s v="VAIBAV MOTORS-Pattukottai"/>
    <s v="C13226"/>
    <s v="Reference"/>
    <s v="Existing Customer"/>
    <s v="STANDARD"/>
    <s v="Pulsar"/>
    <n v="150"/>
    <s v="SD UG"/>
    <s v="Pulsar 150 SD UG EBONY BLK BLUE DKL"/>
    <s v="00DH604C"/>
    <s v="Closed"/>
    <s v="Yes"/>
    <s v="Plan Dropped"/>
    <m/>
    <m/>
    <x v="0"/>
    <m/>
    <s v="Yes"/>
    <s v="Yes"/>
    <s v="Yes"/>
    <m/>
    <n v="0"/>
  </r>
  <r>
    <n v="15356566"/>
    <d v="2025-04-02T00:00:00"/>
    <d v="1899-12-30T13:14:00"/>
    <s v="Aggregators"/>
    <s v="SRIJAI AUTOS PRIVATE LIMITED(10491)"/>
    <n v="10491"/>
    <s v="Bikedekho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352819"/>
    <d v="2025-04-02T00:00:00"/>
    <d v="1899-12-30T11:33:00"/>
    <s v="Aggregators"/>
    <s v="RAJPUROHIT BAJAJ(10653)"/>
    <n v="10653"/>
    <s v="Bikewale_Aggregators"/>
    <s v="CPS_Lead_Aggregators"/>
    <s v="HOT"/>
    <s v="Pulsar"/>
    <s v="N160"/>
    <s v="Dual channel ABS"/>
    <s v="Pulsar N160 Dual channel ABS Brooklyn Black"/>
    <s v="00JR159V"/>
    <s v="Open"/>
    <s v="No"/>
    <s v="Showroom Visit Planned"/>
    <m/>
    <m/>
    <x v="0"/>
    <m/>
    <s v="No"/>
    <s v="No"/>
    <s v="No"/>
    <m/>
    <n v="0"/>
  </r>
  <r>
    <n v="15553440"/>
    <d v="2025-04-10T00:00:00"/>
    <d v="1899-12-30T19:37:00"/>
    <s v="Aggregators"/>
    <s v="SUSEE  SCOOTER CENTRE"/>
    <s v="B10339"/>
    <s v="91wheels_Aggregators"/>
    <s v="CPS_Lead_Aggregators"/>
    <s v="HOT"/>
    <s v="Pulsar"/>
    <s v="NS200"/>
    <s v="Twin Disc ABS (JL18)"/>
    <s v="Pulsar NS200 Twin Disc ABS (JL18) BRIGHT YELLOW &amp; MATTE PEWTER GREY"/>
    <s v="00JL188N"/>
    <s v="Open"/>
    <s v="Yes"/>
    <s v="Showroom Visit Planned"/>
    <m/>
    <m/>
    <x v="0"/>
    <m/>
    <s v="No"/>
    <s v="No"/>
    <s v="Yes"/>
    <m/>
    <n v="0"/>
  </r>
  <r>
    <n v="15551951"/>
    <d v="2025-04-10T00:00:00"/>
    <d v="1899-12-30T18:19:00"/>
    <s v="Aggregators"/>
    <s v="M.G.B. MOTOR &amp; AUTO AGENCIES(10467)"/>
    <n v="10467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m/>
    <m/>
    <m/>
    <x v="0"/>
    <m/>
    <s v="No"/>
    <s v="No"/>
    <s v="No"/>
    <m/>
    <n v="0"/>
  </r>
  <r>
    <n v="14792409"/>
    <d v="2025-04-17T00:00:00"/>
    <d v="1899-12-30T14:44:00"/>
    <s v="Aggregators"/>
    <s v="GRAND MOTORS(11208)"/>
    <n v="11208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Incorrect Enquiry"/>
    <m/>
    <m/>
    <x v="0"/>
    <m/>
    <s v="No"/>
    <s v="No"/>
    <s v="No"/>
    <m/>
    <n v="0"/>
  </r>
  <r>
    <n v="15463358"/>
    <d v="2025-04-07T00:00:00"/>
    <d v="1899-12-30T18:51:00"/>
    <s v="Aggregators"/>
    <s v="CHANNAMMA MOTORS-HAVERI"/>
    <s v="B10862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636604"/>
    <d v="2025-04-14T00:00:00"/>
    <d v="1899-12-30T21:20:00"/>
    <s v="Aggregators"/>
    <s v="OSL BAJAJ AMTALA"/>
    <s v="B11505"/>
    <s v="Bikedekho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419829"/>
    <d v="2025-04-05T00:00:00"/>
    <d v="1899-12-30T14:28:00"/>
    <s v="Tele-In"/>
    <s v="KHIVRAJ ELIXIR PVT LTD (14196) WHITEFIELD"/>
    <n v="14196"/>
    <m/>
    <m/>
    <m/>
    <s v="Pulsar"/>
    <s v="NS200"/>
    <s v="Dual Channel ABS (UG)"/>
    <s v="Pulsar NS200 Dual Channel ABS (UG) EBONY BLK SATIN"/>
    <s v="00JL24AL"/>
    <s v="Closed"/>
    <s v="Yes"/>
    <s v="Showroom Visit Planned"/>
    <m/>
    <m/>
    <x v="0"/>
    <m/>
    <s v="No"/>
    <s v="No"/>
    <s v="No"/>
    <d v="2025-04-08T17:01:00"/>
    <n v="0"/>
  </r>
  <r>
    <n v="15565595"/>
    <d v="2025-04-11T00:00:00"/>
    <d v="1899-12-30T13:58:00"/>
    <s v="Walk-In"/>
    <s v="ASHOK TRADERS(12881)"/>
    <n v="12881"/>
    <m/>
    <m/>
    <s v="HOT"/>
    <s v="Pulsar"/>
    <s v="N250"/>
    <s v="UG"/>
    <s v="Pulsar N250 UG Brooklyn Black"/>
    <s v="00JR209V"/>
    <s v="Invoiced"/>
    <s v="Yes"/>
    <s v="RNR"/>
    <m/>
    <m/>
    <x v="0"/>
    <m/>
    <s v="Yes"/>
    <s v="No"/>
    <s v="No"/>
    <d v="2025-04-11T14:01:00"/>
    <n v="1"/>
  </r>
  <r>
    <n v="15497683"/>
    <d v="2025-04-09T00:00:00"/>
    <d v="1899-12-30T12:52:00"/>
    <s v="Walk-In"/>
    <s v="SILIGURI AUTO WORK PVT. LTD. BURDWAN ROAD"/>
    <s v="A10335"/>
    <m/>
    <m/>
    <m/>
    <s v="Pulsar"/>
    <s v="N160"/>
    <s v="Dual channel ABS"/>
    <s v="Pulsar N160 Dual channel ABS Brooklyn Black"/>
    <s v="00JR159V"/>
    <s v="Invoiced"/>
    <s v="Yes"/>
    <m/>
    <m/>
    <m/>
    <x v="0"/>
    <m/>
    <s v="Yes"/>
    <s v="Yes"/>
    <s v="Yes"/>
    <d v="2025-04-09T12:54:00"/>
    <n v="1"/>
  </r>
  <r>
    <n v="15419660"/>
    <d v="2025-04-05T00:00:00"/>
    <d v="1899-12-30T14:22:00"/>
    <s v="Walk-In"/>
    <s v="SHOURYA BAJAJ - SINNAR"/>
    <s v="C12029"/>
    <m/>
    <m/>
    <s v="WARM"/>
    <s v="Platina"/>
    <n v="110"/>
    <s v="ES Drum"/>
    <s v="Platina  110 ES Drum EBONY BLK RED DKL"/>
    <s v="00JK244D"/>
    <s v="Invoiced"/>
    <s v="Yes"/>
    <s v="Planning to Book"/>
    <m/>
    <m/>
    <x v="0"/>
    <m/>
    <s v="Yes"/>
    <s v="Yes"/>
    <s v="Yes"/>
    <d v="2025-04-07T18:31:00"/>
    <n v="1"/>
  </r>
  <r>
    <n v="15689442"/>
    <d v="2025-04-17T00:00:00"/>
    <d v="1899-12-30T10:39:00"/>
    <s v="Aggregators"/>
    <s v="NDM AUTOWHEELS LLP(12919)"/>
    <n v="12919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551106"/>
    <d v="2025-04-10T00:00:00"/>
    <d v="1899-12-30T17:34:00"/>
    <s v="Activity"/>
    <s v="SAI MOTOR PLAZA-JAGANNADHAPURAM"/>
    <s v="D11031"/>
    <s v="Dealer Activity"/>
    <s v="Exchange Mela"/>
    <s v="STANDARD"/>
    <s v="Pulsar"/>
    <n v="125"/>
    <s v="Neon Disc Split Seat"/>
    <s v="Pulsar 125 Neon Disc Split Seat CHARCOAL BLACK - TREE FROG GREEN"/>
    <s v="00DH34D6"/>
    <s v="Closed"/>
    <s v="Yes"/>
    <s v="Plan Dropped"/>
    <m/>
    <m/>
    <x v="0"/>
    <m/>
    <s v="Yes"/>
    <s v="No"/>
    <s v="No"/>
    <m/>
    <n v="0"/>
  </r>
  <r>
    <n v="15365372"/>
    <d v="2025-04-02T00:00:00"/>
    <d v="1899-12-30T18:31:00"/>
    <s v="Digital"/>
    <s v="Vaibhav Bajaj - Mannargudi"/>
    <s v="B13226"/>
    <s v="Organic"/>
    <s v="Website"/>
    <s v="HOT"/>
    <s v="Pulsar"/>
    <s v="N160"/>
    <s v="Dual Channel ABS(Digital)"/>
    <s v="Pulsar N160 Dual Channel ABS(Digital) Brooklyn Black"/>
    <s v="00JR379V"/>
    <s v="Open"/>
    <s v="No"/>
    <s v="Call Later"/>
    <m/>
    <m/>
    <x v="0"/>
    <m/>
    <s v="No"/>
    <s v="No"/>
    <s v="No"/>
    <m/>
    <n v="0"/>
  </r>
  <r>
    <n v="15334779"/>
    <d v="2025-04-01T00:00:00"/>
    <d v="1899-12-30T11:15:00"/>
    <s v="Walk-In"/>
    <s v="MSB Bajaj-Phulbani"/>
    <s v="B12711"/>
    <s v="Reference"/>
    <s v="Existing Customer"/>
    <s v="HOT"/>
    <s v="Pulsar"/>
    <n v="220"/>
    <s v="UG"/>
    <s v="Pulsar 220 UG EBONY BLK BLUE DKL"/>
    <s v="00DK124C"/>
    <s v="Invoiced"/>
    <s v="Yes"/>
    <m/>
    <m/>
    <m/>
    <x v="0"/>
    <m/>
    <s v="Yes"/>
    <s v="Yes"/>
    <s v="Yes"/>
    <d v="2025-04-01T11:18:00"/>
    <n v="1"/>
  </r>
  <r>
    <n v="15397076"/>
    <d v="2025-04-04T00:00:00"/>
    <d v="1899-12-30T13:16:00"/>
    <s v="Aggregators"/>
    <s v="Select Branch"/>
    <n v="13538"/>
    <s v="Bikewale_Aggregators"/>
    <s v="CPS_Lead_Aggregators"/>
    <s v="WARM"/>
    <s v="Triumph"/>
    <s v="SPEED 400"/>
    <s v="Triumph"/>
    <s v="Triumph SPEED 400-Phantom Black"/>
    <s v="00TA04BA"/>
    <s v="Open"/>
    <s v="No"/>
    <m/>
    <m/>
    <m/>
    <x v="0"/>
    <m/>
    <s v="No"/>
    <s v="No"/>
    <s v="No"/>
    <m/>
    <n v="0"/>
  </r>
  <r>
    <n v="15370838"/>
    <d v="2025-04-03T00:00:00"/>
    <d v="1899-12-30T09:42:00"/>
    <s v="Activity"/>
    <s v="Mahi Motors (B10492) Asifabad"/>
    <s v="B10492"/>
    <s v="Reference"/>
    <s v="Existing Customer"/>
    <m/>
    <s v="Pulsar"/>
    <n v="150"/>
    <s v="SD (C&amp;G)"/>
    <s v="Pulsar 150 SD (C&amp;G) EBONY BLK RED DKL"/>
    <s v="00DH644D"/>
    <s v="Invoiced"/>
    <s v="Yes"/>
    <m/>
    <m/>
    <m/>
    <x v="0"/>
    <m/>
    <s v="No"/>
    <s v="Yes"/>
    <s v="Yes"/>
    <d v="2025-04-03T09:43:00"/>
    <n v="1"/>
  </r>
  <r>
    <n v="15629218"/>
    <d v="2025-04-14T00:00:00"/>
    <d v="1899-12-30T15:49:00"/>
    <s v="Walk-In"/>
    <s v="I RIDE ENTREPRISES PVT LTD(12548)"/>
    <n v="12548"/>
    <s v="Reference"/>
    <s v="Service"/>
    <m/>
    <s v="Pulsar"/>
    <n v="125"/>
    <s v="Carbon Fibre Disc Split Seat"/>
    <s v="Pulsar 125 Carbon Fibre Disc Split Seat SPARKLING METALLIC BLACK SILVER"/>
    <s v="00DH48E8"/>
    <s v="Invoiced"/>
    <s v="Yes"/>
    <m/>
    <m/>
    <m/>
    <x v="0"/>
    <m/>
    <s v="Yes"/>
    <s v="No"/>
    <s v="No"/>
    <d v="2025-04-14T15:51:00"/>
    <n v="1"/>
  </r>
  <r>
    <n v="15436500"/>
    <d v="2025-04-06T00:00:00"/>
    <d v="1899-12-30T13:44:00"/>
    <s v="Activity"/>
    <s v="BOTHRA AUTOMOBILES(13018)"/>
    <n v="13018"/>
    <s v="Reference"/>
    <s v="Existing Customer"/>
    <m/>
    <s v="Pulsar"/>
    <n v="150"/>
    <s v="TD UG"/>
    <s v="Pulsar 150 TD UG EBONY BLACK(MET)"/>
    <s v="00DH61X3"/>
    <s v="Invoiced"/>
    <s v="Yes"/>
    <m/>
    <m/>
    <m/>
    <x v="0"/>
    <m/>
    <s v="No"/>
    <s v="No"/>
    <s v="Yes"/>
    <d v="2025-04-06T13:45:00"/>
    <n v="1"/>
  </r>
  <r>
    <n v="15665285"/>
    <d v="2025-04-16T00:00:00"/>
    <d v="1899-12-30T12:03:00"/>
    <s v="Tele-In"/>
    <s v="M S ENTERPRISE(13225)"/>
    <n v="13225"/>
    <m/>
    <m/>
    <m/>
    <s v="Pulsar"/>
    <s v="NS125"/>
    <s v="UG (Wider)"/>
    <s v="Pulsar NS125 UG (Wider) BEACH BLUE"/>
    <s v="00JF5118"/>
    <s v="Invoiced"/>
    <s v="Yes"/>
    <s v="Showroom Visit Planned"/>
    <m/>
    <m/>
    <x v="0"/>
    <m/>
    <s v="No"/>
    <s v="No"/>
    <s v="Yes"/>
    <d v="2025-04-16T12:04:00"/>
    <n v="1"/>
  </r>
  <r>
    <n v="15602158"/>
    <d v="2025-04-13T00:00:00"/>
    <d v="1899-12-30T12:47:00"/>
    <s v="Digital"/>
    <s v="SHIV AUTO AGENCY(13164)"/>
    <n v="13164"/>
    <s v="Finance"/>
    <s v="Website"/>
    <m/>
    <s v="Freedom"/>
    <s v="125 NG04"/>
    <s v="Disc Led"/>
    <s v="Freedom 125 NG04 Disc Led GLOSS PEWTER GREY"/>
    <s v="00JH2732"/>
    <s v="Open"/>
    <s v="No"/>
    <m/>
    <m/>
    <m/>
    <x v="0"/>
    <m/>
    <s v="No"/>
    <s v="No"/>
    <s v="No"/>
    <m/>
    <n v="0"/>
  </r>
  <r>
    <n v="15428210"/>
    <d v="2025-04-05T00:00:00"/>
    <d v="1899-12-30T21:48:00"/>
    <s v="Aggregators"/>
    <s v="POPULAR MOTOR CORPORATION (13101)"/>
    <n v="13101"/>
    <s v="Bikedekho_Aggregators"/>
    <s v="CPS_Lead_Aggregators"/>
    <s v="HOT"/>
    <s v="Freedom"/>
    <s v="125 NG04"/>
    <s v="Drum Led"/>
    <s v="Freedom 125 NG04 Drum Led GLOSSY CARIBBEAN BLUE"/>
    <s v="00JH302Z"/>
    <s v="Open"/>
    <s v="No"/>
    <s v="Call Later"/>
    <m/>
    <m/>
    <x v="0"/>
    <m/>
    <s v="No"/>
    <s v="No"/>
    <s v="No"/>
    <m/>
    <n v="0"/>
  </r>
  <r>
    <n v="15611379"/>
    <d v="2025-04-14T00:00:00"/>
    <d v="1899-12-30T01:18:00"/>
    <s v="Aggregators"/>
    <s v="GUJARAT MOTORS PVT LTD(10971)"/>
    <n v="10971"/>
    <s v="Bikewale_Aggregators"/>
    <s v="CPS_Lead_Aggregators"/>
    <s v="WARM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697992"/>
    <d v="2025-04-17T00:00:00"/>
    <d v="1899-12-30T15:10:00"/>
    <s v="Walk-In"/>
    <s v="SRI VINAYAKA MOBIKES PVT LTD (GACHIBOWLI)"/>
    <s v="A13592"/>
    <s v="Web"/>
    <m/>
    <s v="HOT"/>
    <s v="Triumph"/>
    <s v="Street Triple RS"/>
    <m/>
    <s v="Triumph  Street Triple RS  COSMIC YELLOW"/>
    <s v="HJ8FJ"/>
    <s v="Booked"/>
    <s v="Yes"/>
    <m/>
    <m/>
    <m/>
    <x v="0"/>
    <m/>
    <s v="Yes"/>
    <s v="No"/>
    <s v="No"/>
    <d v="2025-04-17T15:14:00"/>
    <n v="0"/>
  </r>
  <r>
    <n v="15347732"/>
    <d v="2025-04-01T00:00:00"/>
    <d v="1899-12-30T22:23:00"/>
    <s v="Aggregators"/>
    <s v="PRATHAM MOTOCORP LLP(13223)"/>
    <n v="13223"/>
    <s v="Bikedekho_Aggregators"/>
    <s v="CPS_Lead_Aggregators"/>
    <s v="HOT"/>
    <s v="Pulsar"/>
    <s v="N160"/>
    <s v="Dual channel ABS"/>
    <s v="Pulsar N160 Dual channel ABS Brooklyn Black"/>
    <s v="00JR159V"/>
    <s v="Closed"/>
    <s v="No"/>
    <s v="Incorrect Enquiry"/>
    <m/>
    <m/>
    <x v="0"/>
    <m/>
    <s v="No"/>
    <s v="No"/>
    <s v="No"/>
    <m/>
    <n v="0"/>
  </r>
  <r>
    <n v="15370345"/>
    <d v="2025-04-06T00:00:00"/>
    <d v="1899-12-30T16:00:00"/>
    <s v="Aggregators"/>
    <s v="SENGUPTA MOTORS"/>
    <n v="12644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x v="0"/>
    <m/>
    <s v="No"/>
    <s v="No"/>
    <s v="No"/>
    <m/>
    <n v="0"/>
  </r>
  <r>
    <n v="15446703"/>
    <d v="2025-04-07T00:00:00"/>
    <d v="1899-12-30T09:22:00"/>
    <s v="Aggregators"/>
    <s v="KHANDELWAL AUTOMOTIVE PVT LTD(11664)"/>
    <n v="11664"/>
    <s v="91wheels_Aggregators"/>
    <s v="CPS_Lead_Aggregators"/>
    <s v="STANDARD"/>
    <s v="Pulsar"/>
    <s v="NS125"/>
    <s v="Disc (Pre-OBD)"/>
    <s v="Pulsar NS125 Disc (Pre-OBD) GLOSS PEWTER GREY"/>
    <s v="00JF2832"/>
    <s v="Closed"/>
    <s v="No"/>
    <s v="Plan Dropped"/>
    <m/>
    <m/>
    <x v="0"/>
    <m/>
    <s v="No"/>
    <s v="No"/>
    <s v="No"/>
    <m/>
    <n v="0"/>
  </r>
  <r>
    <n v="15363208"/>
    <d v="2025-04-02T00:00:00"/>
    <d v="1899-12-30T16:56:00"/>
    <s v="Walk-In"/>
    <s v="ASPIRE AUTO (12461)"/>
    <n v="12461"/>
    <m/>
    <m/>
    <s v="STANDARD"/>
    <s v="Freedom"/>
    <s v="125 NG04"/>
    <s v="Disc Led"/>
    <s v="Freedom 125 NG04 Disc Led GLOSS PEWTER GREY"/>
    <s v="00JH2732"/>
    <s v="Closed"/>
    <s v="Yes"/>
    <s v="Plan Dropped"/>
    <m/>
    <m/>
    <x v="0"/>
    <m/>
    <s v="Yes"/>
    <s v="Yes"/>
    <s v="Yes"/>
    <m/>
    <n v="0"/>
  </r>
  <r>
    <n v="15451000"/>
    <d v="2025-04-07T00:00:00"/>
    <d v="1899-12-30T13:45:00"/>
    <s v="Aggregators"/>
    <s v="Rithvikaa Motors"/>
    <s v="A10279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498741"/>
    <d v="2025-04-09T00:00:00"/>
    <d v="1899-12-30T13:20:00"/>
    <s v="Walk-In"/>
    <s v="SHIRODE AUTOMOBILES PVT.LTD.(10375)"/>
    <n v="10375"/>
    <m/>
    <m/>
    <s v="STANDARD"/>
    <s v="Pulsar"/>
    <n v="125"/>
    <s v="Carbon Fibre Single Seat UG"/>
    <s v="Pulsar 125 Carbon Fibre Single Seat UG EBONY BLK SILVER DKL"/>
    <s v="00DH574E"/>
    <s v="Invoiced"/>
    <s v="Yes"/>
    <s v="Planning to Book"/>
    <m/>
    <m/>
    <x v="0"/>
    <m/>
    <s v="Yes"/>
    <s v="No"/>
    <s v="Yes"/>
    <d v="2025-04-09T13:22:00"/>
    <n v="1"/>
  </r>
  <r>
    <n v="15472984"/>
    <d v="2025-04-08T00:00:00"/>
    <d v="1899-12-30T11:56:00"/>
    <s v="Tele-In"/>
    <s v="MALHOTRA MOTORS(10224)"/>
    <n v="10224"/>
    <m/>
    <m/>
    <m/>
    <s v="Pulsar"/>
    <n v="220"/>
    <s v="UG"/>
    <s v="Pulsar 220 UG EBONY BLK RED DKL"/>
    <s v="00DK124D"/>
    <s v="Invoiced"/>
    <s v="Yes"/>
    <m/>
    <m/>
    <m/>
    <x v="0"/>
    <m/>
    <s v="No"/>
    <s v="No"/>
    <s v="No"/>
    <d v="2025-04-08T11:58:00"/>
    <n v="1"/>
  </r>
  <r>
    <n v="15534177"/>
    <d v="2025-04-11T00:00:00"/>
    <d v="1899-12-30T10:10:00"/>
    <s v="Aggregators"/>
    <s v="ANOWARA AUTO AGENCY(12955)"/>
    <n v="12955"/>
    <s v="Bikewale_Aggregators"/>
    <s v="CPS_Lead_Aggregators"/>
    <s v="WARM"/>
    <s v="Pulsar"/>
    <s v="N150"/>
    <s v="SD Single Seat"/>
    <s v="Pulsar N150 SD Single Seat PEARL METALLIC WHITE"/>
    <s v="00JR3042"/>
    <s v="Closed"/>
    <s v="No"/>
    <s v="Incorrect Enquiry"/>
    <m/>
    <m/>
    <x v="0"/>
    <m/>
    <s v="No"/>
    <s v="No"/>
    <s v="No"/>
    <m/>
    <n v="0"/>
  </r>
  <r>
    <n v="15513851"/>
    <d v="2025-04-09T00:00:00"/>
    <d v="1899-12-30T16:17:00"/>
    <s v="Dealer Digital"/>
    <m/>
    <n v="10017"/>
    <s v="Facebook"/>
    <s v="P125_March"/>
    <s v="HOT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333364"/>
    <d v="2025-04-01T00:00:00"/>
    <d v="1899-12-30T11:17:00"/>
    <s v="Dealer Digital"/>
    <m/>
    <n v="10322"/>
    <s v="Instagram"/>
    <s v="P125_March_2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562158"/>
    <d v="2025-04-11T00:00:00"/>
    <d v="1899-12-30T12:11:00"/>
    <s v="Activity"/>
    <s v="VARUN MOTORS PRIVATE LIMITED-KAMAVARAPUKOTA"/>
    <s v="E13250"/>
    <m/>
    <m/>
    <s v="HOT"/>
    <s v="CT"/>
    <s v="110X"/>
    <s v="ES"/>
    <s v="CT 110X ES"/>
    <s v="00DY04"/>
    <s v="Open"/>
    <s v="Yes"/>
    <m/>
    <m/>
    <m/>
    <x v="0"/>
    <m/>
    <s v="Yes"/>
    <s v="No"/>
    <s v="No"/>
    <m/>
    <n v="0"/>
  </r>
  <r>
    <n v="15678002"/>
    <d v="2025-04-16T00:00:00"/>
    <d v="1899-12-30T17:38:00"/>
    <s v="Dealer Digital"/>
    <m/>
    <n v="13098"/>
    <s v="Instagram"/>
    <s v="pulsar_ns125_April"/>
    <s v="HOT"/>
    <s v="Pulsar"/>
    <s v="NS125"/>
    <s v="UG"/>
    <s v="Pulsar NS125 UG FIERY ORANGE"/>
    <s v="00JF4417"/>
    <s v="Closed"/>
    <s v="No"/>
    <s v="Plan Dropped"/>
    <m/>
    <m/>
    <x v="0"/>
    <m/>
    <s v="No"/>
    <s v="No"/>
    <s v="No"/>
    <m/>
    <n v="0"/>
  </r>
  <r>
    <n v="15588862"/>
    <d v="2025-04-12T00:00:00"/>
    <d v="1899-12-30T15:39:00"/>
    <s v="Aggregators"/>
    <s v="SOVAN BAJAJ (14155)"/>
    <n v="14155"/>
    <s v="Bikewale_Aggregators"/>
    <s v="CPS_Lead_Aggregators"/>
    <s v="WARM"/>
    <s v="Triumph"/>
    <s v="SCRAMBLER 400 X"/>
    <s v="Triumph"/>
    <s v="Triumph SCRAMBLER 400 X-Carnival Red/Phantom Black"/>
    <s v="00TA02BE"/>
    <s v="Open"/>
    <s v="No"/>
    <s v="Call Later"/>
    <m/>
    <m/>
    <x v="0"/>
    <m/>
    <s v="No"/>
    <s v="No"/>
    <s v="No"/>
    <m/>
    <n v="0"/>
  </r>
  <r>
    <n v="15504387"/>
    <d v="2025-04-09T00:00:00"/>
    <d v="1899-12-30T16:15:00"/>
    <s v="Dealer Digital"/>
    <m/>
    <n v="11479"/>
    <s v="Instagram"/>
    <s v="Freedom_Feb"/>
    <s v="HOT"/>
    <s v="Freedom"/>
    <s v="125 NG04"/>
    <s v="Disc Led"/>
    <s v="Freedom 125 NG04 Disc Led Racing Red"/>
    <s v="00JH279C"/>
    <s v="Closed"/>
    <s v="No"/>
    <s v="Incorrect Enquiry"/>
    <m/>
    <m/>
    <x v="0"/>
    <m/>
    <s v="No"/>
    <s v="No"/>
    <s v="No"/>
    <m/>
    <n v="0"/>
  </r>
  <r>
    <n v="15680977"/>
    <d v="2025-04-16T00:00:00"/>
    <d v="1899-12-30T18:12:00"/>
    <s v="Activity"/>
    <s v="VARUN MOTORS PRIVATE LIMITED-MYLAVARAM"/>
    <s v="C13248"/>
    <m/>
    <m/>
    <s v="WARM"/>
    <s v="Pulsar"/>
    <n v="150"/>
    <s v="TD UG"/>
    <s v="Pulsar 150 TD UG SAFFIRE BLUE WHITE"/>
    <s v="00DH61E9"/>
    <s v="Open"/>
    <s v="Yes"/>
    <s v="Call Later"/>
    <m/>
    <m/>
    <x v="0"/>
    <m/>
    <s v="No"/>
    <s v="No"/>
    <s v="Yes"/>
    <m/>
    <n v="0"/>
  </r>
  <r>
    <n v="15475817"/>
    <d v="2025-04-08T00:00:00"/>
    <d v="1899-12-30T12:58:00"/>
    <s v="Walk-In"/>
    <s v="Supreme Auto Dealers Pvt. Ltd."/>
    <s v="B10351"/>
    <m/>
    <m/>
    <s v="STANDARD"/>
    <s v="Pulsar"/>
    <n v="150"/>
    <s v="TD UG"/>
    <s v="Pulsar 150 TD UG EBONY BLK BLUE DKL"/>
    <s v="00DH614C"/>
    <s v="Open"/>
    <s v="Yes"/>
    <s v="Call Later"/>
    <m/>
    <m/>
    <x v="0"/>
    <m/>
    <s v="Yes"/>
    <s v="No"/>
    <s v="No"/>
    <m/>
    <n v="0"/>
  </r>
  <r>
    <n v="15380278"/>
    <d v="2025-04-03T00:00:00"/>
    <d v="1899-12-30T15:32:00"/>
    <s v="Aggregators"/>
    <s v="SHREE BAJAJ(13148)"/>
    <n v="13148"/>
    <s v="91wheels_Aggregators"/>
    <s v="CPS_Lead_Aggregators"/>
    <s v="WARM"/>
    <s v="Pulsar"/>
    <s v="NS125"/>
    <s v="Disc (Pre-OBD)"/>
    <s v="Pulsar NS125 Disc (Pre-OBD) GLOSS PEWTER GREY"/>
    <s v="00JF2832"/>
    <s v="Closed"/>
    <s v="No"/>
    <s v="Plan Dropped"/>
    <m/>
    <m/>
    <x v="0"/>
    <m/>
    <s v="No"/>
    <s v="No"/>
    <s v="No"/>
    <m/>
    <n v="0"/>
  </r>
  <r>
    <n v="15428786"/>
    <d v="2025-04-05T00:00:00"/>
    <d v="1899-12-30T22:49:00"/>
    <s v="Aggregators"/>
    <s v="VOHRA AUTO DISTRIBUTORS PVT LTD (14205)"/>
    <n v="14205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502555"/>
    <d v="2025-04-09T00:00:00"/>
    <d v="1899-12-30T15:40:00"/>
    <s v="Dealer Digital"/>
    <m/>
    <n v="14173"/>
    <s v="Instagram"/>
    <s v="Ns125 Feb"/>
    <s v="HOT"/>
    <s v="Pulsar"/>
    <s v="NS125"/>
    <s v="UG"/>
    <s v="Pulsar NS125 UG FIERY ORANGE"/>
    <s v="00JF4417"/>
    <s v="Open"/>
    <s v="No"/>
    <s v="Call Later"/>
    <m/>
    <m/>
    <x v="0"/>
    <m/>
    <s v="No"/>
    <s v="No"/>
    <s v="No"/>
    <m/>
    <n v="0"/>
  </r>
  <r>
    <n v="15388971"/>
    <d v="2025-04-03T00:00:00"/>
    <d v="1899-12-30T23:35:00"/>
    <s v="Aggregators"/>
    <s v="MALPANI BAJAJ(13334)"/>
    <n v="13334"/>
    <s v="Bikedekho_Aggregators"/>
    <s v="CPS_Lead_Aggregators"/>
    <s v="HOT"/>
    <s v="Pulsar"/>
    <s v="NS125"/>
    <s v="Disc (OBD-2)"/>
    <s v="Pulsar NS125 Disc (OBD-2) TD BURNT RED + SA"/>
    <s v="00JF35C4"/>
    <s v="Closed"/>
    <s v="No"/>
    <s v="Plan Dropped"/>
    <m/>
    <m/>
    <x v="0"/>
    <m/>
    <s v="No"/>
    <s v="No"/>
    <s v="No"/>
    <m/>
    <n v="0"/>
  </r>
  <r>
    <n v="15388060"/>
    <d v="2025-04-03T00:00:00"/>
    <d v="1899-12-30T21:57:00"/>
    <s v="Aggregators"/>
    <s v="AARYAN  MOTORS(11612)"/>
    <n v="1161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527124"/>
    <d v="2025-04-09T00:00:00"/>
    <d v="1899-12-30T16:00:00"/>
    <s v="Tele-In"/>
    <s v="HANUMANT AUTOMOBILE(13049)"/>
    <n v="13049"/>
    <m/>
    <m/>
    <m/>
    <s v="Platina"/>
    <n v="110"/>
    <s v="ES Drum  (OBD-2)"/>
    <s v="Platina 110 ES Drum  (OBD-2) EBONY BLK BLUE DKL"/>
    <s v="00JK354C"/>
    <s v="Invoiced"/>
    <s v="Yes"/>
    <m/>
    <m/>
    <m/>
    <x v="0"/>
    <m/>
    <s v="No"/>
    <s v="No"/>
    <s v="No"/>
    <d v="2025-04-09T16:01:00"/>
    <n v="1"/>
  </r>
  <r>
    <n v="15537989"/>
    <d v="2025-04-10T00:00:00"/>
    <d v="1899-12-30T10:18:00"/>
    <s v="Activity"/>
    <s v="ASPIRE AUTO-HIRIYUR"/>
    <s v="A12461"/>
    <m/>
    <m/>
    <s v="STANDARD"/>
    <s v="Pulsar"/>
    <s v="N160"/>
    <s v="TD"/>
    <s v="Pulsar N160 TD"/>
    <s v="00JR50"/>
    <s v="Closed"/>
    <s v="Yes"/>
    <s v="Plan Dropped"/>
    <m/>
    <m/>
    <x v="0"/>
    <m/>
    <s v="Yes"/>
    <s v="No"/>
    <s v="No"/>
    <m/>
    <n v="0"/>
  </r>
  <r>
    <n v="15537296"/>
    <d v="2025-04-10T00:00:00"/>
    <d v="1899-12-30T09:52:00"/>
    <s v="Aggregators"/>
    <s v="City Motors (d11522)"/>
    <n v="11522"/>
    <s v="Bikedekho_Aggregators"/>
    <s v="CPS_Lead_Aggregators"/>
    <s v="WARM"/>
    <s v="Pulsar"/>
    <n v="125"/>
    <s v="Carbon Fibre Disc Split Seat"/>
    <s v="PULSAR 125 DTS-i - SPARKLING METALLIC BLACK BLUE"/>
    <s v="00DH48F1"/>
    <s v="Closed"/>
    <s v="No"/>
    <s v="Plan Dropped"/>
    <m/>
    <m/>
    <x v="0"/>
    <m/>
    <s v="No"/>
    <s v="No"/>
    <s v="No"/>
    <m/>
    <n v="0"/>
  </r>
  <r>
    <n v="15639601"/>
    <d v="2025-04-15T00:00:00"/>
    <d v="1899-12-30T08:25:00"/>
    <s v="Aggregators"/>
    <s v="AKC BAJAJ(10033)"/>
    <n v="10033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Incorrect Enquiry"/>
    <m/>
    <m/>
    <x v="0"/>
    <m/>
    <s v="No"/>
    <s v="No"/>
    <s v="No"/>
    <m/>
    <n v="0"/>
  </r>
  <r>
    <n v="15711134"/>
    <d v="2025-04-18T00:00:00"/>
    <d v="1899-12-30T10:48:00"/>
    <s v="Aggregators"/>
    <s v="M/S Biyani Automobiles"/>
    <s v="A12817"/>
    <s v="Bikedekho_Aggregators"/>
    <s v="CPS_Lead_Aggregators"/>
    <s v="WARM"/>
    <s v="Pulsar"/>
    <s v="N160"/>
    <s v="Dual channel ABS"/>
    <s v="Pulsar N160 Dual channel ABS Brooklyn Black"/>
    <s v="00JR159V"/>
    <s v="Open"/>
    <s v="No"/>
    <s v="Showroom Visit Planned"/>
    <m/>
    <m/>
    <x v="0"/>
    <m/>
    <s v="No"/>
    <s v="No"/>
    <s v="No"/>
    <m/>
    <n v="0"/>
  </r>
  <r>
    <n v="15456289"/>
    <d v="2025-04-07T00:00:00"/>
    <d v="1899-12-30T15:00:00"/>
    <s v="HyperLocal"/>
    <s v="MADHUR MOTORS(13337)"/>
    <n v="13337"/>
    <s v="Hyperlocal_Lead_Gen"/>
    <s v="Facebook"/>
    <s v="STANDARD"/>
    <s v="KTM"/>
    <s v="DUKE 200"/>
    <s v="KTM"/>
    <s v="KTM DUKE 200 KTM "/>
    <s v="00JP1C"/>
    <s v="Closed"/>
    <s v="No"/>
    <s v="Plan Dropped"/>
    <m/>
    <m/>
    <x v="0"/>
    <m/>
    <s v="No"/>
    <s v="No"/>
    <s v="No"/>
    <m/>
    <n v="0"/>
  </r>
  <r>
    <n v="15344273"/>
    <d v="2025-04-01T00:00:00"/>
    <d v="1899-12-30T17:39:00"/>
    <s v="Walk-In"/>
    <s v="KHIVRAJ ELIXIR PVT LTD North Bangalore"/>
    <s v="C14191"/>
    <m/>
    <m/>
    <s v="WARM"/>
    <s v="Triumph"/>
    <s v="Speed T4"/>
    <m/>
    <s v="Triumph Speed T4 "/>
    <s v="00TA15"/>
    <s v="Closed"/>
    <s v="Yes"/>
    <s v="Plan Dropped"/>
    <m/>
    <m/>
    <x v="0"/>
    <m/>
    <s v="Yes"/>
    <s v="No"/>
    <s v="No"/>
    <m/>
    <n v="0"/>
  </r>
  <r>
    <n v="15558882"/>
    <d v="2025-04-11T00:00:00"/>
    <d v="1899-12-30T10:22:00"/>
    <s v="Walk-In"/>
    <s v="KTM JEYPORE"/>
    <s v="T13023"/>
    <m/>
    <m/>
    <s v="WARM"/>
    <s v="KTM"/>
    <s v="DUKE 390"/>
    <m/>
    <s v="KTM DUKE 390  "/>
    <s v="00JP89"/>
    <s v="Closed"/>
    <s v="Yes"/>
    <s v="Plan Dropped"/>
    <m/>
    <m/>
    <x v="0"/>
    <m/>
    <s v="Yes"/>
    <s v="No"/>
    <s v="No"/>
    <m/>
    <n v="0"/>
  </r>
  <r>
    <n v="15569803"/>
    <d v="2025-04-11T00:00:00"/>
    <d v="1899-12-30T16:19:00"/>
    <s v="Digital"/>
    <s v="DIPAK AUTOMOBILE(13549)"/>
    <n v="13549"/>
    <s v="Organic"/>
    <s v="Website"/>
    <s v="HOT"/>
    <s v="KTM"/>
    <s v="373cc"/>
    <s v="KTM"/>
    <s v="KTM 373cc KTM WHITE"/>
    <s v="00JG67AS"/>
    <s v="Open"/>
    <s v="No"/>
    <s v="Call Later"/>
    <m/>
    <m/>
    <x v="0"/>
    <m/>
    <s v="No"/>
    <s v="No"/>
    <s v="No"/>
    <m/>
    <n v="0"/>
  </r>
  <r>
    <n v="15549745"/>
    <d v="2025-04-10T00:00:00"/>
    <d v="1899-12-30T16:46:00"/>
    <s v="Walk-In"/>
    <s v="OSL AUTO PRIVATE LIMITED(13593)"/>
    <n v="13593"/>
    <m/>
    <m/>
    <s v="STANDARD"/>
    <s v="Triumph"/>
    <s v="Speed T4"/>
    <m/>
    <s v="Triumph Speed T4 "/>
    <s v="00TA15"/>
    <s v="Open"/>
    <s v="Yes"/>
    <s v="Not Decided"/>
    <m/>
    <m/>
    <x v="0"/>
    <m/>
    <s v="Yes"/>
    <s v="No"/>
    <s v="No"/>
    <m/>
    <n v="0"/>
  </r>
  <r>
    <n v="15601697"/>
    <d v="2025-04-13T00:00:00"/>
    <d v="1899-12-30T12:16:00"/>
    <s v="Walk-In"/>
    <s v="PRASHANT MOTORS(11521)"/>
    <n v="11521"/>
    <m/>
    <m/>
    <s v="WARM"/>
    <s v="Pulsar"/>
    <n v="125"/>
    <s v="Carbon Fibre Split Seat UG"/>
    <s v="Pulsar 125 Carbon Fibre Split Seat UG EBONY BLK RED DKL"/>
    <s v="00DH564D"/>
    <s v="Invoiced"/>
    <s v="Yes"/>
    <s v="Call Later"/>
    <m/>
    <m/>
    <x v="0"/>
    <m/>
    <s v="Yes"/>
    <s v="No"/>
    <s v="No"/>
    <d v="2025-04-13T12:17:00"/>
    <n v="1"/>
  </r>
  <r>
    <n v="15625167"/>
    <d v="2025-04-14T00:00:00"/>
    <d v="1899-12-30T13:31:00"/>
    <s v="Walk-In"/>
    <s v="VARUN MOTORS PRIVATE LIMITED - GANNAVARAM"/>
    <s v="B13249"/>
    <m/>
    <m/>
    <m/>
    <s v="Pulsar"/>
    <n v="125"/>
    <s v="Carbon Fibre Split Seat UG"/>
    <s v="Pulsar  125 Carbon Fibre Split Seat UG EBONY BLK RED DKL"/>
    <s v="00DH564D"/>
    <s v="Invoiced"/>
    <s v="Yes"/>
    <m/>
    <m/>
    <m/>
    <x v="0"/>
    <m/>
    <s v="Yes"/>
    <s v="Yes"/>
    <s v="Yes"/>
    <d v="2025-04-14T13:36:00"/>
    <n v="1"/>
  </r>
  <r>
    <n v="15443536"/>
    <d v="2025-04-06T00:00:00"/>
    <d v="1899-12-30T22:16:00"/>
    <s v="Aggregators"/>
    <s v="MAA MALTI AUTOMOBILE (13496)"/>
    <n v="13496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Call Later"/>
    <m/>
    <m/>
    <x v="0"/>
    <m/>
    <s v="No"/>
    <s v="No"/>
    <s v="No"/>
    <m/>
    <n v="0"/>
  </r>
  <r>
    <n v="15446503"/>
    <d v="2025-04-07T00:00:00"/>
    <d v="1899-12-30T08:52:00"/>
    <s v="Digital"/>
    <s v="VARUN MOTORS PRIVATE LIMITED(13247)"/>
    <n v="13247"/>
    <s v="Freedom_LeadGen_D2C"/>
    <s v="Display_Google"/>
    <m/>
    <s v="Freedom"/>
    <s v="125 NG04"/>
    <s v="Disc Led"/>
    <s v="Freedom 125 NG04 Disc Led COCKTAIL WINE RED"/>
    <s v="00JH272V"/>
    <s v="Open"/>
    <s v="No"/>
    <s v="Doorstep Service Requested"/>
    <m/>
    <m/>
    <x v="0"/>
    <m/>
    <s v="No"/>
    <s v="No"/>
    <s v="No"/>
    <m/>
    <n v="0"/>
  </r>
  <r>
    <n v="15349989"/>
    <d v="2025-04-02T00:00:00"/>
    <d v="1899-12-30T08:35:00"/>
    <s v="Aggregators"/>
    <s v="UNITED AUTOMOBILES(10963)"/>
    <n v="10963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x v="0"/>
    <m/>
    <s v="No"/>
    <s v="No"/>
    <s v="No"/>
    <m/>
    <n v="0"/>
  </r>
  <r>
    <n v="15544666"/>
    <d v="2025-04-10T00:00:00"/>
    <d v="1899-12-30T13:54:00"/>
    <s v="Aggregators"/>
    <s v="Madhur Motors"/>
    <s v="B13271"/>
    <s v="91wheels_Aggregators"/>
    <s v="CPS_Lead_Aggregators"/>
    <s v="HOT"/>
    <s v="Pulsar"/>
    <s v="NS125"/>
    <s v="Disc (Pre-OBD)"/>
    <s v="Pulsar NS125 Disc (Pre-OBD) GLOSS PEWTER GREY"/>
    <s v="00JF2832"/>
    <s v="Open"/>
    <s v="No"/>
    <s v="Not Decided"/>
    <m/>
    <m/>
    <x v="0"/>
    <m/>
    <s v="No"/>
    <s v="No"/>
    <s v="No"/>
    <m/>
    <n v="0"/>
  </r>
  <r>
    <n v="15441730"/>
    <d v="2025-04-06T00:00:00"/>
    <d v="1899-12-30T19:29:00"/>
    <s v="Aggregators"/>
    <s v="BALA BAJAJ(12066)"/>
    <n v="12066"/>
    <s v="Bikedekho_Aggregators"/>
    <s v="CPS_Lead_Aggregators"/>
    <s v="WARM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424361"/>
    <d v="2025-04-05T00:00:00"/>
    <d v="1899-12-30T17:22:00"/>
    <s v="Walk-In"/>
    <s v="POPULAR MOTOR CORPORATION (13101)"/>
    <n v="13101"/>
    <m/>
    <m/>
    <s v="STANDARD"/>
    <s v="Freedom"/>
    <s v="125 NG04"/>
    <s v="Disc Led"/>
    <s v="Freedom 125 NG04 Disc Led GLOSS PEWTER GREY"/>
    <s v="00JH2732"/>
    <s v="Open"/>
    <s v="Yes"/>
    <s v="Call Later"/>
    <m/>
    <m/>
    <x v="0"/>
    <m/>
    <s v="Yes"/>
    <s v="Yes"/>
    <s v="Yes"/>
    <m/>
    <n v="0"/>
  </r>
  <r>
    <n v="15704291"/>
    <d v="2025-04-17T00:00:00"/>
    <d v="1899-12-30T18:34:00"/>
    <s v="Walk-In"/>
    <s v="SAI SERVICE PVT. LTD.(10935)"/>
    <n v="10935"/>
    <m/>
    <m/>
    <s v="WARM"/>
    <s v="Pulsar"/>
    <s v="N250"/>
    <s v="Dual channel ABS (OBD-2)"/>
    <s v="Pulsar  N250 Dual channel ABS (OBD-2) Brooklyn Black"/>
    <s v="00JR189V"/>
    <s v="Booked"/>
    <s v="Yes"/>
    <s v="Not Decided"/>
    <m/>
    <m/>
    <x v="0"/>
    <m/>
    <s v="Yes"/>
    <s v="Yes"/>
    <s v="Yes"/>
    <d v="2025-04-19T09:38:00"/>
    <n v="0"/>
  </r>
  <r>
    <n v="15623273"/>
    <d v="2025-04-14T00:00:00"/>
    <d v="1899-12-30T12:39:00"/>
    <s v="Walk-In"/>
    <s v="Shiva Automobiles (Auto Divn) - Atrauli"/>
    <s v="B10344"/>
    <m/>
    <m/>
    <s v="WARM"/>
    <s v="Pulsar"/>
    <n v="125"/>
    <s v="Carbon Fibre Single Seat UG"/>
    <s v="Pulsar 125 Carbon Fibre Single Seat UG EBONY BLK SILVER DKL"/>
    <s v="00DH574E"/>
    <s v="Invoiced"/>
    <s v="Yes"/>
    <s v="Need More Details"/>
    <m/>
    <m/>
    <x v="0"/>
    <m/>
    <s v="Yes"/>
    <s v="No"/>
    <s v="Yes"/>
    <d v="2025-04-14T12:40:00"/>
    <n v="1"/>
  </r>
  <r>
    <n v="15482878"/>
    <d v="2025-04-08T00:00:00"/>
    <d v="1899-12-30T16:30:00"/>
    <s v="Activity"/>
    <s v="R.K.Motors -BYE PASS"/>
    <n v="12401"/>
    <m/>
    <m/>
    <s v="STANDARD"/>
    <s v="KTM"/>
    <s v="DUKE 200"/>
    <m/>
    <s v="KTM DUKE 200  "/>
    <s v="00JP1C"/>
    <s v="Open"/>
    <s v="Yes"/>
    <m/>
    <m/>
    <m/>
    <x v="0"/>
    <m/>
    <s v="Yes"/>
    <s v="No"/>
    <s v="No"/>
    <m/>
    <n v="0"/>
  </r>
  <r>
    <n v="15626516"/>
    <d v="2025-04-14T00:00:00"/>
    <d v="1899-12-30T14:53:00"/>
    <s v="Aggregators"/>
    <s v="KHIVRAJ ELIXIR PVT LTD Mangalore"/>
    <s v="D14191"/>
    <s v="Bikewale_Aggregators"/>
    <s v="CPS_Lead_Aggregators"/>
    <s v="HOT"/>
    <s v="Triumph"/>
    <s v="SCRAMBLER 400 X"/>
    <m/>
    <s v="Triumph  SCRAMBLER 400 X  "/>
    <s v="00TA02BG"/>
    <s v="Invoiced"/>
    <s v="Yes"/>
    <s v="Call Later"/>
    <m/>
    <m/>
    <x v="0"/>
    <m/>
    <s v="Yes"/>
    <s v="No"/>
    <s v="No"/>
    <d v="2025-04-14T17:56:00"/>
    <n v="1"/>
  </r>
  <r>
    <n v="15501342"/>
    <d v="2025-04-09T00:00:00"/>
    <d v="1899-12-30T15:33:00"/>
    <s v="Dealer Digital"/>
    <m/>
    <n v="13048"/>
    <s v="Instagram"/>
    <s v="Pulsur 125 Feb"/>
    <s v="WARM"/>
    <s v="Pulsar"/>
    <n v="125"/>
    <s v="Carbon Fibre Split Seat UG"/>
    <s v="Pulsar 125 Carbon Fibre Split Seat UG EBONY BLK RED DKL"/>
    <s v="00DH564D"/>
    <s v="Closed"/>
    <s v="No"/>
    <s v="Plan Dropped"/>
    <m/>
    <m/>
    <x v="0"/>
    <m/>
    <s v="No"/>
    <s v="No"/>
    <s v="No"/>
    <m/>
    <n v="0"/>
  </r>
  <r>
    <n v="15366940"/>
    <d v="2025-04-02T00:00:00"/>
    <d v="1899-12-30T19:58:00"/>
    <s v="Walk-In"/>
    <s v="Select Automobiles Pragatinagar"/>
    <s v="E13168."/>
    <s v="Web"/>
    <m/>
    <m/>
    <s v="Pulsar"/>
    <n v="150"/>
    <s v="SD UG"/>
    <s v="Pulsar 150 SD UG EBONY BLK BLUE DKL"/>
    <s v="00DH604C"/>
    <s v="Invoiced"/>
    <s v="Yes"/>
    <s v="Planning to Book"/>
    <m/>
    <m/>
    <x v="0"/>
    <m/>
    <s v="Yes"/>
    <s v="Yes"/>
    <s v="Yes"/>
    <d v="2025-04-02T20:01:00"/>
    <n v="1"/>
  </r>
  <r>
    <n v="15441280"/>
    <d v="2025-04-07T00:00:00"/>
    <d v="1899-12-30T15:59:00"/>
    <s v="Digital"/>
    <s v="KHIVRAJ ELIXIR PVT LTD (SALEM)"/>
    <s v="F14188"/>
    <s v="Speed_Enquiry_D2C"/>
    <s v="Display_FB"/>
    <s v="STANDARD"/>
    <s v="Triumph"/>
    <s v="Speed 400 UG"/>
    <s v="Triumph"/>
    <s v="SPEED 400 UG-PEARL METALLIC WHITE"/>
    <s v="00TA4042"/>
    <s v="Closed"/>
    <s v="No"/>
    <s v="Incorrect Enquiry"/>
    <m/>
    <m/>
    <x v="0"/>
    <m/>
    <s v="No"/>
    <s v="No"/>
    <s v="No"/>
    <m/>
    <n v="0"/>
  </r>
  <r>
    <n v="15444825"/>
    <d v="2025-04-07T00:00:00"/>
    <d v="1899-12-30T00:42:00"/>
    <s v="Aggregators"/>
    <s v="RAJA MOTORS(10827)"/>
    <n v="10827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x v="0"/>
    <m/>
    <s v="No"/>
    <s v="No"/>
    <s v="No"/>
    <m/>
    <n v="0"/>
  </r>
  <r>
    <n v="15373648"/>
    <d v="2025-04-03T00:00:00"/>
    <d v="1899-12-30T11:51:00"/>
    <s v="Aggregators"/>
    <s v="Patni Automobiles(12521)"/>
    <n v="12521"/>
    <s v="Bikewale_Aggregators"/>
    <s v="CPS_Lead_Aggregators"/>
    <m/>
    <s v="KTM"/>
    <s v="Duke 390 (Gen 2)"/>
    <s v="KTM"/>
    <s v="KTM Duke 390 (Gen 2) KTM DARK GALVANO MATT"/>
    <s v="00JP4081"/>
    <s v="Closed"/>
    <s v="No"/>
    <s v="Incorrect Enquiry"/>
    <m/>
    <m/>
    <x v="0"/>
    <m/>
    <s v="No"/>
    <s v="No"/>
    <s v="No"/>
    <m/>
    <n v="0"/>
  </r>
  <r>
    <n v="15635002"/>
    <d v="2025-04-14T00:00:00"/>
    <d v="1899-12-30T19:37:00"/>
    <s v="Dealer Digital"/>
    <s v="Triumph Mira Road"/>
    <s v="A14124"/>
    <m/>
    <m/>
    <s v="WARM"/>
    <s v="Triumph"/>
    <s v="Speed T4"/>
    <m/>
    <s v="Triumph Speed T4 "/>
    <s v="00TA15"/>
    <s v="Open"/>
    <s v="No"/>
    <s v="Call Later"/>
    <m/>
    <m/>
    <x v="0"/>
    <m/>
    <s v="No"/>
    <s v="No"/>
    <s v="No"/>
    <m/>
    <n v="0"/>
  </r>
  <r>
    <n v="15698397"/>
    <d v="2025-04-17T00:00:00"/>
    <d v="1899-12-30T15:32:00"/>
    <s v="Aggregators"/>
    <s v="SINGH AUTOMOBILES(10633)"/>
    <n v="10633"/>
    <s v="Bikedekho_Aggregators"/>
    <s v="CPS_Lead_Aggregators"/>
    <s v="HOT"/>
    <s v="Pulsar"/>
    <s v="NS200"/>
    <s v="Dual channel ABS (OBD-2)"/>
    <s v="Pulsar NS200 Dual channel ABS (OBD-2) GLOSS PEWTER GREY"/>
    <s v="00JL2232"/>
    <s v="Closed"/>
    <s v="No"/>
    <s v="Plan Dropped"/>
    <m/>
    <m/>
    <x v="0"/>
    <m/>
    <s v="No"/>
    <s v="No"/>
    <s v="No"/>
    <m/>
    <n v="0"/>
  </r>
  <r>
    <n v="15450432"/>
    <d v="2025-04-07T00:00:00"/>
    <d v="1899-12-30T13:18:00"/>
    <s v="Dealer Digital"/>
    <s v="DEHRADUN AUTOMOTORS PRIVATE LIMITED(13532)"/>
    <n v="13532"/>
    <m/>
    <m/>
    <s v="WARM"/>
    <s v="Triumph"/>
    <s v="Speed T4"/>
    <m/>
    <s v="Triumph Speed T4 "/>
    <s v="00TA15"/>
    <s v="Open"/>
    <s v="No"/>
    <s v="Call Later"/>
    <m/>
    <m/>
    <x v="0"/>
    <m/>
    <s v="No"/>
    <s v="No"/>
    <s v="No"/>
    <m/>
    <n v="0"/>
  </r>
  <r>
    <n v="15615268"/>
    <d v="2025-04-19T00:00:00"/>
    <d v="1899-12-30T16:07:00"/>
    <s v="Aggregators"/>
    <s v="Abhishek Bajaj @ Sasaram"/>
    <n v="14138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Call Later"/>
    <m/>
    <m/>
    <x v="0"/>
    <m/>
    <s v="No"/>
    <s v="No"/>
    <s v="No"/>
    <m/>
    <n v="0"/>
  </r>
  <r>
    <n v="15548153"/>
    <d v="2025-04-10T00:00:00"/>
    <d v="1899-12-30T15:57:00"/>
    <s v="Activity"/>
    <s v="SUSEE VEHICLE DEALERS PVT LTD (10721)"/>
    <n v="10721"/>
    <m/>
    <m/>
    <s v="HOT"/>
    <s v="Pulsar"/>
    <n v="150"/>
    <s v="SD UG"/>
    <s v="Pulsar 150 SD UG"/>
    <s v="00DH60"/>
    <s v="Closed"/>
    <s v="Yes"/>
    <s v="Plan Dropped"/>
    <m/>
    <m/>
    <x v="0"/>
    <m/>
    <s v="No"/>
    <s v="Yes"/>
    <s v="Yes"/>
    <m/>
    <n v="0"/>
  </r>
  <r>
    <n v="15594165"/>
    <d v="2025-04-12T00:00:00"/>
    <d v="1899-12-30T19:37:00"/>
    <s v="Walk-In"/>
    <s v="KINGS MOTORS2WPORUR (13693)"/>
    <n v="13693"/>
    <m/>
    <m/>
    <s v="STANDARD"/>
    <s v="Pulsar"/>
    <n v="150"/>
    <s v="SD UG"/>
    <s v="Pulsar  150 SD UG EBONY BLACK(MET)"/>
    <s v="00DH60X3"/>
    <s v="Invoiced"/>
    <s v="Yes"/>
    <s v="Call Later"/>
    <m/>
    <m/>
    <x v="0"/>
    <m/>
    <s v="Yes"/>
    <s v="Yes"/>
    <s v="Yes"/>
    <d v="2025-04-12T19:42:00"/>
    <n v="1"/>
  </r>
  <r>
    <n v="15339861"/>
    <d v="2025-04-01T00:00:00"/>
    <d v="1899-12-30T14:28:00"/>
    <s v="Aggregators"/>
    <s v="NANDI MOTORS - ALLAGADDA"/>
    <s v="B10914"/>
    <s v="Bikedekho_Aggregators"/>
    <s v="CPS_Lead_Aggregators"/>
    <s v="HOT"/>
    <s v="Pulsar"/>
    <s v="N160"/>
    <s v="Dual channel ABS"/>
    <s v="Pulsar N160 Dual channel ABS Brooklyn Black"/>
    <s v="00JR159V"/>
    <s v="Open"/>
    <s v="No"/>
    <s v="Showroom Visit Planned"/>
    <m/>
    <m/>
    <x v="0"/>
    <m/>
    <s v="No"/>
    <s v="No"/>
    <s v="No"/>
    <m/>
    <n v="0"/>
  </r>
  <r>
    <n v="15591259"/>
    <d v="2025-04-12T00:00:00"/>
    <d v="1899-12-30T17:07:00"/>
    <s v="Activity"/>
    <s v="POPULAR MOTOR CORPORATION (KANAKAPURA)"/>
    <s v="I10479"/>
    <s v="Dealer Activity"/>
    <s v="Exchange Camp"/>
    <s v="WARM"/>
    <s v="Pulsar"/>
    <s v="NS200"/>
    <s v="Dual channel ABS (OBD-2)"/>
    <s v="Pulsar NS200 Dual channel ABS (OBD-2) EBONY BLK SATIN"/>
    <s v="00JL22AL"/>
    <s v="Closed"/>
    <s v="Yes"/>
    <s v="Incorrect Enquiry"/>
    <m/>
    <m/>
    <x v="0"/>
    <m/>
    <s v="Yes"/>
    <s v="Yes"/>
    <s v="Yes"/>
    <m/>
    <n v="0"/>
  </r>
  <r>
    <n v="15661226"/>
    <d v="2025-04-16T00:00:00"/>
    <d v="1899-12-30T10:18:00"/>
    <s v="Aggregators"/>
    <s v="City Motors (d11522)"/>
    <n v="11522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708737"/>
    <d v="2025-04-18T00:00:00"/>
    <d v="1899-12-30T07:09:00"/>
    <s v="Aggregators"/>
    <s v="BAIDYANATH AUTOMOBILES (13048)"/>
    <n v="13048"/>
    <s v="Bikewale_Aggregators"/>
    <s v="CPS_Lead_Aggregators"/>
    <s v="WARM"/>
    <s v="Freedom"/>
    <s v="125 NG04"/>
    <s v="Disc Led"/>
    <s v="Freedom 125 NG04 Disc Led GLOSSY CARIBBEAN BLUE"/>
    <s v="00JH272Z"/>
    <s v="Open"/>
    <s v="No"/>
    <s v="Call Later"/>
    <m/>
    <m/>
    <x v="0"/>
    <m/>
    <s v="No"/>
    <s v="No"/>
    <s v="No"/>
    <m/>
    <n v="0"/>
  </r>
  <r>
    <n v="15559460"/>
    <d v="2025-04-11T00:00:00"/>
    <d v="1899-12-30T10:46:00"/>
    <s v="Walk-In"/>
    <s v="ANSH BAJAJ(10829)"/>
    <n v="10829"/>
    <m/>
    <m/>
    <s v="WARM"/>
    <s v="Pulsar"/>
    <n v="125"/>
    <s v="Neon Disc Split Seat"/>
    <s v="Pulsar 125 Neon Disc Split Seat"/>
    <s v="00DH34"/>
    <s v="Open"/>
    <s v="Yes"/>
    <s v="Not Decided"/>
    <m/>
    <m/>
    <x v="0"/>
    <m/>
    <s v="Yes"/>
    <s v="Yes"/>
    <s v="Yes"/>
    <m/>
    <n v="0"/>
  </r>
  <r>
    <n v="15658082"/>
    <d v="2025-04-15T00:00:00"/>
    <d v="1899-12-30T22:57:00"/>
    <s v="Aggregators"/>
    <s v="RUSHI AUTOMOBILES(11690)"/>
    <n v="11690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Showroom Visit Planned"/>
    <m/>
    <m/>
    <x v="0"/>
    <m/>
    <s v="No"/>
    <s v="No"/>
    <s v="No"/>
    <m/>
    <n v="0"/>
  </r>
  <r>
    <n v="15719162"/>
    <d v="2025-04-18T00:00:00"/>
    <d v="1899-12-30T14:51:00"/>
    <s v="Activity"/>
    <s v="SHIV BHAWANI AUTOMOBILES(12722)"/>
    <n v="12722"/>
    <s v="Bajaj Activity"/>
    <s v="Service Camp"/>
    <s v="HOT"/>
    <s v="Pulsar"/>
    <s v="N160"/>
    <s v="Dual Channel ABS(Digital)"/>
    <s v="Pulsar N160 Dual Channel ABS(Digital) PEARL METALLIC WHITE"/>
    <s v="00JR3742"/>
    <s v="Open"/>
    <s v="Yes"/>
    <s v="Not Decided"/>
    <m/>
    <m/>
    <x v="0"/>
    <m/>
    <s v="No"/>
    <s v="No"/>
    <s v="Yes"/>
    <m/>
    <n v="0"/>
  </r>
  <r>
    <n v="15713241"/>
    <d v="2025-04-18T00:00:00"/>
    <d v="1899-12-30T11:44:00"/>
    <s v="Activity"/>
    <s v="SUPREME AUTO DEALERS PVT LTD. KADUR"/>
    <s v="C10351"/>
    <m/>
    <m/>
    <s v="HOT"/>
    <s v="Pulsar"/>
    <n v="150"/>
    <s v="TD UG"/>
    <s v="Pulsar 150 TD UG EBONY BLK BLUE DKL"/>
    <s v="00DH614C"/>
    <s v="Open"/>
    <s v="No"/>
    <s v="Call Later"/>
    <m/>
    <m/>
    <x v="0"/>
    <m/>
    <s v="No"/>
    <s v="No"/>
    <s v="No"/>
    <m/>
    <n v="0"/>
  </r>
  <r>
    <n v="15689924"/>
    <d v="2025-04-17T00:00:00"/>
    <d v="1899-12-30T11:02:00"/>
    <s v="Aggregators"/>
    <s v="EMN MOTORS (12849)"/>
    <n v="12849"/>
    <s v="Bikedekho_Aggregators"/>
    <s v="CPS_Lead_Aggregators"/>
    <s v="WARM"/>
    <s v="Pulsar"/>
    <s v="NS125"/>
    <s v="Disc (OBD-2)"/>
    <s v="Pulsar NS125 Disc (OBD-2) TD BURNT RED + SA"/>
    <s v="00JF35C4"/>
    <s v="Open"/>
    <s v="No"/>
    <s v="Call Later"/>
    <m/>
    <m/>
    <x v="0"/>
    <m/>
    <s v="No"/>
    <s v="No"/>
    <s v="No"/>
    <m/>
    <n v="0"/>
  </r>
  <r>
    <n v="15616192"/>
    <d v="2025-04-14T00:00:00"/>
    <d v="1899-12-30T10:42:00"/>
    <s v="Dealer Digital"/>
    <m/>
    <n v="13343"/>
    <s v="Facebook"/>
    <s v="P125DC_july"/>
    <m/>
    <s v="Pulsar"/>
    <n v="125"/>
    <s v="Carbon Fibre Split Seat UG"/>
    <s v="Pulsar 125 Carbon Fibre Split Seat UG EBONY BLK RED DKL"/>
    <s v="00DH564D"/>
    <s v="Closed"/>
    <s v="No"/>
    <s v="Plan Dropped"/>
    <m/>
    <m/>
    <x v="0"/>
    <m/>
    <s v="No"/>
    <s v="No"/>
    <s v="No"/>
    <m/>
    <n v="0"/>
  </r>
  <r>
    <n v="15383831"/>
    <d v="2025-04-03T00:00:00"/>
    <d v="1899-12-30T17:39:00"/>
    <s v="Aggregators"/>
    <s v="SAI SERVICE PVT LTD"/>
    <s v="A10347"/>
    <s v="Bikewale_Aggregators"/>
    <s v="CPS_Lead_Aggregators"/>
    <s v="STANDARD"/>
    <s v="Avenger"/>
    <n v="220"/>
    <s v="Cruise"/>
    <s v="Avenger 220 Cruise UG AUBURN BLACK"/>
    <s v="00PD289K"/>
    <s v="Open"/>
    <s v="Yes"/>
    <s v="Not Decided"/>
    <m/>
    <m/>
    <x v="0"/>
    <m/>
    <s v="Yes"/>
    <s v="No"/>
    <s v="No"/>
    <m/>
    <n v="0"/>
  </r>
  <r>
    <n v="15580354"/>
    <d v="2025-04-12T00:00:00"/>
    <d v="1899-12-30T10:15:00"/>
    <s v="Activity"/>
    <s v="VARUN MOTORS PRIVATE LIMITED-DEVARAPALLI"/>
    <s v="C13250"/>
    <m/>
    <m/>
    <s v="WARM"/>
    <s v="Platina"/>
    <n v="100"/>
    <s v="ES Drum  (OBD-2)"/>
    <s v="Platina 100 ES Drum  (OBD-2)"/>
    <s v="00PF35"/>
    <s v="Open"/>
    <s v="No"/>
    <m/>
    <m/>
    <m/>
    <x v="0"/>
    <m/>
    <s v="No"/>
    <s v="No"/>
    <s v="No"/>
    <m/>
    <n v="0"/>
  </r>
  <r>
    <n v="15650666"/>
    <d v="2025-04-15T00:00:00"/>
    <d v="1899-12-30T15:44:00"/>
    <s v="Walk-In"/>
    <s v="MOHANA SAI-CHINTHALAPUDI"/>
    <s v="C11838"/>
    <m/>
    <m/>
    <m/>
    <s v="Platina"/>
    <n v="100"/>
    <s v="ES Drum  (OBD-2)"/>
    <s v="Platina 100 ES Drum  (OBD-2) EB BLK WITH METTALIC RED DECAL"/>
    <s v="00PF35F4"/>
    <s v="Invoiced"/>
    <s v="Yes"/>
    <m/>
    <m/>
    <m/>
    <x v="0"/>
    <m/>
    <s v="Yes"/>
    <s v="No"/>
    <s v="Yes"/>
    <d v="2025-04-15T15:46:00"/>
    <n v="1"/>
  </r>
  <r>
    <n v="15427457"/>
    <d v="2025-04-05T00:00:00"/>
    <d v="1899-12-30T20:34:00"/>
    <s v="Aggregators"/>
    <s v="RRAG AUTOMOTIVE PVT LTD(13263)"/>
    <n v="13263"/>
    <s v="Bikedekho_Aggregators"/>
    <s v="CPS_Lead_Aggregators"/>
    <s v="STANDARD"/>
    <s v="Pulsar"/>
    <s v="P150"/>
    <s v="TD Split Seat (OBD-2)"/>
    <s v="Pulsar  P150 TD Split Seat (OBD-2) EBONY BLACK(MET)"/>
    <s v="00JR11X3"/>
    <s v="Closed"/>
    <s v="Yes"/>
    <s v="Plan Dropped"/>
    <m/>
    <m/>
    <x v="0"/>
    <m/>
    <s v="No"/>
    <s v="Yes"/>
    <s v="Yes"/>
    <m/>
    <n v="0"/>
  </r>
  <r>
    <n v="15439118"/>
    <d v="2025-04-06T00:00:00"/>
    <d v="1899-12-30T16:21:00"/>
    <s v="Aggregators"/>
    <s v="J.S.V AUTOMOTIVES PRIVATE LIMITED(13386)"/>
    <n v="13386"/>
    <s v="91wheels_Aggregators"/>
    <s v="CPS_Lead_Aggregators"/>
    <s v="HOT"/>
    <s v="KTM"/>
    <s v="ADVENTURE 390"/>
    <s v="KTM"/>
    <s v="KTM ADVENTURE 390 KTM ELECTRONIC ORANGE MATT"/>
    <s v="00JG4543"/>
    <s v="Closed"/>
    <s v="No"/>
    <s v="Plan Dropped"/>
    <m/>
    <m/>
    <x v="0"/>
    <m/>
    <s v="No"/>
    <s v="No"/>
    <s v="No"/>
    <m/>
    <n v="0"/>
  </r>
  <r>
    <n v="15426492"/>
    <d v="2025-04-05T00:00:00"/>
    <d v="1899-12-30T19:16:00"/>
    <s v="Aggregators"/>
    <s v="Pagariya Auto Centre (E10268)"/>
    <s v="E10268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411866"/>
    <d v="2025-04-05T00:00:00"/>
    <d v="1899-12-30T09:51:00"/>
    <s v="Digital"/>
    <s v="MANGALAM BAJAJ - DIVISION OF SCUBE AUTO"/>
    <s v="A12826"/>
    <s v="Freedom_LeadGen_D2C"/>
    <s v="Display_FB"/>
    <m/>
    <s v="Freedom"/>
    <s v="125 NG04"/>
    <s v="Disc Led"/>
    <s v="Freedom 125 NG04 Disc Led GLOSS PEWTER GREY"/>
    <s v="00JH2732"/>
    <s v="Closed"/>
    <s v="No"/>
    <s v="Plan Dropped"/>
    <m/>
    <m/>
    <x v="0"/>
    <m/>
    <s v="No"/>
    <s v="No"/>
    <s v="No"/>
    <m/>
    <n v="0"/>
  </r>
  <r>
    <n v="15545355"/>
    <d v="2025-04-10T00:00:00"/>
    <d v="1899-12-30T14:13:00"/>
    <s v="Activity"/>
    <s v="FRONTIER AS BAJAJ(11268)"/>
    <n v="11268"/>
    <m/>
    <m/>
    <s v="WARM"/>
    <s v="Pulsar"/>
    <n v="125"/>
    <s v="Neon Disc Single seat"/>
    <s v="Pulsar 125 Neon Disc Single seat"/>
    <s v="00DH40"/>
    <s v="Open"/>
    <s v="No"/>
    <s v="Showroom Visit Planned"/>
    <m/>
    <m/>
    <x v="0"/>
    <m/>
    <s v="No"/>
    <s v="No"/>
    <s v="No"/>
    <m/>
    <n v="0"/>
  </r>
  <r>
    <n v="15351851"/>
    <d v="2025-04-02T00:00:00"/>
    <d v="1899-12-30T10:54:00"/>
    <s v="Aggregators"/>
    <s v="SHISA AUTO(11638)"/>
    <n v="11638"/>
    <s v="Bikewale_Aggregators"/>
    <s v="CPS_Lead_Aggregators"/>
    <s v="STANDARD"/>
    <s v="Freedom"/>
    <s v="125 NG04"/>
    <s v="Disc Led"/>
    <s v="Freedom 125 NG04 Disc Led GLOSSY CARIBBEAN BLUE"/>
    <s v="00JH272Z"/>
    <s v="Closed"/>
    <s v="No"/>
    <s v="Plan Dropped"/>
    <m/>
    <m/>
    <x v="0"/>
    <m/>
    <s v="No"/>
    <s v="No"/>
    <s v="No"/>
    <m/>
    <n v="0"/>
  </r>
  <r>
    <n v="15745414"/>
    <d v="2025-04-19T00:00:00"/>
    <d v="1899-12-30T21:11:00"/>
    <s v="Aggregators"/>
    <s v="PARIS AUTOMOBILES"/>
    <n v="10280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587455"/>
    <d v="2025-04-12T00:00:00"/>
    <d v="1899-12-30T14:43:00"/>
    <s v="Aggregators"/>
    <s v="MALHOTRA MOTORS(10224)"/>
    <n v="10224"/>
    <s v="Bikewale_Aggregators"/>
    <s v="CPS_Lead_Aggregators"/>
    <s v="WARM"/>
    <s v="Pulsar"/>
    <s v="N125"/>
    <s v="Disc ISG"/>
    <s v="Pulsar N125 Disc ISG Ebony Black + Purple Fury"/>
    <s v="00JZ51DA"/>
    <s v="Open"/>
    <s v="No"/>
    <m/>
    <m/>
    <m/>
    <x v="0"/>
    <m/>
    <s v="No"/>
    <s v="No"/>
    <s v="No"/>
    <m/>
    <n v="0"/>
  </r>
  <r>
    <n v="15551776"/>
    <d v="2025-04-10T00:00:00"/>
    <d v="1899-12-30T18:00:00"/>
    <s v="Activity"/>
    <s v="SADHANA AUTO AGENCIES PVT LTD(10062)"/>
    <n v="10062"/>
    <m/>
    <m/>
    <m/>
    <s v="Pulsar"/>
    <n v="125"/>
    <s v="Carbon Fibre Single Seat UG"/>
    <s v="Pulsar 125 Carbon Fibre Single Seat UG EBONY BLK RED DKL"/>
    <s v="00DH574D"/>
    <s v="Closed"/>
    <s v="Yes"/>
    <s v="Plan Dropped"/>
    <m/>
    <m/>
    <x v="0"/>
    <m/>
    <s v="No"/>
    <s v="Yes"/>
    <s v="Yes"/>
    <m/>
    <n v="0"/>
  </r>
  <r>
    <n v="15670556"/>
    <d v="2025-04-16T00:00:00"/>
    <d v="1899-12-30T14:13:00"/>
    <s v="Walk-In"/>
    <s v="Arora Motors"/>
    <s v="B13645"/>
    <m/>
    <m/>
    <s v="WARM"/>
    <s v="Pulsar"/>
    <n v="125"/>
    <s v="Neon Disc Single seat (OBD-2)"/>
    <s v="Pulsar 125 Neon Disc Single seat (OBD-2) E Black with Platinum Silver Decal"/>
    <s v="00DH506L"/>
    <s v="Invoiced"/>
    <s v="Yes"/>
    <m/>
    <m/>
    <m/>
    <x v="0"/>
    <m/>
    <s v="No"/>
    <s v="Yes"/>
    <s v="Yes"/>
    <d v="2025-04-16T14:18:00"/>
    <n v="1"/>
  </r>
  <r>
    <n v="15594814"/>
    <d v="2025-04-13T00:00:00"/>
    <d v="1899-12-30T10:32:00"/>
    <s v="Aggregators"/>
    <s v="R. K. P. SALES PRIVATE LIMITED(12979)"/>
    <n v="12979"/>
    <s v="Bikedekho_Aggregators"/>
    <s v="CPS_Lead_Aggregators"/>
    <s v="WARM"/>
    <s v="Pulsar"/>
    <s v="P150"/>
    <s v="TD Split Seat (OBD-2)"/>
    <s v="PULSAR 150 - GLOSSY CARIBBEAN BLUE"/>
    <s v="00JR112Z"/>
    <s v="Closed"/>
    <s v="No"/>
    <s v="Plan Dropped"/>
    <m/>
    <m/>
    <x v="0"/>
    <m/>
    <s v="No"/>
    <s v="No"/>
    <s v="No"/>
    <m/>
    <n v="0"/>
  </r>
  <r>
    <n v="15479250"/>
    <d v="2025-04-08T00:00:00"/>
    <d v="1899-12-30T14:30:00"/>
    <s v="Walk-In"/>
    <s v="MAHESH BAJAJ DEESA"/>
    <s v="B10858"/>
    <s v="Reference"/>
    <s v="Existing Customer"/>
    <s v="STANDARD"/>
    <s v="Pulsar"/>
    <n v="150"/>
    <s v="SD UG"/>
    <s v="Pulsar 150 SD UG EBONY BLK BLUE DKL"/>
    <s v="00DH604C"/>
    <s v="Closed"/>
    <s v="Yes"/>
    <s v="Plan Dropped"/>
    <m/>
    <m/>
    <x v="0"/>
    <m/>
    <s v="No"/>
    <s v="No"/>
    <s v="Yes"/>
    <m/>
    <n v="0"/>
  </r>
  <r>
    <n v="15365504"/>
    <d v="2025-04-02T00:00:00"/>
    <d v="1899-12-30T18:30:00"/>
    <s v="Walk-In"/>
    <s v="Highway Bajaj(12426)"/>
    <n v="12426"/>
    <s v="Web"/>
    <m/>
    <s v="HOT"/>
    <s v="KTM"/>
    <s v="ADVENTURE 390 X"/>
    <m/>
    <s v="KTM ADVENTURE 390 X  BLACK"/>
    <s v="00JG727B"/>
    <s v="Closed"/>
    <s v="Yes"/>
    <s v="Plan Dropped"/>
    <m/>
    <m/>
    <x v="0"/>
    <m/>
    <s v="No"/>
    <s v="No"/>
    <s v="No"/>
    <m/>
    <n v="0"/>
  </r>
  <r>
    <n v="15538310"/>
    <d v="2025-04-10T00:00:00"/>
    <d v="1899-12-30T10:48:00"/>
    <s v="Digital"/>
    <s v="FOUZDAR FARM EQUIPMENTS(10123)"/>
    <n v="10123"/>
    <s v="Organic"/>
    <s v="Website"/>
    <s v="WARM"/>
    <s v="Pulsar"/>
    <s v="P150"/>
    <s v="TD Split Seat (OBD-2)"/>
    <s v="PULSAR 150 - E BL CH MT BL MTR BL"/>
    <s v="00JR11AC"/>
    <s v="Closed"/>
    <s v="Yes"/>
    <s v="Showroom Visit Planned"/>
    <m/>
    <m/>
    <x v="0"/>
    <m/>
    <s v="No"/>
    <s v="Yes"/>
    <s v="Yes"/>
    <m/>
    <n v="0"/>
  </r>
  <r>
    <n v="15651095"/>
    <d v="2025-04-15T00:00:00"/>
    <d v="1899-12-30T15:59:00"/>
    <s v="Walk-In"/>
    <s v="DADA MOTOR ENTERPRISES LLP(13185)"/>
    <n v="13185"/>
    <s v="Reference"/>
    <s v="Existing Customer"/>
    <s v="HOT"/>
    <s v="Freedom"/>
    <s v="125 NG04"/>
    <s v="Drum"/>
    <s v="Freedom 125 NG04 Drum BLUE DECAL LIGHT BLUE"/>
    <s v="00JH313E"/>
    <s v="Invoiced"/>
    <s v="Yes"/>
    <m/>
    <m/>
    <m/>
    <x v="0"/>
    <m/>
    <s v="Yes"/>
    <s v="No"/>
    <s v="No"/>
    <d v="2025-04-15T16:01:00"/>
    <n v="1"/>
  </r>
  <r>
    <n v="15477809"/>
    <d v="2025-04-08T00:00:00"/>
    <d v="1899-12-30T13:56:00"/>
    <s v="HyperLocal"/>
    <s v="Tirhut Automobiles.(12365)"/>
    <n v="12365"/>
    <s v="Hyperlocal_Lead_Gen"/>
    <s v="Facebook"/>
    <s v="STANDARD"/>
    <s v="KTM"/>
    <s v="249.07 cc"/>
    <s v="KTM"/>
    <s v="KTM 249.07 cc KTM "/>
    <s v="00JP88"/>
    <s v="Closed"/>
    <s v="No"/>
    <s v="Plan Dropped"/>
    <m/>
    <m/>
    <x v="0"/>
    <m/>
    <s v="No"/>
    <s v="No"/>
    <s v="No"/>
    <m/>
    <n v="0"/>
  </r>
  <r>
    <n v="15530065"/>
    <d v="2025-04-09T00:00:00"/>
    <d v="1899-12-30T17:41:00"/>
    <s v="Activity"/>
    <s v="MAHI MOTORS(10492)"/>
    <n v="10492"/>
    <m/>
    <m/>
    <s v="HOT"/>
    <s v="Pulsar"/>
    <n v="125"/>
    <s v="Carbon Fibre Single Seat UG"/>
    <s v="Pulsar 125 Carbon Fibre Single Seat UG EBONY BLK RED DKL"/>
    <s v="00DH574D"/>
    <s v="Invoiced"/>
    <s v="Yes"/>
    <m/>
    <m/>
    <m/>
    <x v="0"/>
    <m/>
    <s v="No"/>
    <s v="Yes"/>
    <s v="Yes"/>
    <d v="2025-04-09T17:44:00"/>
    <n v="1"/>
  </r>
  <r>
    <n v="15590380"/>
    <d v="2025-04-12T00:00:00"/>
    <d v="1899-12-30T16:30:00"/>
    <s v="Walk-In"/>
    <s v="KPJ AUTOMOBILES (14181)"/>
    <n v="14181"/>
    <m/>
    <m/>
    <s v="WARM"/>
    <s v="Pulsar"/>
    <n v="125"/>
    <s v="Neon Disc Single seat (OBD-2)"/>
    <s v="Pulsar 125 Neon Disc Single seat (OBD-2) EBONY BLK SOLAR RED"/>
    <s v="00DH50C2"/>
    <s v="Invoiced"/>
    <s v="Yes"/>
    <m/>
    <m/>
    <m/>
    <x v="0"/>
    <m/>
    <s v="No"/>
    <s v="Yes"/>
    <s v="No"/>
    <d v="2025-04-12T16:33:00"/>
    <n v="1"/>
  </r>
  <r>
    <n v="15357224"/>
    <d v="2025-04-02T00:00:00"/>
    <d v="1899-12-30T13:28:00"/>
    <s v="Tele-In"/>
    <s v="SAI GAYATRI AUTOMOBILES - RAJAM"/>
    <s v="B10490"/>
    <s v="Call Center"/>
    <m/>
    <s v="WARM"/>
    <s v="Pulsar"/>
    <n v="400"/>
    <s v="NS"/>
    <s v="Pulsar 400 NS GLOSSY RACING RED"/>
    <s v="00JL2395"/>
    <s v="Open"/>
    <s v="No"/>
    <s v="Showroom Visit Planned"/>
    <m/>
    <m/>
    <x v="0"/>
    <m/>
    <s v="No"/>
    <s v="No"/>
    <s v="No"/>
    <m/>
    <n v="0"/>
  </r>
  <r>
    <n v="15694489"/>
    <d v="2025-04-17T00:00:00"/>
    <d v="1899-12-30T13:39:00"/>
    <s v="Aggregators"/>
    <s v="AMBRISH AUTOMOBILES(10495)"/>
    <n v="10495"/>
    <s v="Bikewale_Aggregators"/>
    <s v="CPS_Lead_Aggregators"/>
    <s v="STANDARD"/>
    <s v="Pulsar"/>
    <s v="N125"/>
    <s v="Disc ISG"/>
    <s v="Pulsar N125 Disc ISG Ebony Black + Purple Fury"/>
    <s v="00JZ51DA"/>
    <s v="Open"/>
    <s v="No"/>
    <m/>
    <m/>
    <m/>
    <x v="0"/>
    <m/>
    <s v="No"/>
    <s v="No"/>
    <s v="No"/>
    <m/>
    <n v="0"/>
  </r>
  <r>
    <n v="15485153"/>
    <d v="2025-04-08T00:00:00"/>
    <d v="1899-12-30T18:05:00"/>
    <s v="Digital"/>
    <s v="JSB AUTOCARS PRIVATE LIMITED(13565)"/>
    <n v="13565"/>
    <s v="Finance"/>
    <s v="Website"/>
    <s v="WARM"/>
    <s v="Platina"/>
    <n v="100"/>
    <s v="ES Alloy"/>
    <s v="Platina 100 ES Alloy CARNIVAL RED"/>
    <s v="00PF37BE"/>
    <s v="Closed"/>
    <s v="No"/>
    <m/>
    <m/>
    <m/>
    <x v="0"/>
    <m/>
    <s v="No"/>
    <s v="No"/>
    <s v="No"/>
    <m/>
    <n v="0"/>
  </r>
  <r>
    <n v="15480896"/>
    <d v="2025-04-08T00:00:00"/>
    <d v="1899-12-30T15:18:00"/>
    <s v="Activity"/>
    <s v="POPULAR MOTOR CORPORATION (KANAKAPURA)"/>
    <s v="I10479"/>
    <m/>
    <m/>
    <m/>
    <s v="Pulsar"/>
    <s v="NS160"/>
    <s v="Dual channel ABS (OBD-2)"/>
    <s v="Pulsar NS160 Dual channel ABS (OBD-2)"/>
    <s v="00JF41"/>
    <s v="Open"/>
    <s v="Yes"/>
    <m/>
    <m/>
    <m/>
    <x v="0"/>
    <m/>
    <s v="Yes"/>
    <s v="No"/>
    <s v="No"/>
    <m/>
    <n v="0"/>
  </r>
  <r>
    <n v="15476655"/>
    <d v="2025-04-08T00:00:00"/>
    <d v="1899-12-30T13:29:00"/>
    <s v="Aggregators"/>
    <s v="J M ENTERPRISES PRIVATE LIMITED(11468)"/>
    <n v="11468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484516"/>
    <d v="2025-04-08T00:00:00"/>
    <d v="1899-12-30T17:30:00"/>
    <s v="Tele-In"/>
    <s v="UNNATI MOTORS(11772)"/>
    <n v="11772"/>
    <m/>
    <m/>
    <m/>
    <s v="Pulsar"/>
    <s v="N160"/>
    <s v="UG"/>
    <s v="Pulsar N160 UG BROOKLYN CHRCL BLK M"/>
    <s v="00JR21VAR-113"/>
    <s v="Open"/>
    <s v="No"/>
    <m/>
    <m/>
    <m/>
    <x v="0"/>
    <m/>
    <s v="No"/>
    <s v="No"/>
    <s v="No"/>
    <m/>
    <n v="0"/>
  </r>
  <r>
    <n v="15536823"/>
    <d v="2025-04-10T00:00:00"/>
    <d v="1899-12-30T08:53:00"/>
    <s v="Aggregators"/>
    <s v="AMG HOMES PRIVATE LIMITED (13790)"/>
    <n v="13790"/>
    <s v="91wheels_Aggregators"/>
    <s v="CPS_Lead_Aggregators"/>
    <s v="HOT"/>
    <s v="Pulsar"/>
    <n v="150"/>
    <s v="TD Split Seat"/>
    <s v="Pulsar 150 TD Split Seat BLACK DECAL BLUE"/>
    <s v="00DH283B"/>
    <s v="Open"/>
    <s v="No"/>
    <s v="Call Later"/>
    <m/>
    <m/>
    <x v="0"/>
    <m/>
    <s v="No"/>
    <s v="No"/>
    <s v="No"/>
    <m/>
    <n v="0"/>
  </r>
  <r>
    <n v="15706316"/>
    <d v="2025-04-17T00:00:00"/>
    <d v="1899-12-30T21:22:00"/>
    <s v="Aggregators"/>
    <s v="STAG TRADING PVT LTD(12082)"/>
    <n v="12082"/>
    <s v="Bikewale_Aggregators"/>
    <s v="CPS_Lead_Aggregators"/>
    <m/>
    <s v="KTM"/>
    <s v="DUKE 200 OLD"/>
    <s v="KTM"/>
    <s v="KTM DUKE 200 OLD KTM SILVER METALLIC MATT"/>
    <s v="00JP42A9"/>
    <s v="Closed"/>
    <s v="No"/>
    <s v="Incorrect Enquiry"/>
    <m/>
    <m/>
    <x v="0"/>
    <m/>
    <s v="No"/>
    <s v="No"/>
    <s v="No"/>
    <m/>
    <n v="0"/>
  </r>
  <r>
    <n v="15422312"/>
    <d v="2025-04-05T00:00:00"/>
    <d v="1899-12-30T16:05:00"/>
    <s v="Tele-In"/>
    <s v="DADA MOTOR ENTERPRISES LLP(13594)"/>
    <n v="13594"/>
    <m/>
    <m/>
    <s v="WARM"/>
    <s v="Triumph"/>
    <n v="1200"/>
    <m/>
    <s v="Triumph 1200 "/>
    <s v="DWBM"/>
    <s v="Closed"/>
    <s v="No"/>
    <s v="Plan Dropped"/>
    <m/>
    <m/>
    <x v="0"/>
    <m/>
    <s v="No"/>
    <s v="No"/>
    <s v="No"/>
    <m/>
    <n v="0"/>
  </r>
  <r>
    <n v="15619231"/>
    <d v="2025-04-14T00:00:00"/>
    <d v="1899-12-30T10:45:00"/>
    <s v="Activity"/>
    <s v="SRI SIDDHI VINAYAKA AUTOMOBILES (GUNTUR-12172)"/>
    <n v="12172"/>
    <m/>
    <m/>
    <s v="HOT"/>
    <s v="Pulsar"/>
    <n v="125"/>
    <s v="Carbon Fibre Disc Single Seat"/>
    <s v="Pulsar 125 Carbon Fibre Disc Single Seat"/>
    <s v="00DH47"/>
    <s v="Open"/>
    <s v="Yes"/>
    <m/>
    <m/>
    <m/>
    <x v="0"/>
    <m/>
    <s v="Yes"/>
    <s v="No"/>
    <s v="No"/>
    <m/>
    <n v="0"/>
  </r>
  <r>
    <n v="15528907"/>
    <d v="2025-04-09T00:00:00"/>
    <d v="1899-12-30T17:13:00"/>
    <s v="Aggregators"/>
    <s v="OPM BAJAJ(12735)"/>
    <n v="12735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m/>
    <m/>
    <m/>
    <x v="0"/>
    <m/>
    <s v="No"/>
    <s v="No"/>
    <s v="No"/>
    <m/>
    <n v="0"/>
  </r>
  <r>
    <n v="15629930"/>
    <d v="2025-04-14T00:00:00"/>
    <d v="1899-12-30T16:20:00"/>
    <s v="HyperLocal"/>
    <s v="VARUN MOTORS PVT LTD-Bhavanipuram"/>
    <s v="A13258"/>
    <s v="Hyperlocal_Lead_Gen"/>
    <s v="Facebook"/>
    <m/>
    <s v="KTM"/>
    <s v="DUKE 200"/>
    <s v="KTM"/>
    <s v="KTM DUKE 200 KTM "/>
    <s v="00JP1C"/>
    <s v="Open"/>
    <s v="No"/>
    <s v="Call Later"/>
    <m/>
    <m/>
    <x v="0"/>
    <m/>
    <s v="No"/>
    <s v="No"/>
    <s v="No"/>
    <m/>
    <n v="0"/>
  </r>
  <r>
    <n v="15417242"/>
    <d v="2025-04-05T00:00:00"/>
    <d v="1899-12-30T12:58:00"/>
    <s v="Tele-In"/>
    <s v="GANPATI MOTORS(10729)"/>
    <n v="10729"/>
    <m/>
    <m/>
    <m/>
    <s v="Platina"/>
    <n v="100"/>
    <s v="KS"/>
    <s v="Platina 100 KS Ebony Black with Silver Grey Decal"/>
    <s v="00PF386U"/>
    <s v="Invoiced"/>
    <s v="Yes"/>
    <m/>
    <m/>
    <m/>
    <x v="0"/>
    <m/>
    <s v="No"/>
    <s v="No"/>
    <s v="No"/>
    <d v="2025-04-05T12:59:00"/>
    <n v="1"/>
  </r>
  <r>
    <n v="15727440"/>
    <d v="2025-04-18T00:00:00"/>
    <d v="1899-12-30T21:54:00"/>
    <s v="Aggregators"/>
    <s v="BAIDYANATH AUTOMOBILES (13048)"/>
    <n v="13048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Showroom Visit Planned"/>
    <m/>
    <m/>
    <x v="0"/>
    <m/>
    <s v="No"/>
    <s v="No"/>
    <s v="No"/>
    <m/>
    <n v="0"/>
  </r>
  <r>
    <n v="15630224"/>
    <d v="2025-04-14T00:00:00"/>
    <d v="1899-12-30T16:24:00"/>
    <s v="Walk-In"/>
    <s v="KHIVRAJ ELIXIR PVT LTD (ANNA NAGAR)"/>
    <s v="B14188"/>
    <m/>
    <m/>
    <s v="HOT"/>
    <s v="Triumph"/>
    <s v="Tiger 900 Rally Pro"/>
    <m/>
    <s v="Triumph  Tiger 900 Rally Pro  Ash Grey/Intense Orange"/>
    <s v="CS8LVAR-104"/>
    <s v="Booked"/>
    <s v="Yes"/>
    <m/>
    <m/>
    <m/>
    <x v="0"/>
    <m/>
    <s v="Yes"/>
    <s v="No"/>
    <s v="No"/>
    <d v="2025-04-14T20:08:00"/>
    <n v="0"/>
  </r>
  <r>
    <n v="15552245"/>
    <d v="2025-04-10T00:00:00"/>
    <d v="1899-12-30T18:20:00"/>
    <s v="Activity"/>
    <s v="VARUN MOTORS P.LTD-KANKIPADU"/>
    <s v="K13248"/>
    <m/>
    <m/>
    <s v="HOT"/>
    <s v="Freedom"/>
    <s v="125 NG04"/>
    <s v="Disc Led"/>
    <s v="Freedom 125 NG04 Disc Led"/>
    <s v="00JH27"/>
    <s v="Open"/>
    <s v="Yes"/>
    <m/>
    <m/>
    <m/>
    <x v="0"/>
    <m/>
    <s v="Yes"/>
    <s v="No"/>
    <s v="No"/>
    <m/>
    <n v="0"/>
  </r>
  <r>
    <n v="15571868"/>
    <d v="2025-04-11T00:00:00"/>
    <d v="1899-12-30T17:20:00"/>
    <s v="Walk-In"/>
    <s v="MAYUR WHEELS(11216)"/>
    <n v="11216"/>
    <m/>
    <m/>
    <s v="STANDARD"/>
    <s v="Pulsar"/>
    <s v="NS125"/>
    <s v="ABS"/>
    <s v="Pulsar  NS125 ABS FIERY ORANGE"/>
    <s v="00JF5617"/>
    <s v="Closed"/>
    <s v="Yes"/>
    <s v="Plan Dropped"/>
    <m/>
    <m/>
    <x v="0"/>
    <m/>
    <s v="No"/>
    <s v="Yes"/>
    <s v="Yes"/>
    <d v="2025-04-11T17:45:00"/>
    <n v="0"/>
  </r>
  <r>
    <n v="15513666"/>
    <d v="2025-04-09T00:00:00"/>
    <d v="1899-12-30T16:20:00"/>
    <s v="Dealer Digital"/>
    <m/>
    <n v="10000"/>
    <s v="Instagram"/>
    <s v="P125_March"/>
    <m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372063"/>
    <d v="2025-04-03T00:00:00"/>
    <d v="1899-12-30T10:46:00"/>
    <s v="Activity"/>
    <s v="MALPANI BAJAJ(13334)"/>
    <n v="13334"/>
    <m/>
    <m/>
    <s v="STANDARD"/>
    <s v="Pulsar"/>
    <n v="125"/>
    <s v="Carbon Fibre Split Seat UG"/>
    <s v="Pulsar 125 Carbon Fibre Split Seat UG"/>
    <s v="00DH56"/>
    <s v="Closed"/>
    <s v="Yes"/>
    <s v="Plan Dropped"/>
    <m/>
    <m/>
    <x v="0"/>
    <m/>
    <s v="Yes"/>
    <s v="Yes"/>
    <s v="Yes"/>
    <m/>
    <n v="0"/>
  </r>
  <r>
    <n v="15459402"/>
    <d v="2025-04-07T00:00:00"/>
    <d v="1899-12-30T16:40:00"/>
    <s v="Tele-In"/>
    <s v="SHIVA SCOOTER AGENCY(14119)"/>
    <n v="14119"/>
    <m/>
    <m/>
    <s v="STANDARD"/>
    <s v="Triumph"/>
    <s v="Speed 400 UG"/>
    <m/>
    <s v="Triumph Speed 400 UG "/>
    <s v="00TA40"/>
    <s v="Open"/>
    <s v="No"/>
    <s v="Call Later"/>
    <m/>
    <m/>
    <x v="0"/>
    <m/>
    <s v="No"/>
    <s v="No"/>
    <s v="No"/>
    <m/>
    <n v="0"/>
  </r>
  <r>
    <n v="15683719"/>
    <d v="2025-04-16T00:00:00"/>
    <d v="1899-12-30T19:56:00"/>
    <s v="Dealer Digital"/>
    <s v="Retro - Himayatnagar"/>
    <s v="D13536"/>
    <m/>
    <m/>
    <s v="WARM"/>
    <s v="Triumph"/>
    <s v="Speed 400 UG"/>
    <m/>
    <s v="Triumph Speed 400 UG "/>
    <s v="00TA40"/>
    <s v="Open"/>
    <s v="No"/>
    <m/>
    <m/>
    <m/>
    <x v="0"/>
    <m/>
    <s v="No"/>
    <s v="No"/>
    <s v="No"/>
    <m/>
    <n v="0"/>
  </r>
  <r>
    <n v="15535909"/>
    <d v="2025-04-10T00:00:00"/>
    <d v="1899-12-30T02:09:00"/>
    <s v="Aggregators"/>
    <s v="SWADESHI AUTO PVT LTD. GTK"/>
    <s v="C10349"/>
    <s v="Bikedekho_Aggregators"/>
    <s v="CPS_Lead_Aggregators"/>
    <s v="WARM"/>
    <s v="Pulsar"/>
    <s v="NS200"/>
    <s v="Dual channel ABS (OBD-2)"/>
    <s v="Pulsar NS200 Dual channel ABS (OBD-2) GLOSS PEWTER GREY"/>
    <s v="00JL2232"/>
    <s v="Closed"/>
    <s v="No"/>
    <s v="Plan Dropped"/>
    <m/>
    <m/>
    <x v="0"/>
    <m/>
    <s v="No"/>
    <s v="No"/>
    <s v="No"/>
    <m/>
    <n v="0"/>
  </r>
  <r>
    <n v="15443291"/>
    <d v="2025-04-06T00:00:00"/>
    <d v="1899-12-30T21:48:00"/>
    <s v="Aggregators"/>
    <s v="LAXMI MOTORS(12730)"/>
    <n v="12730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x v="0"/>
    <m/>
    <s v="No"/>
    <s v="No"/>
    <s v="No"/>
    <m/>
    <n v="0"/>
  </r>
  <r>
    <n v="15674898"/>
    <d v="2025-04-16T00:00:00"/>
    <d v="1899-12-30T16:22:00"/>
    <s v="Walk-In"/>
    <s v="KRISHNAA AUTOS(12726)"/>
    <n v="12726"/>
    <m/>
    <m/>
    <m/>
    <s v="Pulsar"/>
    <s v="NS160"/>
    <s v="Dual channel ABS (OBD-2)"/>
    <s v="Pulsar NS160 Dual channel ABS (OBD-2) PEARL METALLIC WHITE &amp; SATIN BLACK"/>
    <s v="00JF418R"/>
    <s v="Invoiced"/>
    <s v="Yes"/>
    <m/>
    <m/>
    <m/>
    <x v="0"/>
    <m/>
    <s v="Yes"/>
    <s v="Yes"/>
    <s v="Yes"/>
    <d v="2025-04-16T16:26:00"/>
    <n v="1"/>
  </r>
  <r>
    <n v="15541182"/>
    <d v="2025-04-10T00:00:00"/>
    <d v="1899-12-30T12:07:00"/>
    <s v="HyperLocal"/>
    <s v="Goenka Engineering Works(12337)"/>
    <n v="12337"/>
    <s v="Hyperlocal_Lead_Gen"/>
    <s v="Facebook"/>
    <s v="WARM"/>
    <s v="KTM"/>
    <s v="249.07 cc"/>
    <s v="KTM"/>
    <s v="KTM 249.07 cc KTM "/>
    <s v="00JP88"/>
    <s v="Open"/>
    <s v="No"/>
    <m/>
    <m/>
    <m/>
    <x v="0"/>
    <m/>
    <s v="No"/>
    <s v="No"/>
    <s v="No"/>
    <m/>
    <n v="0"/>
  </r>
  <r>
    <n v="15715267"/>
    <d v="2025-04-18T00:00:00"/>
    <d v="1899-12-30T12:38:00"/>
    <s v="Activity"/>
    <s v="Aakar Motors"/>
    <s v="A10106"/>
    <m/>
    <m/>
    <s v="WARM"/>
    <s v="Freedom"/>
    <s v="125 NG04"/>
    <s v="Disc Led"/>
    <s v="Freedom 125 NG04 Disc Led BLUE DECAL LIGHT BLUE"/>
    <s v="00JH273E"/>
    <s v="Open"/>
    <s v="Yes"/>
    <s v="Showroom Visit Planned"/>
    <m/>
    <m/>
    <x v="0"/>
    <m/>
    <s v="Yes"/>
    <s v="No"/>
    <s v="Yes"/>
    <m/>
    <n v="0"/>
  </r>
  <r>
    <n v="15348688"/>
    <d v="2025-04-03T00:00:00"/>
    <d v="1899-12-30T11:50:00"/>
    <s v="Aggregators"/>
    <s v="Planet Wheels Pvt. Ltd.(12378)"/>
    <n v="12378"/>
    <s v="Bikedekho_Aggregators"/>
    <s v="CPS_Lead_Aggregators"/>
    <s v="WARM"/>
    <s v="KTM"/>
    <s v="DUKE 200 OLD"/>
    <s v="KTM"/>
    <s v="KTM 200 Duke - PU T/C KTM White"/>
    <s v="00JP425S"/>
    <s v="Closed"/>
    <s v="No"/>
    <s v="Plan Dropped"/>
    <m/>
    <m/>
    <x v="0"/>
    <m/>
    <s v="No"/>
    <s v="No"/>
    <s v="No"/>
    <m/>
    <n v="0"/>
  </r>
  <r>
    <n v="15344362"/>
    <d v="2025-04-01T00:00:00"/>
    <d v="1899-12-30T17:57:00"/>
    <s v="Aggregators"/>
    <s v="A2Z WHEEL RACE PRIVATE LIMITED(13126)"/>
    <n v="13126"/>
    <s v="Bikewale_Aggregators"/>
    <s v="CPS_Lead_Aggregators"/>
    <s v="HOT"/>
    <s v="Pulsar"/>
    <s v="RS200"/>
    <s v="Dual channel ABS"/>
    <s v="Pulsar RS200 Dual channel ABS METALLIC BLACK (+Pewter Grey)"/>
    <s v="00DT148E"/>
    <s v="Open"/>
    <s v="No"/>
    <s v="Call Later"/>
    <m/>
    <m/>
    <x v="0"/>
    <m/>
    <s v="No"/>
    <s v="No"/>
    <s v="No"/>
    <m/>
    <n v="0"/>
  </r>
  <r>
    <n v="15711218"/>
    <d v="2025-04-18T00:00:00"/>
    <d v="1899-12-30T10:59:00"/>
    <s v="Aggregators"/>
    <s v="KUSHAL AUTO PVT. LTD.(10177)"/>
    <n v="10177"/>
    <s v="Bikewale_Aggregators"/>
    <s v="CPS_Lead_Aggregators"/>
    <s v="WARM"/>
    <s v="Pulsar"/>
    <s v="P150"/>
    <s v="SD Single Seat (OBD-2)"/>
    <s v="Pulsar P150 SD Single Seat (OBD-2) GLOSSY CARIBBEAN BLUE"/>
    <s v="00JR022Z"/>
    <s v="Closed"/>
    <s v="No"/>
    <s v="Plan Dropped"/>
    <m/>
    <m/>
    <x v="0"/>
    <m/>
    <s v="No"/>
    <s v="No"/>
    <s v="No"/>
    <m/>
    <n v="0"/>
  </r>
  <r>
    <n v="15422244"/>
    <d v="2025-04-05T00:00:00"/>
    <d v="1899-12-30T16:02:00"/>
    <s v="Walk-In"/>
    <s v="BAGGA LINK SERVICE LTD - MOTI NAGAR"/>
    <s v="A12389"/>
    <m/>
    <m/>
    <s v="WARM"/>
    <s v="KTM"/>
    <s v="DUKE 250"/>
    <m/>
    <s v="KTM DUKE 250  "/>
    <s v="00JP88"/>
    <s v="Open"/>
    <s v="Yes"/>
    <s v="Call Later"/>
    <m/>
    <m/>
    <x v="0"/>
    <m/>
    <s v="Yes"/>
    <s v="No"/>
    <s v="No"/>
    <m/>
    <n v="0"/>
  </r>
  <r>
    <n v="15373878"/>
    <d v="2025-04-03T00:00:00"/>
    <d v="1899-12-30T11:45:00"/>
    <s v="Walk-In"/>
    <s v="VARUN MOTORS PRIVATE LIMITED -NELLORE TRIUMPH"/>
    <s v="D13590"/>
    <m/>
    <m/>
    <s v="WARM"/>
    <s v="Triumph"/>
    <s v="SCRAMBLER 400 X"/>
    <m/>
    <s v="Triumph SCRAMBLER 400 X "/>
    <s v="00TA02BG"/>
    <s v="Open"/>
    <s v="Yes"/>
    <s v="Call Later"/>
    <m/>
    <m/>
    <x v="0"/>
    <m/>
    <s v="No"/>
    <s v="No"/>
    <s v="No"/>
    <m/>
    <n v="0"/>
  </r>
  <r>
    <n v="15635024"/>
    <d v="2025-04-14T00:00:00"/>
    <d v="1899-12-30T19:39:00"/>
    <s v="Walk-In"/>
    <s v="ABHINANDAN MOTORS PVT.LTD.(11287)"/>
    <n v="11287"/>
    <m/>
    <m/>
    <s v="STANDARD"/>
    <s v="Pulsar"/>
    <n v="220"/>
    <s v="Single channel ABS (OBD-2)"/>
    <s v="Pulsar 220 Single channel ABS (OBD-2) SPARKLING METALLIC BLACK SILVER"/>
    <s v="00DK11E8"/>
    <s v="Booked"/>
    <s v="Yes"/>
    <s v="Call Later"/>
    <m/>
    <m/>
    <x v="0"/>
    <m/>
    <s v="Yes"/>
    <s v="Yes"/>
    <s v="Yes"/>
    <d v="2025-04-14T19:44:00"/>
    <n v="0"/>
  </r>
  <r>
    <n v="15547869"/>
    <d v="2025-04-10T00:00:00"/>
    <d v="1899-12-30T15:46:00"/>
    <s v="Walk-In"/>
    <s v="Rajpurohit Bajaj."/>
    <s v="B10653"/>
    <s v="Leaflet"/>
    <m/>
    <s v="HOT"/>
    <s v="Pulsar"/>
    <n v="125"/>
    <s v="Carbon Fibre Disc Split Seat"/>
    <s v="Pulsar 125 Carbon Fibre Disc Split Seat SPARKLING METALLIC BLACK SILVER"/>
    <s v="00DH48E8"/>
    <s v="Invoiced"/>
    <s v="Yes"/>
    <m/>
    <m/>
    <m/>
    <x v="0"/>
    <m/>
    <s v="Yes"/>
    <s v="No"/>
    <s v="Yes"/>
    <d v="2025-04-10T15:48:00"/>
    <n v="1"/>
  </r>
  <r>
    <n v="15472743"/>
    <d v="2025-04-08T00:00:00"/>
    <d v="1899-12-30T12:09:00"/>
    <s v="Aggregators"/>
    <s v="GANPATI ENTERPRISES(13212)"/>
    <n v="13212"/>
    <s v="Bikewale_Aggregators"/>
    <s v="CPS_Lead_Aggregators"/>
    <s v="HOT"/>
    <s v="Pulsar"/>
    <s v="N125"/>
    <s v="Disc ISG"/>
    <s v="Pulsar N125 Disc ISG Ebony Black + Purple Fury"/>
    <s v="00JZ51DA"/>
    <s v="Closed"/>
    <s v="No"/>
    <s v="Plan Dropped"/>
    <m/>
    <m/>
    <x v="0"/>
    <m/>
    <s v="No"/>
    <s v="No"/>
    <s v="No"/>
    <m/>
    <n v="0"/>
  </r>
  <r>
    <n v="15652614"/>
    <d v="2025-04-15T00:00:00"/>
    <d v="1899-12-30T16:58:00"/>
    <s v="Tele-In"/>
    <s v="SHAILENDRA AUTOMOBILES (12729)"/>
    <n v="12729"/>
    <s v="Reference"/>
    <s v="Existing Customer"/>
    <m/>
    <s v="Platina"/>
    <n v="110"/>
    <s v="ES Drum  (OBD-2)"/>
    <s v="Platina 110 ES Drum  (OBD-2) EBONY BLK RED DKL"/>
    <s v="00JK354D"/>
    <s v="Invoiced"/>
    <s v="Yes"/>
    <m/>
    <m/>
    <m/>
    <x v="0"/>
    <m/>
    <s v="No"/>
    <s v="No"/>
    <s v="No"/>
    <d v="2025-04-15T16:58:00"/>
    <n v="1"/>
  </r>
  <r>
    <n v="15571820"/>
    <d v="2025-04-11T00:00:00"/>
    <d v="1899-12-30T17:31:00"/>
    <s v="Aggregators"/>
    <s v="TRIPUR AUTO(10590)"/>
    <n v="10590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s v="RNR"/>
    <m/>
    <m/>
    <x v="0"/>
    <m/>
    <s v="No"/>
    <s v="No"/>
    <s v="No"/>
    <m/>
    <n v="0"/>
  </r>
  <r>
    <n v="15395090"/>
    <d v="2025-04-04T00:00:00"/>
    <d v="1899-12-30T12:15:00"/>
    <s v="Aggregators"/>
    <s v="M L MOTORS(13047)"/>
    <n v="13047"/>
    <s v="Bikedekho_Aggregators"/>
    <s v="CPS_Lead_Aggregators"/>
    <m/>
    <s v="Avenger"/>
    <n v="220"/>
    <s v="Cruise"/>
    <s v="Avenger 220 Cruise UG AUBURN BLACK"/>
    <s v="00PD289K"/>
    <s v="Closed"/>
    <s v="No"/>
    <s v="Incorrect Enquiry"/>
    <m/>
    <m/>
    <x v="0"/>
    <m/>
    <s v="No"/>
    <s v="No"/>
    <s v="No"/>
    <m/>
    <n v="0"/>
  </r>
  <r>
    <n v="15382579"/>
    <d v="2025-04-03T00:00:00"/>
    <d v="1899-12-30T16:43:00"/>
    <s v="Walk-In"/>
    <s v="RAJARSHI AUTO DEALS PVT. LTD.(10277)"/>
    <n v="10277"/>
    <s v="Leaflet"/>
    <m/>
    <s v="HOT"/>
    <s v="Freedom"/>
    <s v="125 NG04"/>
    <s v="Disc Led"/>
    <s v="Freedom 125 NG04 Disc Led EBONY BLACK(MET)"/>
    <s v="00JH27X3"/>
    <s v="Invoiced"/>
    <s v="Yes"/>
    <m/>
    <m/>
    <m/>
    <x v="0"/>
    <m/>
    <s v="Yes"/>
    <s v="No"/>
    <s v="Yes"/>
    <d v="2025-04-03T16:45:00"/>
    <n v="1"/>
  </r>
  <r>
    <n v="15333622"/>
    <d v="2025-04-01T00:00:00"/>
    <d v="1899-12-30T11:17:00"/>
    <s v="Dealer Digital"/>
    <m/>
    <n v="10759"/>
    <s v="Instagram"/>
    <s v="P125_March_2"/>
    <s v="HOT"/>
    <s v="Pulsar"/>
    <n v="125"/>
    <s v="Carbon Fibre Disc Single Seat (OBD-2)"/>
    <s v="Pulsar 125 Carbon Fibre Disc Single Seat (OBD-2) SPARKLING METALLIC BLACK RED"/>
    <s v="00DH41F2"/>
    <s v="Closed"/>
    <s v="No"/>
    <s v="Lost to Competition"/>
    <s v="Colour/Model availability;Family/Friendâ€™s Recommendation"/>
    <m/>
    <x v="1"/>
    <s v="Honda"/>
    <s v="No"/>
    <s v="No"/>
    <s v="No"/>
    <m/>
    <n v="0"/>
  </r>
  <r>
    <n v="15481797"/>
    <d v="2025-04-08T00:00:00"/>
    <d v="1899-12-30T15:57:00"/>
    <s v="Digital"/>
    <s v="UJJAWAL GOVIND AUTO(10863)"/>
    <n v="10863"/>
    <s v="Organic"/>
    <s v="Website"/>
    <m/>
    <s v="Freedom"/>
    <s v="125 NG04"/>
    <s v="Disc Led"/>
    <s v="Freedom 125 NG04 Disc Led COCKTAIL WINE RED"/>
    <s v="00JH272V"/>
    <s v="Open"/>
    <s v="No"/>
    <s v="Showroom Visit Planned"/>
    <m/>
    <m/>
    <x v="0"/>
    <m/>
    <s v="No"/>
    <s v="No"/>
    <s v="No"/>
    <m/>
    <n v="0"/>
  </r>
  <r>
    <n v="15362885"/>
    <d v="2025-04-02T00:00:00"/>
    <d v="1899-12-30T16:45:00"/>
    <s v="Walk-In"/>
    <s v="SRI MURUGAN AUTOWORKS(13022)"/>
    <n v="13022"/>
    <s v="Reference"/>
    <s v="Existing Customer"/>
    <s v="STANDARD"/>
    <s v="Pulsar"/>
    <s v="NS200"/>
    <s v="Dual channel ABS (OBD-2)"/>
    <s v="Pulsar NS200 Dual channel ABS (OBD-2) EBONY BLK SATIN"/>
    <s v="00JL22AL"/>
    <s v="Closed"/>
    <s v="Yes"/>
    <s v="Lost to Competition"/>
    <s v="Family/Friendâ€™s Recommendation"/>
    <m/>
    <x v="7"/>
    <s v="TVS"/>
    <s v="Yes"/>
    <s v="Yes"/>
    <s v="Yes"/>
    <m/>
    <n v="0"/>
  </r>
  <r>
    <n v="15701481"/>
    <d v="2025-04-17T00:00:00"/>
    <d v="1899-12-30T17:13:00"/>
    <s v="Walk-In"/>
    <s v="C P BAJAJ(12313)"/>
    <n v="12313"/>
    <m/>
    <m/>
    <s v="STANDARD"/>
    <s v="Pulsar"/>
    <s v="N160"/>
    <s v="UG"/>
    <s v="Pulsar N160 UG BROOKLYN CHRCL BLK M"/>
    <s v="00JR21VAR-113"/>
    <s v="Booked"/>
    <s v="Yes"/>
    <s v="RNR"/>
    <m/>
    <m/>
    <x v="0"/>
    <m/>
    <s v="No"/>
    <s v="No"/>
    <s v="No"/>
    <d v="2025-04-17T17:15:00"/>
    <n v="0"/>
  </r>
  <r>
    <n v="15579148"/>
    <d v="2025-04-12T00:00:00"/>
    <d v="1899-12-30T08:26:00"/>
    <s v="HyperLocal"/>
    <s v="Shiva Scooter Agency(12361)"/>
    <n v="12361"/>
    <s v="Hyperlocal_Lead_Gen"/>
    <s v="Facebook"/>
    <s v="WARM"/>
    <s v="KTM"/>
    <s v="DUKE 200"/>
    <s v="KTM"/>
    <s v="KTM DUKE 200 KTM "/>
    <s v="00JP1C"/>
    <s v="Open"/>
    <s v="No"/>
    <s v="Showroom Visit Planned"/>
    <m/>
    <m/>
    <x v="0"/>
    <m/>
    <s v="No"/>
    <s v="No"/>
    <s v="No"/>
    <m/>
    <n v="0"/>
  </r>
  <r>
    <n v="15636833"/>
    <d v="2025-04-14T00:00:00"/>
    <d v="1899-12-30T21:44:00"/>
    <s v="Digital"/>
    <s v="VARUN MOTORS PRIVATE LIMITED - GACHIBOWLI (K13251)"/>
    <s v="K13251"/>
    <s v="Finance"/>
    <s v="Website"/>
    <s v="STANDARD"/>
    <s v="Pulsar"/>
    <s v="NS125"/>
    <s v="Disc (OBD-2)"/>
    <s v="Pulsar NS125 Disc (OBD-2) TD BURNT RED + SA"/>
    <s v="00JF35C4"/>
    <s v="Open"/>
    <s v="No"/>
    <s v="Call Later"/>
    <m/>
    <m/>
    <x v="0"/>
    <m/>
    <s v="No"/>
    <s v="No"/>
    <s v="No"/>
    <m/>
    <n v="0"/>
  </r>
  <r>
    <n v="15654606"/>
    <d v="2025-04-15T00:00:00"/>
    <d v="1899-12-30T18:27:00"/>
    <s v="Digital"/>
    <s v="KTM Vashi"/>
    <s v="BRN01Vashi"/>
    <s v="Chatbot"/>
    <s v="Website"/>
    <s v="HOT"/>
    <s v="KTM"/>
    <s v="ADVENTURE 390 X"/>
    <s v="KTM"/>
    <s v="KTM ADVENTURE 390 X KTM"/>
    <s v="00JG721T"/>
    <s v="Open"/>
    <s v="No"/>
    <s v="Not Decided"/>
    <m/>
    <m/>
    <x v="0"/>
    <m/>
    <s v="No"/>
    <s v="No"/>
    <s v="No"/>
    <m/>
    <n v="0"/>
  </r>
  <r>
    <n v="15527162"/>
    <d v="2025-04-09T00:00:00"/>
    <d v="1899-12-30T16:01:00"/>
    <s v="Activity"/>
    <s v="R. K. MOTORS(10997)"/>
    <n v="10997"/>
    <m/>
    <m/>
    <m/>
    <s v="Platina"/>
    <n v="110"/>
    <s v="ES Drum  (OBD-2)"/>
    <s v="Platina  110 ES Drum  (OBD-2) EBONY BLK BLUE DKL"/>
    <s v="00JK354C"/>
    <s v="Invoiced"/>
    <s v="Yes"/>
    <m/>
    <m/>
    <m/>
    <x v="0"/>
    <m/>
    <s v="No"/>
    <s v="No"/>
    <s v="No"/>
    <d v="2025-04-09T16:05:00"/>
    <n v="1"/>
  </r>
  <r>
    <n v="15443882"/>
    <d v="2025-04-07T00:00:00"/>
    <d v="1899-12-30T13:43:00"/>
    <s v="HyperLocal"/>
    <s v="AMRITSAR TRIUMPH"/>
    <s v="A13594"/>
    <s v="Hyperlocal_Lead_Gen"/>
    <s v="Facebook"/>
    <s v="STANDARD"/>
    <s v="Triumph"/>
    <s v="SPEED 400"/>
    <s v="Triumph"/>
    <s v="Triumph SPEED 400-Phantom Black"/>
    <s v="00TA04BA"/>
    <s v="Open"/>
    <s v="No"/>
    <s v="Call Later"/>
    <m/>
    <m/>
    <x v="0"/>
    <m/>
    <s v="No"/>
    <s v="No"/>
    <s v="No"/>
    <m/>
    <n v="0"/>
  </r>
  <r>
    <n v="15652996"/>
    <d v="2025-04-15T00:00:00"/>
    <d v="1899-12-30T17:13:00"/>
    <s v="Activity"/>
    <s v="R.K.Motors -BYE PASS"/>
    <n v="12401"/>
    <m/>
    <m/>
    <s v="STANDARD"/>
    <s v="KTM"/>
    <s v="DUKE 250"/>
    <m/>
    <s v="KTM DUKE 250  "/>
    <s v="00JP88"/>
    <s v="Open"/>
    <s v="Yes"/>
    <m/>
    <m/>
    <m/>
    <x v="0"/>
    <m/>
    <s v="Yes"/>
    <s v="No"/>
    <s v="No"/>
    <m/>
    <n v="0"/>
  </r>
  <r>
    <n v="15719615"/>
    <d v="2025-04-18T00:00:00"/>
    <d v="1899-12-30T15:16:00"/>
    <s v="Aggregators"/>
    <s v="NANDI MOTORS - ALLAGADDA"/>
    <s v="B10914"/>
    <s v="Bikedekho_Aggregators"/>
    <s v="CPS_Lead_Aggregators"/>
    <s v="HOT"/>
    <s v="Pulsar"/>
    <s v="NS125"/>
    <s v="Disc (OBD-2)"/>
    <s v="Pulsar NS125 Disc (OBD-2) TD BURNT RED + SA"/>
    <s v="00JF35C4"/>
    <s v="Open"/>
    <s v="No"/>
    <s v="Showroom Visit Planned"/>
    <m/>
    <m/>
    <x v="0"/>
    <m/>
    <s v="No"/>
    <s v="No"/>
    <s v="No"/>
    <m/>
    <n v="0"/>
  </r>
  <r>
    <n v="15661016"/>
    <d v="2025-04-16T00:00:00"/>
    <d v="1899-12-30T09:57:00"/>
    <s v="Cross-Sell"/>
    <s v="KTM Mekhri Circle"/>
    <s v="T12354"/>
    <s v="Workshop"/>
    <s v="Existing Customer"/>
    <s v="WARM"/>
    <s v="KTM"/>
    <s v="200 cc"/>
    <s v="KTM"/>
    <m/>
    <s v="00JP1CA9"/>
    <s v="Open"/>
    <s v="No"/>
    <s v="Showroom Visit Planned"/>
    <m/>
    <m/>
    <x v="0"/>
    <m/>
    <s v="No"/>
    <s v="No"/>
    <s v="No"/>
    <m/>
    <n v="0"/>
  </r>
  <r>
    <n v="15560546"/>
    <d v="2025-04-11T00:00:00"/>
    <d v="1899-12-30T11:23:00"/>
    <s v="Walk-In"/>
    <s v="RM MOTORS(12607)"/>
    <n v="12607"/>
    <m/>
    <m/>
    <s v="HOT"/>
    <s v="KTM"/>
    <s v="DUKE 250"/>
    <m/>
    <s v="KTM  DUKE 250  EBONY BLACK(MET)"/>
    <s v="00JP88X3"/>
    <s v="Invoiced"/>
    <s v="Yes"/>
    <s v="Call Later"/>
    <m/>
    <m/>
    <x v="0"/>
    <m/>
    <s v="Yes"/>
    <s v="Yes"/>
    <s v="Yes"/>
    <d v="2025-04-11T11:29:00"/>
    <n v="1"/>
  </r>
  <r>
    <n v="15359730"/>
    <d v="2025-04-02T00:00:00"/>
    <d v="1899-12-30T14:57:00"/>
    <s v="Tele-In"/>
    <s v="GLOBAL TRADE PARK(12983)"/>
    <n v="12983"/>
    <s v="Website"/>
    <m/>
    <s v="WARM"/>
    <s v="Pulsar"/>
    <s v="NS125"/>
    <s v="Disc"/>
    <s v="Pulsar NS125 Disc"/>
    <s v="00JF3132"/>
    <s v="Open"/>
    <s v="No"/>
    <m/>
    <m/>
    <m/>
    <x v="0"/>
    <m/>
    <s v="No"/>
    <s v="No"/>
    <s v="No"/>
    <m/>
    <n v="0"/>
  </r>
  <r>
    <n v="15617418"/>
    <d v="2025-04-14T00:00:00"/>
    <d v="1899-12-30T10:44:00"/>
    <s v="Dealer Digital"/>
    <m/>
    <n v="12722"/>
    <s v="Facebook"/>
    <s v="P125DC_july"/>
    <s v="HOT"/>
    <s v="Pulsar"/>
    <n v="125"/>
    <s v="Carbon Fibre Split Seat UG"/>
    <s v="Pulsar 125 Carbon Fibre Split Seat UG EBONY BLK RED DKL"/>
    <s v="00DH564D"/>
    <s v="Open"/>
    <s v="No"/>
    <s v="Not Decided"/>
    <m/>
    <m/>
    <x v="0"/>
    <m/>
    <s v="No"/>
    <s v="No"/>
    <s v="No"/>
    <m/>
    <n v="0"/>
  </r>
  <r>
    <n v="15646129"/>
    <d v="2025-04-15T00:00:00"/>
    <d v="1899-12-30T12:57:00"/>
    <s v="HyperLocal"/>
    <s v="OSL AUTO PVT. LTD. - VIP"/>
    <n v="12445"/>
    <s v="Hyperlocal_Lead_Gen"/>
    <s v="Facebook"/>
    <s v="STANDARD"/>
    <s v="KTM"/>
    <s v="249.07 cc"/>
    <s v="KTM"/>
    <s v="KTM 249.07 cc KTM "/>
    <s v="00JP88"/>
    <s v="Open"/>
    <s v="No"/>
    <s v="Call Later"/>
    <m/>
    <m/>
    <x v="0"/>
    <m/>
    <s v="No"/>
    <s v="No"/>
    <s v="No"/>
    <m/>
    <n v="0"/>
  </r>
  <r>
    <n v="15541710"/>
    <d v="2025-04-10T00:00:00"/>
    <d v="1899-12-30T12:16:00"/>
    <s v="Walk-In"/>
    <s v="FUTURISTIC MOTOR DEALER PVT LTD(10725)"/>
    <n v="10725"/>
    <m/>
    <m/>
    <s v="STANDARD"/>
    <s v="Pulsar"/>
    <s v="NS125"/>
    <s v="UG ABS"/>
    <s v="Pulsar NS125 UG ABS"/>
    <s v="00JF57"/>
    <s v="Open"/>
    <s v="Yes"/>
    <s v="Not Decided"/>
    <m/>
    <m/>
    <x v="0"/>
    <m/>
    <s v="Yes"/>
    <s v="Yes"/>
    <s v="Yes"/>
    <m/>
    <n v="0"/>
  </r>
  <r>
    <n v="15432877"/>
    <d v="2025-04-06T00:00:00"/>
    <d v="1899-12-30T10:51:00"/>
    <s v="Aggregators"/>
    <s v="BHAWANI AUTOMOBILES Saraiprali"/>
    <s v="A11009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571456"/>
    <d v="2025-04-11T00:00:00"/>
    <d v="1899-12-30T17:19:00"/>
    <s v="Aggregators"/>
    <s v="NEW STYLE FABRICATORS PVT. LTD.(10225)"/>
    <n v="10225"/>
    <s v="Bikewale_Aggregators"/>
    <s v="CPS_Lead_Aggregators"/>
    <s v="WARM"/>
    <s v="Pulsar"/>
    <s v="N125"/>
    <s v="Disc ISG"/>
    <s v="Pulsar N125 Disc ISG Ebony Black + Purple Fury"/>
    <s v="00JZ51DA"/>
    <s v="Closed"/>
    <s v="No"/>
    <s v="Plan Dropped"/>
    <m/>
    <m/>
    <x v="0"/>
    <m/>
    <s v="No"/>
    <s v="No"/>
    <s v="No"/>
    <m/>
    <n v="0"/>
  </r>
  <r>
    <n v="15628883"/>
    <d v="2025-04-14T00:00:00"/>
    <d v="1899-12-30T15:39:00"/>
    <s v="Activity"/>
    <s v="ANOWARA AUTO AGENCY(12955)"/>
    <n v="12955"/>
    <s v="Dealer Activity"/>
    <s v="Exchange Camp"/>
    <m/>
    <s v="Pulsar"/>
    <n v="125"/>
    <s v="Carbon Fibre Single Seat UG"/>
    <s v="Pulsar 125 Carbon Fibre Single Seat UG EBONY BLK BLUE DKL"/>
    <s v="00DH574C"/>
    <s v="Invoiced"/>
    <s v="Yes"/>
    <m/>
    <m/>
    <m/>
    <x v="0"/>
    <m/>
    <s v="Yes"/>
    <s v="Yes"/>
    <s v="No"/>
    <d v="2025-04-14T15:40:00"/>
    <n v="1"/>
  </r>
  <r>
    <n v="15571375"/>
    <d v="2025-04-11T00:00:00"/>
    <d v="1899-12-30T17:03:00"/>
    <s v="Activity"/>
    <s v="Popular Motor Corporation (Kushal Nagar)"/>
    <s v="E11262"/>
    <s v="Dealer Activity"/>
    <s v="Experience Rides"/>
    <s v="STANDARD"/>
    <s v="Pulsar"/>
    <s v="N160"/>
    <s v="TD"/>
    <s v="Pulsar N160 TD EBONY BLACK(MET)"/>
    <s v="00JR50X3"/>
    <s v="Open"/>
    <s v="Yes"/>
    <s v="Not Decided"/>
    <m/>
    <m/>
    <x v="0"/>
    <m/>
    <s v="Yes"/>
    <s v="No"/>
    <s v="Yes"/>
    <m/>
    <n v="0"/>
  </r>
  <r>
    <n v="15487197"/>
    <d v="2025-04-08T00:00:00"/>
    <d v="1899-12-30T20:01:00"/>
    <s v="Activity"/>
    <s v="RM MOTORS(12754)"/>
    <n v="12754"/>
    <m/>
    <m/>
    <s v="WARM"/>
    <s v="KTM"/>
    <s v="DUKE 250"/>
    <m/>
    <s v="KTM DUKE 250  BlueÂ Black"/>
    <s v="00JP8809"/>
    <s v="Open"/>
    <s v="Yes"/>
    <s v="Showroom Visit Planned"/>
    <m/>
    <m/>
    <x v="0"/>
    <m/>
    <s v="Yes"/>
    <s v="No"/>
    <s v="Yes"/>
    <m/>
    <n v="0"/>
  </r>
  <r>
    <n v="15644574"/>
    <d v="2025-04-15T00:00:00"/>
    <d v="1899-12-30T12:15:00"/>
    <s v="Aggregators"/>
    <s v="SRIJAI AUTOS PRIVATE LIMITED(10491)"/>
    <n v="10491"/>
    <s v="Bikedekho_Aggregators"/>
    <s v="CPS_Lead_Aggregators"/>
    <s v="STANDARD"/>
    <s v="Dominar"/>
    <n v="400"/>
    <s v="Dual channel ABS"/>
    <s v="Dominar 400 Dual channel ABS CHARCOAL BLACK"/>
    <s v="00JF29A8"/>
    <s v="Open"/>
    <s v="No"/>
    <s v="Not Decided"/>
    <m/>
    <m/>
    <x v="0"/>
    <m/>
    <s v="No"/>
    <s v="No"/>
    <s v="No"/>
    <m/>
    <n v="0"/>
  </r>
  <r>
    <n v="15519512"/>
    <d v="2025-04-09T00:00:00"/>
    <d v="1899-12-30T16:20:00"/>
    <s v="Dealer Digital"/>
    <m/>
    <n v="14162"/>
    <s v="Instagram"/>
    <s v="Freedom_March"/>
    <s v="HOT"/>
    <s v="Freedom"/>
    <s v="125 NG04"/>
    <s v="Disc Led"/>
    <s v="Freedom 125 NG04 Disc Led Racing Red"/>
    <s v="00JH279C"/>
    <s v="Open"/>
    <s v="No"/>
    <m/>
    <m/>
    <m/>
    <x v="0"/>
    <m/>
    <s v="No"/>
    <s v="No"/>
    <s v="No"/>
    <m/>
    <n v="0"/>
  </r>
  <r>
    <n v="15703070"/>
    <d v="2025-04-17T00:00:00"/>
    <d v="1899-12-30T18:00:00"/>
    <s v="Dealer Digital"/>
    <m/>
    <n v="13135"/>
    <s v="Facebook"/>
    <s v="N150/N125CF/N125Neon_April'25"/>
    <s v="HOT"/>
    <s v="Pulsar"/>
    <s v="N150"/>
    <s v="Twin Disc"/>
    <s v="Pulsar N150 Twin Disc GLOSSY RACING RED"/>
    <s v="00JR3195"/>
    <s v="Open"/>
    <s v="No"/>
    <m/>
    <m/>
    <m/>
    <x v="0"/>
    <m/>
    <s v="No"/>
    <s v="No"/>
    <s v="No"/>
    <m/>
    <n v="0"/>
  </r>
  <r>
    <n v="15500345"/>
    <d v="2025-04-09T00:00:00"/>
    <d v="1899-12-30T14:29:00"/>
    <s v="Aggregators"/>
    <s v="M/s Champak Automobiles-Dhubri"/>
    <s v="A11021"/>
    <s v="Bikewale_Aggregators"/>
    <s v="CPS_Lead_Aggregators"/>
    <s v="HOT"/>
    <s v="Pulsar"/>
    <s v="RS200"/>
    <s v="Dual channel ABS"/>
    <s v="Pulsar RS200 Dual channel ABS METALLIC BLACK (+Pewter Grey)"/>
    <s v="00DT148E"/>
    <s v="Open"/>
    <s v="No"/>
    <s v="Call Later"/>
    <m/>
    <m/>
    <x v="0"/>
    <m/>
    <s v="No"/>
    <s v="No"/>
    <s v="No"/>
    <m/>
    <n v="0"/>
  </r>
  <r>
    <n v="15686820"/>
    <d v="2025-04-17T00:00:00"/>
    <d v="1899-12-30T01:39:00"/>
    <s v="Digital"/>
    <s v="JSB Autocars Private Limited (B13586)"/>
    <s v="B13586"/>
    <s v="Freedom_LeadGen_D2C"/>
    <s v="Display_Google"/>
    <m/>
    <s v="Freedom"/>
    <s v="125 NG04"/>
    <s v="Disc Led"/>
    <s v="Freedom 125 NG04 Disc Led COCKTAIL WINE RED"/>
    <s v="00JH272V"/>
    <s v="Open"/>
    <s v="No"/>
    <s v="Call Later"/>
    <m/>
    <m/>
    <x v="0"/>
    <m/>
    <s v="No"/>
    <s v="No"/>
    <s v="No"/>
    <m/>
    <n v="0"/>
  </r>
  <r>
    <n v="15487219"/>
    <d v="2025-04-08T00:00:00"/>
    <d v="1899-12-30T20:16:00"/>
    <s v="Aggregators"/>
    <s v="SRI VINAYAKA MOBIKES PVT LTD (SIDDIPET)"/>
    <s v="S12444"/>
    <s v="Bikewale_Aggregators"/>
    <s v="CPS_Lead_Aggregators"/>
    <s v="WARM"/>
    <s v="KTM"/>
    <s v="DUKE 200 OLD"/>
    <s v="KTM"/>
    <s v="KTM DUKE 200 OLD KTM SILVER METALLIC MATT"/>
    <s v="00JP42A9"/>
    <s v="Closed"/>
    <s v="No"/>
    <s v="Incorrect Enquiry"/>
    <m/>
    <m/>
    <x v="0"/>
    <m/>
    <s v="No"/>
    <s v="No"/>
    <s v="No"/>
    <m/>
    <n v="0"/>
  </r>
  <r>
    <n v="15372627"/>
    <d v="2025-04-04T00:00:00"/>
    <d v="1899-12-30T14:16:00"/>
    <s v="Aggregators"/>
    <s v="ANI AUTO SALES(13113)"/>
    <n v="13113"/>
    <s v="Bikedekho_Aggregators"/>
    <s v="CPS_Lead_Aggregators"/>
    <s v="WARM"/>
    <s v="Pulsar"/>
    <s v="P150"/>
    <s v="TD Split Seat (OBD-2)"/>
    <s v="PULSAR 150 - GLOSSY CARIBBEAN BLUE"/>
    <s v="00JR112Z"/>
    <s v="Open"/>
    <s v="No"/>
    <s v="Showroom Visit Planned"/>
    <m/>
    <m/>
    <x v="0"/>
    <m/>
    <s v="No"/>
    <s v="No"/>
    <s v="No"/>
    <m/>
    <n v="0"/>
  </r>
  <r>
    <n v="15350966"/>
    <d v="2025-04-02T00:00:00"/>
    <d v="1899-12-30T10:07:00"/>
    <s v="Aggregators"/>
    <s v="Shankar Bajaj(10675)"/>
    <n v="10675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Closed"/>
    <s v="No"/>
    <s v="Plan Dropped"/>
    <m/>
    <m/>
    <x v="0"/>
    <m/>
    <s v="No"/>
    <s v="No"/>
    <s v="No"/>
    <m/>
    <n v="0"/>
  </r>
  <r>
    <n v="15432092"/>
    <d v="2025-04-06T00:00:00"/>
    <d v="1899-12-30T09:49:00"/>
    <s v="HyperLocal"/>
    <s v="Sales &amp; Service Automotive Pvt. Ltd.(12369)"/>
    <n v="12369"/>
    <s v="Hyperlocal_Lead_Gen"/>
    <s v="Facebook"/>
    <s v="STANDARD"/>
    <s v="KTM"/>
    <s v="249.07 cc"/>
    <s v="KTM"/>
    <s v="KTM 249.07 cc KTM "/>
    <s v="00JP88"/>
    <s v="Closed"/>
    <s v="No"/>
    <s v="Incorrect Enquiry"/>
    <m/>
    <m/>
    <x v="0"/>
    <m/>
    <s v="No"/>
    <s v="No"/>
    <s v="No"/>
    <m/>
    <n v="0"/>
  </r>
  <r>
    <n v="15644074"/>
    <d v="2025-04-15T00:00:00"/>
    <d v="1899-12-30T11:52:00"/>
    <s v="Activity"/>
    <s v="BRITE INDIA &amp; CO (13599)"/>
    <n v="13599"/>
    <m/>
    <m/>
    <s v="STANDARD"/>
    <s v="Pulsar"/>
    <s v="N160"/>
    <s v="UG"/>
    <s v="Pulsar N160 UG"/>
    <s v="00JR21"/>
    <s v="Closed"/>
    <s v="Yes"/>
    <s v="Incorrect Enquiry"/>
    <m/>
    <m/>
    <x v="0"/>
    <m/>
    <s v="No"/>
    <s v="Yes"/>
    <s v="Yes"/>
    <m/>
    <n v="0"/>
  </r>
  <r>
    <n v="15404894"/>
    <d v="2025-04-08T00:00:00"/>
    <d v="1899-12-30T12:44:00"/>
    <s v="Aggregators"/>
    <s v="NEMA AUTOMOBILES- Shajapur"/>
    <s v="A12905"/>
    <s v="Bikewale_Aggregators"/>
    <s v="CPS_Lead_Aggregators"/>
    <s v="STANDARD"/>
    <s v="Platina"/>
    <n v="100"/>
    <s v="ES Alloy"/>
    <s v="Platina 100 ES Alloy Ebony Black with Silver Grey Decal"/>
    <s v="00PF376U"/>
    <s v="Invoiced"/>
    <s v="Yes"/>
    <s v="Showroom Visit Planned"/>
    <m/>
    <m/>
    <x v="0"/>
    <m/>
    <s v="No"/>
    <s v="No"/>
    <s v="No"/>
    <d v="2025-04-18T15:50:00"/>
    <n v="1"/>
  </r>
  <r>
    <n v="15565253"/>
    <d v="2025-04-11T00:00:00"/>
    <d v="1899-12-30T13:47:00"/>
    <s v="Walk-In"/>
    <s v="VIMAN NAGAR TRIUMPH"/>
    <s v="B13530"/>
    <m/>
    <m/>
    <s v="HOT"/>
    <s v="Triumph"/>
    <s v="Speed T4"/>
    <m/>
    <s v="Triumph Speed T4 "/>
    <s v="00TA15EN"/>
    <s v="Booked"/>
    <s v="Yes"/>
    <m/>
    <m/>
    <m/>
    <x v="0"/>
    <m/>
    <s v="Yes"/>
    <s v="No"/>
    <s v="No"/>
    <d v="2025-04-11T13:49:00"/>
    <n v="0"/>
  </r>
  <r>
    <n v="15704582"/>
    <d v="2025-04-17T00:00:00"/>
    <d v="1899-12-30T18:48:00"/>
    <s v="Activity"/>
    <s v="VARUN MOTORS PRIVATE LIMITED-MACHILIPATNAM"/>
    <s v="A13249"/>
    <m/>
    <m/>
    <s v="HOT"/>
    <s v="Platina"/>
    <n v="100"/>
    <s v="ES"/>
    <s v="Platina 100 ES EB BLK WITH BRASS GOLD DECAL"/>
    <s v="00PF20F5"/>
    <s v="Open"/>
    <s v="No"/>
    <m/>
    <m/>
    <m/>
    <x v="0"/>
    <m/>
    <s v="No"/>
    <s v="No"/>
    <s v="No"/>
    <m/>
    <n v="0"/>
  </r>
  <r>
    <n v="15552903"/>
    <d v="2025-04-10T00:00:00"/>
    <d v="1899-12-30T19:06:00"/>
    <s v="Aggregators"/>
    <s v="PEEKAY AUTOMOBILES â€“ BOKARO"/>
    <s v="S12586"/>
    <s v="Bikewale_Aggregators"/>
    <s v="CPS_Lead_Aggregators"/>
    <s v="HOT"/>
    <s v="KTM"/>
    <s v="DUKE 200 OLD"/>
    <s v="KTM"/>
    <s v="KTM DUKE 200 OLD KTM SILVER METALLIC MATT"/>
    <s v="00JP42A9"/>
    <s v="Closed"/>
    <s v="No"/>
    <s v="Plan Dropped"/>
    <m/>
    <m/>
    <x v="0"/>
    <m/>
    <s v="No"/>
    <s v="No"/>
    <s v="No"/>
    <m/>
    <n v="0"/>
  </r>
  <r>
    <n v="15644147"/>
    <d v="2025-04-16T00:00:00"/>
    <d v="1899-12-30T12:20:00"/>
    <s v="Aggregators"/>
    <s v="ASHOK TRADERS(12881)"/>
    <n v="1288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x v="0"/>
    <m/>
    <s v="No"/>
    <s v="No"/>
    <s v="No"/>
    <m/>
    <n v="0"/>
  </r>
  <r>
    <n v="15610059"/>
    <d v="2025-04-14T00:00:00"/>
    <d v="1899-12-30T17:46:00"/>
    <s v="Aggregators"/>
    <s v="PARIS AUTOMOBILES (ANANTNAG)"/>
    <s v="B10280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414493"/>
    <d v="2025-04-05T00:00:00"/>
    <d v="1899-12-30T11:51:00"/>
    <s v="Aggregators"/>
    <s v="OMKAR AUTO SALES (13510)"/>
    <n v="13510"/>
    <s v="Bikewale_Aggregators"/>
    <s v="CPS_Lead_Aggregators"/>
    <s v="HOT"/>
    <s v="Pulsar"/>
    <s v="N160"/>
    <s v="Dual channel ABS"/>
    <s v="Pulsar N160 Dual channel ABS Brooklyn Black"/>
    <s v="00JR159V"/>
    <s v="Open"/>
    <s v="No"/>
    <s v="Call Later"/>
    <m/>
    <m/>
    <x v="0"/>
    <m/>
    <s v="No"/>
    <s v="No"/>
    <s v="No"/>
    <m/>
    <n v="0"/>
  </r>
  <r>
    <n v="15492660"/>
    <d v="2025-04-09T00:00:00"/>
    <d v="1899-12-30T10:35:00"/>
    <s v="Aggregators"/>
    <s v="OSL Garia"/>
    <s v="A12121"/>
    <s v="Bikewale_Aggregators"/>
    <s v="CPS_Lead_Aggregators"/>
    <s v="HOT"/>
    <s v="Pulsar"/>
    <s v="N125"/>
    <s v="Disc ISG"/>
    <s v="Pulsar N125 Disc ISG Ebony Black + Purple Fury"/>
    <s v="00JZ51DA"/>
    <s v="Open"/>
    <s v="No"/>
    <s v="Not Decided"/>
    <m/>
    <m/>
    <x v="0"/>
    <m/>
    <s v="No"/>
    <s v="No"/>
    <s v="No"/>
    <m/>
    <n v="0"/>
  </r>
  <r>
    <n v="15530827"/>
    <d v="2025-04-09T00:00:00"/>
    <d v="1899-12-30T18:10:00"/>
    <s v="Activity"/>
    <s v="UJJAWAL GOVIND AUTO(10863)"/>
    <n v="10863"/>
    <m/>
    <m/>
    <s v="STANDARD"/>
    <s v="Pulsar"/>
    <s v="NS125"/>
    <s v="Disc (OBD-2)"/>
    <s v="Pulsar NS125 Disc (OBD-2)"/>
    <s v="00JF35"/>
    <s v="Open"/>
    <s v="Yes"/>
    <s v="Showroom Visit Planned"/>
    <m/>
    <m/>
    <x v="0"/>
    <m/>
    <s v="No"/>
    <s v="Yes"/>
    <s v="Yes"/>
    <m/>
    <n v="0"/>
  </r>
  <r>
    <n v="15480292"/>
    <d v="2025-04-08T00:00:00"/>
    <d v="1899-12-30T15:11:00"/>
    <s v="Aggregators"/>
    <s v="SURAJ MOTORS(13498)"/>
    <n v="13498"/>
    <s v="Bikewale_Aggregators"/>
    <s v="CPS_Lead_Aggregators"/>
    <m/>
    <s v="Pulsar"/>
    <n v="400"/>
    <s v="NS"/>
    <s v="Pulsar 400 NS PEARL METALLIC WHITE"/>
    <s v="00JL2342"/>
    <s v="Closed"/>
    <s v="No"/>
    <s v="Plan Dropped"/>
    <m/>
    <m/>
    <x v="0"/>
    <m/>
    <s v="No"/>
    <s v="No"/>
    <s v="No"/>
    <m/>
    <n v="0"/>
  </r>
  <r>
    <n v="15577487"/>
    <d v="2025-04-11T00:00:00"/>
    <d v="1899-12-30T23:43:00"/>
    <s v="Aggregators"/>
    <s v="SINGH AUTOMOBILES(10633)"/>
    <n v="10633"/>
    <s v="Bikewale_Aggregators"/>
    <s v="CPS_Lead_Aggregators"/>
    <s v="HOT"/>
    <s v="Pulsar"/>
    <s v="RS200"/>
    <s v="Dual channel ABS"/>
    <s v="Pulsar RS200 Dual channel ABS METALLIC BLACK (+Pewter Grey)"/>
    <s v="00DT148E"/>
    <s v="Closed"/>
    <s v="No"/>
    <s v="Plan Dropped"/>
    <m/>
    <m/>
    <x v="0"/>
    <m/>
    <s v="No"/>
    <s v="No"/>
    <s v="No"/>
    <m/>
    <n v="0"/>
  </r>
  <r>
    <n v="15676870"/>
    <d v="2025-04-16T00:00:00"/>
    <d v="1899-12-30T16:57:00"/>
    <s v="Digital"/>
    <s v="BHAVYA AUTOMOBILES (12553)"/>
    <n v="12553"/>
    <s v="Freedom_LeadGen_D2C"/>
    <s v="Display_Google"/>
    <m/>
    <s v="Freedom"/>
    <s v="125 NG04"/>
    <s v="Disc Led"/>
    <s v="Freedom 125 NG04 Disc Led COCKTAIL WINE RED"/>
    <s v="00JH272V"/>
    <s v="Closed"/>
    <s v="No"/>
    <s v="Incorrect Enquiry"/>
    <m/>
    <m/>
    <x v="0"/>
    <m/>
    <s v="No"/>
    <s v="No"/>
    <s v="No"/>
    <m/>
    <n v="0"/>
  </r>
  <r>
    <n v="15655526"/>
    <d v="2025-04-15T00:00:00"/>
    <d v="1899-12-30T19:05:00"/>
    <s v="Activity"/>
    <s v="MCV Motocorp Private Limited(12624)"/>
    <n v="12624"/>
    <m/>
    <m/>
    <s v="HOT"/>
    <s v="Freedom"/>
    <s v="125 NG04"/>
    <s v="Drum"/>
    <s v="Freedom 125 NG04 Drum"/>
    <s v="00JH31"/>
    <s v="Open"/>
    <s v="No"/>
    <m/>
    <m/>
    <m/>
    <x v="0"/>
    <m/>
    <s v="No"/>
    <s v="No"/>
    <s v="No"/>
    <m/>
    <n v="0"/>
  </r>
  <r>
    <n v="15400158"/>
    <d v="2025-04-04T00:00:00"/>
    <d v="1899-12-30T14:56:00"/>
    <s v="Tele-In"/>
    <s v="VARUN MOTORS PRIVATE LIMITED(13249)"/>
    <n v="13249"/>
    <m/>
    <m/>
    <s v="WARM"/>
    <s v="Platina"/>
    <s v="ES Drum (OBD2B)"/>
    <n v="100"/>
    <s v="Platina ES Drum (OBD2B) 100 EBONY BLK RED DKL"/>
    <s v="00JK394D"/>
    <s v="Closed"/>
    <s v="Yes"/>
    <s v="Plan Dropped"/>
    <m/>
    <m/>
    <x v="0"/>
    <m/>
    <s v="Yes"/>
    <s v="No"/>
    <s v="Yes"/>
    <d v="2025-04-04T14:57:00"/>
    <n v="0"/>
  </r>
  <r>
    <n v="15589240"/>
    <d v="2025-04-12T00:00:00"/>
    <d v="1899-12-30T15:51:00"/>
    <s v="Aggregators"/>
    <s v="Subhash Tractors Gorakhpur"/>
    <s v="A10361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Call Later"/>
    <m/>
    <m/>
    <x v="0"/>
    <m/>
    <s v="No"/>
    <s v="No"/>
    <s v="No"/>
    <m/>
    <n v="0"/>
  </r>
  <r>
    <n v="15735482"/>
    <d v="2025-04-19T00:00:00"/>
    <d v="1899-12-30T12:48:00"/>
    <s v="Walk-In"/>
    <s v="SHANKAR MOTORS (12927)"/>
    <n v="12927"/>
    <m/>
    <m/>
    <s v="STANDARD"/>
    <s v="Pulsar"/>
    <n v="125"/>
    <s v="Carbon Fibre Single Seat UG"/>
    <s v="Pulsar 125 Carbon Fibre Single Seat UG EBONY BLK BLUE DKL"/>
    <s v="00DH574C"/>
    <s v="Open"/>
    <s v="Yes"/>
    <s v="Call Later"/>
    <m/>
    <m/>
    <x v="0"/>
    <m/>
    <s v="Yes"/>
    <s v="No"/>
    <s v="No"/>
    <m/>
    <n v="0"/>
  </r>
  <r>
    <n v="15471239"/>
    <d v="2025-04-08T00:00:00"/>
    <d v="1899-12-30T11:07:00"/>
    <s v="Activity"/>
    <s v="VARUN MOTORS PRIVATE LIMITED-NANDIGAMA"/>
    <s v="B13248"/>
    <m/>
    <m/>
    <s v="STANDARD"/>
    <s v="Pulsar"/>
    <s v="N160"/>
    <s v="TD"/>
    <s v="Pulsar N160 TD B/C HARBOR GREY"/>
    <s v="00JR50DE"/>
    <s v="Open"/>
    <s v="Yes"/>
    <s v="Call Later"/>
    <m/>
    <m/>
    <x v="0"/>
    <m/>
    <s v="Yes"/>
    <s v="No"/>
    <s v="No"/>
    <m/>
    <n v="0"/>
  </r>
  <r>
    <n v="15733366"/>
    <d v="2025-04-19T00:00:00"/>
    <d v="1899-12-30T11:42:00"/>
    <s v="Activity"/>
    <s v="BAJAPAYEE AUTOMOBILES PVT LTD (13125)"/>
    <n v="13125"/>
    <m/>
    <m/>
    <m/>
    <s v="Pulsar"/>
    <s v="NS125"/>
    <s v="UG ABS"/>
    <s v="Pulsar NS125 UG ABS FIERY ORANGE"/>
    <s v="00JF5717"/>
    <s v="Invoiced"/>
    <s v="Yes"/>
    <s v="Showroom Visit Planned"/>
    <m/>
    <m/>
    <x v="0"/>
    <m/>
    <s v="No"/>
    <s v="No"/>
    <s v="Yes"/>
    <d v="2025-04-19T11:43:00"/>
    <n v="1"/>
  </r>
  <r>
    <n v="15494342"/>
    <d v="2025-04-09T00:00:00"/>
    <d v="1899-12-30T11:35:00"/>
    <s v="Digital"/>
    <s v="Chandigarh Tricity Triumph"/>
    <s v="B13594"/>
    <s v="Speed_Enquiry_D2C"/>
    <s v="Display_Google"/>
    <s v="STANDARD"/>
    <s v="Triumph"/>
    <s v="Speed T4"/>
    <s v="Triumph"/>
    <s v="Speed T4 - COCKTAIL WINE RED"/>
    <s v="00TA152V"/>
    <s v="Open"/>
    <s v="No"/>
    <s v="Call Later"/>
    <m/>
    <m/>
    <x v="0"/>
    <m/>
    <s v="No"/>
    <s v="No"/>
    <s v="No"/>
    <m/>
    <n v="0"/>
  </r>
  <r>
    <n v="15485143"/>
    <d v="2025-04-08T00:00:00"/>
    <d v="1899-12-30T17:58:00"/>
    <s v="Walk-In"/>
    <s v="SHREE AMBA BAJAJ"/>
    <n v="10912"/>
    <m/>
    <m/>
    <s v="WARM"/>
    <s v="Platina"/>
    <n v="100"/>
    <s v="KS"/>
    <s v="Platina  100 KS Ebony Black with Silver Grey Decal"/>
    <s v="00PF386U"/>
    <s v="Invoiced"/>
    <s v="Yes"/>
    <s v="Planning to Book"/>
    <m/>
    <m/>
    <x v="0"/>
    <m/>
    <s v="Yes"/>
    <s v="Yes"/>
    <s v="Yes"/>
    <d v="2025-04-11T10:54:00"/>
    <n v="1"/>
  </r>
  <r>
    <n v="15546299"/>
    <d v="2025-04-10T00:00:00"/>
    <d v="1899-12-30T14:47:00"/>
    <s v="Walk-In"/>
    <s v="KUSHAL AUTO PVT. LTD.(10177)"/>
    <n v="10177"/>
    <s v="Television"/>
    <m/>
    <s v="HOT"/>
    <s v="Pulsar"/>
    <n v="125"/>
    <s v="Carbon Fibre Split Seat UG"/>
    <s v="Pulsar 125 Carbon Fibre Split Seat UG EBONY BLK RED DKL"/>
    <s v="00DH564D"/>
    <s v="Invoiced"/>
    <s v="Yes"/>
    <m/>
    <m/>
    <m/>
    <x v="0"/>
    <m/>
    <s v="Yes"/>
    <s v="No"/>
    <s v="Yes"/>
    <d v="2025-04-10T14:49:00"/>
    <n v="1"/>
  </r>
  <r>
    <n v="15495901"/>
    <d v="2025-04-09T00:00:00"/>
    <d v="1899-12-30T12:04:00"/>
    <s v="Tele-In"/>
    <s v="Pioneer Motors-NEYYATINKARA"/>
    <s v="C11482"/>
    <m/>
    <m/>
    <s v="STANDARD"/>
    <s v="Pulsar"/>
    <n v="125"/>
    <s v="Carbon Fibre Disc Single Seat (OBD-2)"/>
    <s v="Pulsar 125 Carbon Fibre Disc Single Seat (OBD-2) SPARKLING METALLIC BLACK BLUE"/>
    <s v="00DH41F1"/>
    <s v="Open"/>
    <s v="Yes"/>
    <s v="Not Decided"/>
    <m/>
    <m/>
    <x v="0"/>
    <m/>
    <s v="Yes"/>
    <s v="No"/>
    <s v="No"/>
    <m/>
    <n v="0"/>
  </r>
  <r>
    <n v="15609961"/>
    <d v="2025-04-14T00:00:00"/>
    <d v="1899-12-30T14:07:00"/>
    <s v="Aggregators"/>
    <s v="S K Motors"/>
    <s v="B11470"/>
    <s v="Bikedekho_Aggregators"/>
    <s v="CPS_Lead_Aggregators"/>
    <s v="WARM"/>
    <s v="Pulsar"/>
    <n v="400"/>
    <s v="NS"/>
    <s v="Pulsar 400 NS GLOSS PEWTER GREY"/>
    <s v="00JL2332"/>
    <s v="Open"/>
    <s v="No"/>
    <s v="Call Later"/>
    <m/>
    <m/>
    <x v="0"/>
    <m/>
    <s v="No"/>
    <s v="No"/>
    <s v="No"/>
    <m/>
    <n v="0"/>
  </r>
  <r>
    <n v="15350294"/>
    <d v="2025-04-02T00:00:00"/>
    <d v="1899-12-30T09:05:00"/>
    <s v="Aggregators"/>
    <s v="VISAKA MOTORS(12723)"/>
    <n v="12723"/>
    <s v="Bikewale_Aggregators"/>
    <s v="CPS_Lead_Aggregators"/>
    <s v="WARM"/>
    <s v="Pulsar"/>
    <s v="N125"/>
    <s v="Disc ISG"/>
    <s v="Pulsar N125 Disc ISG Ebony Black + Purple Fury"/>
    <s v="00JZ51DA"/>
    <s v="Open"/>
    <s v="No"/>
    <s v="Call Later"/>
    <m/>
    <m/>
    <x v="0"/>
    <m/>
    <s v="No"/>
    <s v="No"/>
    <s v="No"/>
    <m/>
    <n v="0"/>
  </r>
  <r>
    <n v="15663893"/>
    <d v="2025-04-16T00:00:00"/>
    <d v="1899-12-30T11:34:00"/>
    <s v="Walk-In"/>
    <s v="Santosh Motors Hamirpur branch"/>
    <s v="A10650"/>
    <s v="Reference"/>
    <s v="Existing Customer"/>
    <m/>
    <s v="Pulsar"/>
    <s v="N160"/>
    <s v="TD"/>
    <s v="Pulsar N160 TD EBONY BLACK(MET)"/>
    <s v="00JR50X3"/>
    <s v="Invoiced"/>
    <s v="Yes"/>
    <m/>
    <m/>
    <m/>
    <x v="0"/>
    <m/>
    <s v="No"/>
    <s v="No"/>
    <s v="No"/>
    <d v="2025-04-16T11:35:00"/>
    <n v="1"/>
  </r>
  <r>
    <n v="15516316"/>
    <d v="2025-04-09T00:00:00"/>
    <d v="1899-12-30T16:20:00"/>
    <s v="Dealer Digital"/>
    <m/>
    <n v="14173"/>
    <s v="Instagram"/>
    <s v="Freedom_March"/>
    <s v="HOT"/>
    <s v="Freedom"/>
    <s v="125 NG04"/>
    <s v="Disc Led"/>
    <s v="Freedom 125 NG04 Disc Led Racing Red"/>
    <s v="00JH279C"/>
    <s v="Closed"/>
    <s v="No"/>
    <s v="Plan Dropped"/>
    <m/>
    <m/>
    <x v="0"/>
    <m/>
    <s v="No"/>
    <s v="No"/>
    <s v="No"/>
    <m/>
    <n v="0"/>
  </r>
  <r>
    <n v="15465509"/>
    <d v="2025-04-07T00:00:00"/>
    <d v="1899-12-30T20:35:00"/>
    <s v="Walk-In"/>
    <s v="Sri Ram Bajaj"/>
    <s v="A11633"/>
    <s v="Reference"/>
    <s v="Existing Customer"/>
    <s v="HOT"/>
    <s v="Pulsar"/>
    <s v="NS160"/>
    <s v="Dual channel ABS (OBD-2)"/>
    <s v="Pulsar NS160 Dual channel ABS (OBD-2) COCKTAIL W RED WH"/>
    <s v="00JF41BH"/>
    <s v="Invoiced"/>
    <s v="Yes"/>
    <m/>
    <m/>
    <m/>
    <x v="0"/>
    <m/>
    <s v="Yes"/>
    <s v="No"/>
    <s v="Yes"/>
    <d v="2025-04-07T20:37:00"/>
    <n v="1"/>
  </r>
  <r>
    <n v="15466032"/>
    <d v="2025-04-07T00:00:00"/>
    <d v="1899-12-30T21:48:00"/>
    <s v="Aggregators"/>
    <s v="MOSARAM BHAGWANDAS ENTERPRISES PVT LTD (12911)"/>
    <n v="12911"/>
    <s v="Bikewale_Aggregators"/>
    <s v="CPS_Lead_Aggregators"/>
    <s v="HOT"/>
    <s v="Pulsar"/>
    <n v="150"/>
    <s v="SD Single Seat"/>
    <s v="Pulsar 150 SD Single Seat EBONY BLK RED DKL"/>
    <s v="00DH274D"/>
    <s v="Closed"/>
    <s v="No"/>
    <s v="Plan Dropped"/>
    <m/>
    <m/>
    <x v="0"/>
    <m/>
    <s v="No"/>
    <s v="No"/>
    <s v="No"/>
    <m/>
    <n v="0"/>
  </r>
  <r>
    <n v="15664167"/>
    <d v="2025-04-16T00:00:00"/>
    <d v="1899-12-30T11:52:00"/>
    <s v="Aggregators"/>
    <s v="Skyline Bajaj (A13242)"/>
    <s v="A13242"/>
    <s v="Bikedekho_Aggregators"/>
    <s v="CPS_Lead_Aggregators"/>
    <s v="STANDARD"/>
    <s v="Pulsar"/>
    <s v="NS125"/>
    <s v="Disc (OBD-2)"/>
    <s v="Pulsar NS125 Disc (OBD-2) TD BURNT RED + SA"/>
    <s v="00JF35C4"/>
    <s v="Open"/>
    <s v="No"/>
    <s v="Call Later"/>
    <m/>
    <m/>
    <x v="0"/>
    <m/>
    <s v="No"/>
    <s v="No"/>
    <s v="No"/>
    <m/>
    <n v="0"/>
  </r>
  <r>
    <n v="15405259"/>
    <d v="2025-04-04T00:00:00"/>
    <d v="1899-12-30T17:57:00"/>
    <s v="Walk-In"/>
    <s v="VARUNMOTORS PRIVATE LIMITED - ZAHEERABAD (G13251)"/>
    <s v="G13251"/>
    <m/>
    <m/>
    <s v="STANDARD"/>
    <s v="Pulsar"/>
    <n v="150"/>
    <s v="SD Single Seat"/>
    <s v="Pulsar 150 SD Single Seat BLUE"/>
    <s v="00DH279H"/>
    <s v="Open"/>
    <s v="Yes"/>
    <s v="Call Later"/>
    <m/>
    <m/>
    <x v="0"/>
    <m/>
    <s v="Yes"/>
    <s v="Yes"/>
    <s v="Yes"/>
    <m/>
    <n v="0"/>
  </r>
  <r>
    <n v="15358855"/>
    <d v="2025-04-02T00:00:00"/>
    <d v="1899-12-30T14:23:00"/>
    <s v="Walk-In"/>
    <s v="FAIR DEAL (13817)"/>
    <n v="13817"/>
    <s v="Reference"/>
    <s v="Existing Customer"/>
    <s v="HOT"/>
    <s v="Platina"/>
    <n v="100"/>
    <s v="ES Alloy"/>
    <s v="Platina 100 ES Alloy EB BLK WITH METTALIC RED DECAL"/>
    <s v="00PF37F4"/>
    <s v="Invoiced"/>
    <s v="Yes"/>
    <m/>
    <m/>
    <m/>
    <x v="0"/>
    <m/>
    <s v="Yes"/>
    <s v="No"/>
    <s v="Yes"/>
    <d v="2025-04-02T14:25:00"/>
    <n v="1"/>
  </r>
  <r>
    <n v="15454117"/>
    <d v="2025-04-07T00:00:00"/>
    <d v="1899-12-30T14:20:00"/>
    <s v="Aggregators"/>
    <s v="MAYUR WHEELS(11216)"/>
    <n v="11216"/>
    <s v="Bikedekho_Aggregators"/>
    <s v="CPS_Lead_Aggregators"/>
    <s v="HOT"/>
    <s v="Pulsar"/>
    <s v="N160"/>
    <s v="Dual channel ABS"/>
    <s v="Pulsar N160 Dual channel ABS Brooklyn Black"/>
    <s v="00JR159V"/>
    <s v="Open"/>
    <s v="No"/>
    <s v="Call Later"/>
    <m/>
    <m/>
    <x v="0"/>
    <m/>
    <s v="No"/>
    <s v="No"/>
    <s v="No"/>
    <m/>
    <n v="0"/>
  </r>
  <r>
    <n v="15552363"/>
    <d v="2025-04-10T00:00:00"/>
    <d v="1899-12-30T18:31:00"/>
    <s v="Digital"/>
    <s v="SALUJA AUTOMOBILES(10810)"/>
    <n v="10810"/>
    <s v="Organic"/>
    <s v="Website"/>
    <s v="WARM"/>
    <s v="Pulsar"/>
    <s v="NS160"/>
    <s v="Dual Channel ABS (UG)"/>
    <s v="Pulsar  NS160 Dual Channel ABS (UG) EBONY BLK SATIN"/>
    <s v="00JF43AL"/>
    <s v="Invoiced"/>
    <s v="Yes"/>
    <s v="Showroom Visit Planned"/>
    <m/>
    <m/>
    <x v="0"/>
    <m/>
    <s v="No"/>
    <s v="No"/>
    <s v="No"/>
    <d v="2025-04-12T17:58:00"/>
    <n v="1"/>
  </r>
  <r>
    <n v="15694126"/>
    <d v="2025-04-17T00:00:00"/>
    <d v="1899-12-30T13:07:00"/>
    <s v="Walk-In"/>
    <s v="THE HIND BAJAJ(10911)"/>
    <n v="10911"/>
    <m/>
    <m/>
    <m/>
    <s v="Pulsar"/>
    <n v="125"/>
    <s v="Carbon Fibre Split Seat UG"/>
    <s v="Pulsar 125 Carbon Fibre Split Seat UG EBONY BLK RED DKL"/>
    <s v="00DH564D"/>
    <s v="Invoiced"/>
    <s v="Yes"/>
    <m/>
    <m/>
    <m/>
    <x v="0"/>
    <m/>
    <s v="Yes"/>
    <s v="No"/>
    <s v="Yes"/>
    <d v="2025-04-17T13:09:00"/>
    <n v="1"/>
  </r>
  <r>
    <n v="15401961"/>
    <d v="2025-04-04T00:00:00"/>
    <d v="1899-12-30T16:07:00"/>
    <s v="HyperLocal"/>
    <s v="OSL AUTO PRIVATE LIMITED(13593)"/>
    <n v="13593"/>
    <s v="Hyperlocal_Lead_Gen"/>
    <s v="Facebook"/>
    <s v="WARM"/>
    <s v="Triumph"/>
    <s v="Speed T4"/>
    <s v="Triumph"/>
    <s v="Triumph Speed T4 Triumph "/>
    <s v="00TA15"/>
    <s v="Closed"/>
    <s v="No"/>
    <s v="Incorrect Enquiry"/>
    <m/>
    <m/>
    <x v="0"/>
    <m/>
    <s v="No"/>
    <s v="No"/>
    <s v="No"/>
    <m/>
    <n v="0"/>
  </r>
  <r>
    <n v="15362745"/>
    <d v="2025-04-02T00:00:00"/>
    <d v="1899-12-30T16:53:00"/>
    <s v="Aggregators"/>
    <s v="UTKAL AUTO SERVICE(10881)"/>
    <n v="10881"/>
    <s v="Bikewale_Aggregators"/>
    <s v="CPS_Lead_Aggregators"/>
    <s v="WARM"/>
    <s v="Pulsar"/>
    <n v="400"/>
    <s v="NS"/>
    <s v="Pulsar 400 NS PEARL METALLIC WHITE"/>
    <s v="00JL2342"/>
    <s v="Open"/>
    <s v="No"/>
    <s v="Showroom Visit Planned"/>
    <m/>
    <m/>
    <x v="0"/>
    <m/>
    <s v="No"/>
    <s v="No"/>
    <s v="No"/>
    <m/>
    <n v="0"/>
  </r>
  <r>
    <n v="15601080"/>
    <d v="2025-04-13T00:00:00"/>
    <d v="1899-12-30T11:58:00"/>
    <s v="Aggregators"/>
    <s v="V S MOTORS"/>
    <n v="12666"/>
    <s v="Bikewale_Aggregators"/>
    <s v="CPS_Lead_Aggregators"/>
    <m/>
    <s v="Pulsar"/>
    <s v="N150"/>
    <s v="SD Single Seat"/>
    <s v="Pulsar N150 SD Single Seat PEARL METALLIC WHITE"/>
    <s v="00JR3042"/>
    <s v="Closed"/>
    <s v="No"/>
    <s v="RNR"/>
    <m/>
    <m/>
    <x v="0"/>
    <m/>
    <s v="No"/>
    <s v="No"/>
    <s v="No"/>
    <m/>
    <n v="0"/>
  </r>
  <r>
    <n v="15408602"/>
    <d v="2025-04-04T00:00:00"/>
    <d v="1899-12-30T22:24:00"/>
    <s v="Aggregators"/>
    <s v="Banswada"/>
    <s v="A12692"/>
    <s v="91wheels_Aggregators"/>
    <s v="CPS_Lead_Aggregators"/>
    <s v="STANDARD"/>
    <s v="Avenger"/>
    <n v="220"/>
    <s v="Cruise"/>
    <s v="Avenger 220 Cruise UG AUBURN BLACK"/>
    <s v="00PD289K"/>
    <s v="Closed"/>
    <s v="No"/>
    <m/>
    <m/>
    <m/>
    <x v="0"/>
    <m/>
    <s v="No"/>
    <s v="No"/>
    <s v="No"/>
    <m/>
    <n v="0"/>
  </r>
  <r>
    <n v="15433276"/>
    <d v="2025-04-06T00:00:00"/>
    <d v="1899-12-30T11:06:00"/>
    <s v="Tele-In"/>
    <s v="S.B.AUTOMOBILES (12816)"/>
    <n v="12816"/>
    <m/>
    <m/>
    <m/>
    <s v="KTM"/>
    <s v="ADVENTURE 390 X"/>
    <m/>
    <s v="KTM ADVENTURE 390 X  ELECTRONIC ORANGE"/>
    <s v="00JG721T"/>
    <s v="Invoiced"/>
    <s v="Yes"/>
    <m/>
    <m/>
    <m/>
    <x v="0"/>
    <m/>
    <s v="No"/>
    <s v="No"/>
    <s v="No"/>
    <d v="2025-04-06T11:08:00"/>
    <n v="1"/>
  </r>
  <r>
    <n v="15400270"/>
    <d v="2025-04-04T00:00:00"/>
    <d v="1899-12-30T15:01:00"/>
    <s v="Activity"/>
    <s v="ZAIN MOTORS(10502)"/>
    <n v="10502"/>
    <m/>
    <m/>
    <s v="WARM"/>
    <s v="Platina"/>
    <n v="100"/>
    <s v="ES Drum  (OBD-2)"/>
    <s v="Platina 100 ES Drum  (OBD-2) EB BLK WITH METTALIC RED DECAL"/>
    <s v="00PF35F4"/>
    <s v="Open"/>
    <s v="Yes"/>
    <s v="Call Later"/>
    <m/>
    <m/>
    <x v="0"/>
    <m/>
    <s v="No"/>
    <s v="Yes"/>
    <s v="Yes"/>
    <m/>
    <n v="0"/>
  </r>
  <r>
    <n v="15605455"/>
    <d v="2025-04-13T00:00:00"/>
    <d v="1899-12-30T16:02:00"/>
    <s v="Aggregators"/>
    <s v="SHRINIWAS MOTORS(10389)"/>
    <n v="10389"/>
    <s v="91wheels_Aggregators"/>
    <s v="CPS_Lead_Aggregators"/>
    <s v="WARM"/>
    <s v="Pulsar"/>
    <n v="150"/>
    <s v="TD Split Seat"/>
    <s v="Pulsar 150 TD Split Seat BLACK DECAL BLUE"/>
    <s v="00DH283B"/>
    <s v="Open"/>
    <s v="No"/>
    <m/>
    <m/>
    <m/>
    <x v="0"/>
    <m/>
    <s v="No"/>
    <s v="No"/>
    <s v="No"/>
    <m/>
    <n v="0"/>
  </r>
  <r>
    <n v="15684912"/>
    <d v="2025-04-16T00:00:00"/>
    <d v="1899-12-30T21:36:00"/>
    <s v="Aggregators"/>
    <s v="NANDI MOTORS - ALLAGADDA"/>
    <s v="B10914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553116"/>
    <d v="2025-04-10T00:00:00"/>
    <d v="1899-12-30T19:05:00"/>
    <s v="Activity"/>
    <s v="VARUN MOTORS PRIVATE LIMITED-KAMAVARAPUKOTA"/>
    <s v="E13250"/>
    <m/>
    <m/>
    <s v="HOT"/>
    <s v="Pulsar"/>
    <n v="125"/>
    <s v="Carbon Fibre Disc Single Seat"/>
    <s v="Pulsar 125 Carbon Fibre Disc Single Seat"/>
    <s v="00DH47"/>
    <s v="Open"/>
    <s v="Yes"/>
    <m/>
    <m/>
    <m/>
    <x v="0"/>
    <m/>
    <s v="Yes"/>
    <s v="No"/>
    <s v="No"/>
    <m/>
    <n v="0"/>
  </r>
  <r>
    <n v="15675698"/>
    <d v="2025-04-16T00:00:00"/>
    <d v="1899-12-30T16:50:00"/>
    <s v="Dealer Digital"/>
    <m/>
    <n v="13511"/>
    <s v="Facebook"/>
    <s v="P125DC_july"/>
    <m/>
    <s v="Pulsar"/>
    <n v="125"/>
    <s v="Neon Disc Single seat (OBD-2)"/>
    <s v="Pulsar 125 Neon Disc Single seat (OBD-2) EBONY BLK BLUE DKL"/>
    <s v="00DH504C"/>
    <s v="Closed"/>
    <s v="No"/>
    <s v="Plan Dropped"/>
    <m/>
    <m/>
    <x v="0"/>
    <m/>
    <s v="No"/>
    <s v="No"/>
    <s v="No"/>
    <m/>
    <n v="0"/>
  </r>
  <r>
    <n v="15345443"/>
    <d v="2025-04-01T00:00:00"/>
    <d v="1899-12-30T18:42:00"/>
    <s v="Activity"/>
    <s v="SRIMALINI MOTOS(D13336 )  AVADI"/>
    <s v="D13336"/>
    <m/>
    <m/>
    <m/>
    <s v="Pulsar"/>
    <s v="N160"/>
    <s v="UG"/>
    <s v="Pulsar N160 UG BROOKLYN CHRCL BLK M"/>
    <s v="00JR21VAR-113"/>
    <s v="Closed"/>
    <s v="Yes"/>
    <s v="Plan Dropped"/>
    <m/>
    <m/>
    <x v="0"/>
    <m/>
    <s v="Yes"/>
    <s v="Yes"/>
    <s v="Yes"/>
    <m/>
    <n v="0"/>
  </r>
  <r>
    <n v="15713879"/>
    <d v="2025-04-18T00:00:00"/>
    <d v="1899-12-30T12:02:00"/>
    <s v="Tele-In"/>
    <s v="VOLKAN BAJAJ (13456)"/>
    <n v="13456"/>
    <m/>
    <m/>
    <s v="STANDARD"/>
    <s v="Pulsar"/>
    <n v="150"/>
    <s v="TD UG"/>
    <s v="Pulsar 150 TD UG EBONY BLACK(MET)"/>
    <s v="00DH61X3"/>
    <s v="Invoiced"/>
    <s v="Yes"/>
    <m/>
    <m/>
    <m/>
    <x v="0"/>
    <m/>
    <s v="No"/>
    <s v="No"/>
    <s v="No"/>
    <d v="2025-04-21T18:36:00"/>
    <n v="1"/>
  </r>
  <r>
    <n v="15609294"/>
    <d v="2025-04-14T00:00:00"/>
    <d v="1899-12-30T13:28:00"/>
    <s v="Digital"/>
    <s v="POPULAR MOTOR CORPORATION(11262)"/>
    <n v="11262"/>
    <s v="Finance"/>
    <s v="Website"/>
    <s v="HOT"/>
    <s v="Pulsar"/>
    <s v="NS160"/>
    <s v="Dual Channel ABS (UG)"/>
    <s v="Pulsar NS160 Dual Channel ABS (UG) PEARL METALLIC WHITE &amp; SATIN BLACK"/>
    <s v="00JF438R"/>
    <s v="Open"/>
    <s v="No"/>
    <s v="Not Decided"/>
    <m/>
    <m/>
    <x v="0"/>
    <m/>
    <s v="No"/>
    <s v="No"/>
    <s v="No"/>
    <m/>
    <n v="0"/>
  </r>
  <r>
    <n v="15739809"/>
    <d v="2025-04-19T00:00:00"/>
    <d v="1899-12-30T15:59:00"/>
    <s v="Digital"/>
    <s v="SHRINIWAS MOTORS(10389)"/>
    <n v="10389"/>
    <s v="Chatbot"/>
    <s v="WAComms"/>
    <s v="WARM"/>
    <s v="Freedom"/>
    <s v="125 NG04"/>
    <s v="Disc Led"/>
    <s v="Freedom 125 NG04 Disc Led"/>
    <s v="00JH2742"/>
    <s v="Closed"/>
    <s v="No"/>
    <m/>
    <m/>
    <m/>
    <x v="0"/>
    <m/>
    <s v="No"/>
    <s v="No"/>
    <s v="No"/>
    <m/>
    <n v="0"/>
  </r>
  <r>
    <n v="15586951"/>
    <d v="2025-04-12T00:00:00"/>
    <d v="1899-12-30T14:11:00"/>
    <s v="Walk-In"/>
    <s v="Rajmandir Motors"/>
    <n v="12971"/>
    <s v="Reference"/>
    <s v="Existing Customer"/>
    <m/>
    <s v="KTM"/>
    <s v="DUKE 200"/>
    <m/>
    <s v="KTM  DUKE 200  ELECTRONIC ORANGE"/>
    <s v="00JP1C1T"/>
    <s v="Invoiced"/>
    <s v="Yes"/>
    <s v="Planning to Book"/>
    <m/>
    <m/>
    <x v="0"/>
    <m/>
    <s v="Yes"/>
    <s v="No"/>
    <s v="No"/>
    <d v="2025-04-12T14:14:00"/>
    <n v="1"/>
  </r>
  <r>
    <n v="15495318"/>
    <d v="2025-04-09T00:00:00"/>
    <d v="1899-12-30T11:48:00"/>
    <s v="Walk-In"/>
    <s v="SHANKAR GOURI AUTOMOBILES (12907)"/>
    <n v="12907"/>
    <m/>
    <m/>
    <s v="WARM"/>
    <s v="KTM"/>
    <s v="DUKE 200"/>
    <m/>
    <s v="KTM DUKE 200  "/>
    <s v="00JP1C"/>
    <s v="Open"/>
    <s v="Yes"/>
    <m/>
    <m/>
    <m/>
    <x v="0"/>
    <m/>
    <s v="Yes"/>
    <s v="No"/>
    <s v="No"/>
    <m/>
    <n v="0"/>
  </r>
  <r>
    <n v="15360673"/>
    <d v="2025-04-02T00:00:00"/>
    <d v="1899-12-30T15:32:00"/>
    <s v="Walk-In"/>
    <s v="DADA MOTOR ENTERPRISES LLP(13185)"/>
    <n v="13185"/>
    <s v="Reference"/>
    <s v="Existing Customer"/>
    <s v="STANDARD"/>
    <s v="Platina"/>
    <n v="110"/>
    <s v="ES Drum"/>
    <s v="Platina 110 ES Drum BLK GLOS PEW GRA"/>
    <s v="00JK2448"/>
    <s v="Invoiced"/>
    <s v="Yes"/>
    <s v="Planning to Book"/>
    <m/>
    <m/>
    <x v="0"/>
    <m/>
    <s v="No"/>
    <s v="Yes"/>
    <s v="Yes"/>
    <d v="2025-04-02T15:33:00"/>
    <n v="1"/>
  </r>
  <r>
    <n v="15579729"/>
    <d v="2025-04-12T00:00:00"/>
    <d v="1899-12-30T09:43:00"/>
    <s v="Aggregators"/>
    <s v="LOVELY AUTOS(D10206 )JALANDHAR"/>
    <n v="10206"/>
    <s v="Bikewale_Aggregators"/>
    <s v="CPS_Lead_Aggregators"/>
    <s v="WARM"/>
    <s v="Pulsar"/>
    <s v="NS160"/>
    <s v="Twin Disc ABS"/>
    <s v="Pulsar NS160 Twin Disc ABS Glossy Pewter Grey + Satin Black"/>
    <s v="00JF258W"/>
    <s v="Open"/>
    <s v="No"/>
    <m/>
    <m/>
    <m/>
    <x v="0"/>
    <m/>
    <s v="No"/>
    <s v="No"/>
    <s v="No"/>
    <m/>
    <n v="0"/>
  </r>
  <r>
    <n v="15637666"/>
    <d v="2025-04-14T00:00:00"/>
    <d v="1899-12-30T23:06:00"/>
    <s v="Aggregators"/>
    <s v="M/s Champak Automobiles-Dhubri"/>
    <s v="A1102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685334"/>
    <d v="2025-04-16T00:00:00"/>
    <d v="1899-12-30T22:21:00"/>
    <s v="Aggregators"/>
    <s v="Bhagirath Prime Auto Private Limited-M. G. Road"/>
    <s v="A14180"/>
    <s v="91wheels_Aggregators"/>
    <s v="CPS_Lead_Aggregators"/>
    <s v="HOT"/>
    <s v="Pulsar"/>
    <s v="NS200"/>
    <s v="Twin Disc ABS (JL18)"/>
    <s v="Pulsar NS200 Twin Disc ABS (JL18) BRIGHT YELLOW &amp; MATTE PEWTER GREY"/>
    <s v="00JL188N"/>
    <s v="Closed"/>
    <s v="No"/>
    <s v="Incorrect Enquiry"/>
    <m/>
    <m/>
    <x v="0"/>
    <m/>
    <s v="No"/>
    <s v="No"/>
    <s v="No"/>
    <m/>
    <n v="0"/>
  </r>
  <r>
    <n v="15410646"/>
    <d v="2025-04-05T00:00:00"/>
    <d v="1899-12-30T06:33:00"/>
    <s v="HyperLocal"/>
    <s v="SHIVA SCOOTER AGENCY(14119)"/>
    <n v="14119"/>
    <s v="Hyperlocal_Lead_Gen"/>
    <s v="Facebook"/>
    <s v="HOT"/>
    <s v="Triumph"/>
    <s v="Speed T4"/>
    <s v="Triumph"/>
    <s v="Triumph Speed T4 Triumph "/>
    <s v="00TA15"/>
    <s v="Open"/>
    <s v="No"/>
    <m/>
    <m/>
    <m/>
    <x v="0"/>
    <m/>
    <s v="No"/>
    <s v="No"/>
    <s v="No"/>
    <m/>
    <n v="0"/>
  </r>
  <r>
    <n v="15586195"/>
    <d v="2025-04-12T00:00:00"/>
    <d v="1899-12-30T13:44:00"/>
    <s v="Walk-In"/>
    <s v="Syamadynamic Kottayam"/>
    <s v="A13541"/>
    <m/>
    <m/>
    <s v="HOT"/>
    <s v="Triumph"/>
    <s v="SCRAMBLER 400 X"/>
    <m/>
    <s v="Triumph SCRAMBLER 400 X "/>
    <s v="00TA02BA"/>
    <s v="Open"/>
    <s v="Yes"/>
    <s v="Call Later"/>
    <m/>
    <m/>
    <x v="0"/>
    <m/>
    <s v="Yes"/>
    <s v="No"/>
    <s v="No"/>
    <m/>
    <n v="0"/>
  </r>
  <r>
    <n v="15614841"/>
    <d v="2025-04-14T00:00:00"/>
    <d v="1899-12-30T09:52:00"/>
    <s v="Dealer Digital"/>
    <m/>
    <n v="12152"/>
    <s v="Instagram"/>
    <s v="Freedom_April"/>
    <s v="HOT"/>
    <s v="Freedom"/>
    <s v="125 NG04"/>
    <s v="Disc Led"/>
    <s v="Freedom 125 NG04 Disc Led Racing Red"/>
    <s v="00JH279C"/>
    <s v="Closed"/>
    <s v="No"/>
    <s v="Plan Dropped"/>
    <m/>
    <m/>
    <x v="0"/>
    <m/>
    <s v="No"/>
    <s v="No"/>
    <s v="No"/>
    <m/>
    <n v="0"/>
  </r>
  <r>
    <n v="15372799"/>
    <d v="2025-04-03T00:00:00"/>
    <d v="1899-12-30T11:21:00"/>
    <s v="Aggregators"/>
    <s v="VARUN MOTORS PRIVATE LIMITED-NAD"/>
    <s v="A13246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461382"/>
    <d v="2025-04-07T00:00:00"/>
    <d v="1899-12-30T17:46:00"/>
    <s v="Walk-In"/>
    <s v="Shaman Motors_Navi Mumbai"/>
    <s v="E13538"/>
    <m/>
    <m/>
    <m/>
    <s v="Triumph"/>
    <s v="Speed T4"/>
    <m/>
    <s v="Triumph Speed T4 "/>
    <s v="00TA15BA"/>
    <s v="Invoiced"/>
    <s v="Yes"/>
    <m/>
    <m/>
    <m/>
    <x v="0"/>
    <m/>
    <s v="Yes"/>
    <s v="No"/>
    <s v="No"/>
    <d v="2025-04-07T17:47:00"/>
    <n v="1"/>
  </r>
  <r>
    <n v="15691463"/>
    <d v="2025-04-17T00:00:00"/>
    <d v="1899-12-30T12:04:00"/>
    <s v="Aggregators"/>
    <s v="JAISWAL MOTORS(11415)"/>
    <n v="11415"/>
    <s v="Bikedekho_Aggregators"/>
    <s v="CPS_Lead_Aggregators"/>
    <s v="WARM"/>
    <s v="Pulsar"/>
    <s v="N160"/>
    <s v="Dual channel ABS"/>
    <s v="Pulsar N160 Dual channel ABS Brooklyn Black"/>
    <s v="00JR159V"/>
    <s v="Open"/>
    <s v="No"/>
    <s v="Showroom Visit Planned"/>
    <m/>
    <m/>
    <x v="0"/>
    <m/>
    <s v="No"/>
    <s v="No"/>
    <s v="No"/>
    <m/>
    <n v="0"/>
  </r>
  <r>
    <n v="15683017"/>
    <d v="2025-04-16T00:00:00"/>
    <d v="1899-12-30T19:29:00"/>
    <s v="Aggregators"/>
    <s v="RAJMANDIR MOTORS(10740)"/>
    <n v="10740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Call Later"/>
    <m/>
    <m/>
    <x v="0"/>
    <m/>
    <s v="No"/>
    <s v="No"/>
    <s v="No"/>
    <m/>
    <n v="0"/>
  </r>
  <r>
    <n v="15381298"/>
    <d v="2025-04-03T00:00:00"/>
    <d v="1899-12-30T15:56:00"/>
    <s v="Walk-In"/>
    <s v="POPULAR MOTOR CORPORATION (JAYANAGAR)"/>
    <s v="B10479"/>
    <m/>
    <m/>
    <s v="WARM"/>
    <s v="Pulsar"/>
    <n v="400"/>
    <s v="NS"/>
    <s v="Pulsar 400 NS GLOSSY RACING RED"/>
    <s v="00JL2395"/>
    <s v="Closed"/>
    <s v="Yes"/>
    <s v="Incorrect Enquiry"/>
    <m/>
    <m/>
    <x v="0"/>
    <m/>
    <s v="Yes"/>
    <s v="No"/>
    <s v="Yes"/>
    <m/>
    <n v="0"/>
  </r>
  <r>
    <n v="15484081"/>
    <d v="2025-04-08T00:00:00"/>
    <d v="1899-12-30T17:13:00"/>
    <s v="Activity"/>
    <s v="PRAKASH AUTOMOBILES(12724)"/>
    <n v="12724"/>
    <m/>
    <m/>
    <s v="WARM"/>
    <s v="Pulsar"/>
    <n v="125"/>
    <s v="Neon Disc Single seat (OBD-2)"/>
    <s v="Pulsar 125 Neon Disc Single seat (OBD-2)"/>
    <s v="00DH50"/>
    <s v="Open"/>
    <s v="No"/>
    <s v="Showroom Visit Planned"/>
    <m/>
    <m/>
    <x v="0"/>
    <m/>
    <s v="No"/>
    <s v="No"/>
    <s v="No"/>
    <m/>
    <n v="0"/>
  </r>
  <r>
    <n v="15737574"/>
    <d v="2025-04-19T00:00:00"/>
    <d v="1899-12-30T14:10:00"/>
    <s v="Walk-In"/>
    <s v="SHOURYA BAJAJ - SINNAR"/>
    <s v="C12029"/>
    <m/>
    <m/>
    <s v="HOT"/>
    <s v="Platina"/>
    <n v="100"/>
    <s v="ES Drum  (OBD-2)"/>
    <s v="Platina 100 ES Drum  (OBD-2) Ebony Black with Silver Grey Decal"/>
    <s v="00PF356U"/>
    <s v="Open"/>
    <s v="Yes"/>
    <s v="Need More Details"/>
    <m/>
    <m/>
    <x v="0"/>
    <m/>
    <s v="Yes"/>
    <s v="Yes"/>
    <s v="Yes"/>
    <m/>
    <n v="0"/>
  </r>
  <r>
    <n v="15680720"/>
    <d v="2025-04-16T00:00:00"/>
    <d v="1899-12-30T18:04:00"/>
    <s v="Activity"/>
    <s v="POPULAR MOTOR CORPORATION (13101)"/>
    <n v="13101"/>
    <m/>
    <m/>
    <m/>
    <s v="Pulsar"/>
    <s v="NS125"/>
    <s v="Disc"/>
    <s v="Pulsar NS125 Disc GLOSS PEWTER GREY"/>
    <s v="00JF3132"/>
    <s v="Invoiced"/>
    <s v="Yes"/>
    <m/>
    <m/>
    <m/>
    <x v="0"/>
    <m/>
    <s v="Yes"/>
    <s v="No"/>
    <s v="No"/>
    <d v="2025-04-16T18:06:00"/>
    <n v="1"/>
  </r>
  <r>
    <n v="15480407"/>
    <d v="2025-04-08T00:00:00"/>
    <d v="1899-12-30T15:02:00"/>
    <s v="Walk-In"/>
    <s v="GURU NANAK AUTO DEALS (A13106)"/>
    <s v="A13106"/>
    <m/>
    <m/>
    <s v="STANDARD"/>
    <s v="Platina"/>
    <n v="110"/>
    <s v="ES Drum  (OBD-2)"/>
    <s v="Platina 110 ES Drum  (OBD-2)"/>
    <s v="00JK35"/>
    <s v="Open"/>
    <s v="Yes"/>
    <s v="RNR"/>
    <m/>
    <m/>
    <x v="0"/>
    <m/>
    <s v="Yes"/>
    <s v="No"/>
    <s v="No"/>
    <m/>
    <n v="0"/>
  </r>
  <r>
    <n v="15718918"/>
    <d v="2025-04-18T00:00:00"/>
    <d v="1899-12-30T14:42:00"/>
    <s v="Tele-In"/>
    <s v="GSM SALES (A13006)"/>
    <s v="A13006"/>
    <s v="Reference"/>
    <s v="Existing Customer"/>
    <m/>
    <s v="Platina"/>
    <n v="100"/>
    <s v="ES Drum  (OBD-2)"/>
    <s v="Platina 100 ES Drum  (OBD-2) Ebony Black with Silver Grey Decal"/>
    <s v="00PF356U"/>
    <s v="Invoiced"/>
    <s v="Yes"/>
    <m/>
    <m/>
    <m/>
    <x v="0"/>
    <m/>
    <s v="No"/>
    <s v="No"/>
    <s v="No"/>
    <d v="2025-04-18T14:45:00"/>
    <n v="1"/>
  </r>
  <r>
    <n v="15533072"/>
    <d v="2025-04-09T00:00:00"/>
    <d v="1899-12-30T19:58:00"/>
    <s v="Aggregators"/>
    <s v="RAMACHANDRA PROJECTS PRIVATE LTD(12965)"/>
    <n v="12965"/>
    <s v="Bikewale_Aggregators"/>
    <s v="CPS_Lead_Aggregators"/>
    <s v="STANDARD"/>
    <s v="Pulsar"/>
    <n v="150"/>
    <s v="SD Single Seat"/>
    <s v="Pulsar 150 SD Single Seat EBONY BLK RED DKL"/>
    <s v="00DH274D"/>
    <s v="Open"/>
    <s v="No"/>
    <m/>
    <m/>
    <m/>
    <x v="0"/>
    <m/>
    <s v="No"/>
    <s v="No"/>
    <s v="No"/>
    <m/>
    <n v="0"/>
  </r>
  <r>
    <n v="15745165"/>
    <d v="2025-04-19T00:00:00"/>
    <d v="1899-12-30T20:42:00"/>
    <s v="Digital"/>
    <s v="SHIVA SCOOTER AGENCY(10348)"/>
    <n v="10348"/>
    <s v="Organic"/>
    <s v="Website"/>
    <m/>
    <s v="Freedom"/>
    <s v="125 NG04"/>
    <s v="Disc Led"/>
    <s v="Freedom 125 NG04 Disc Led COCKTAIL WINE RED"/>
    <s v="00JH272V"/>
    <s v="Open"/>
    <s v="No"/>
    <s v="Call Later"/>
    <m/>
    <m/>
    <x v="0"/>
    <m/>
    <s v="No"/>
    <s v="No"/>
    <s v="No"/>
    <m/>
    <n v="0"/>
  </r>
  <r>
    <n v="15377163"/>
    <d v="2025-04-03T00:00:00"/>
    <d v="1899-12-30T13:31:00"/>
    <s v="Aggregators"/>
    <s v="ROYAL AUTOMOBILES(11524)"/>
    <n v="11524"/>
    <s v="Bikedekho_Aggregators"/>
    <s v="CPS_Lead_Aggregators"/>
    <s v="HOT"/>
    <s v="Pulsar"/>
    <s v="NS125"/>
    <s v="Disc (OBD-2)"/>
    <s v="Pulsar NS125 Disc (OBD-2) TD BURNT RED + SA"/>
    <s v="00JF35C4"/>
    <s v="Invoiced"/>
    <s v="Yes"/>
    <m/>
    <m/>
    <m/>
    <x v="0"/>
    <m/>
    <s v="No"/>
    <s v="Yes"/>
    <s v="Yes"/>
    <m/>
    <n v="1"/>
  </r>
  <r>
    <n v="15701271"/>
    <d v="2025-04-17T00:00:00"/>
    <d v="1899-12-30T17:06:00"/>
    <s v="Walk-In"/>
    <s v="AKSHAY AUTOMOBILES(13002)"/>
    <n v="13002"/>
    <s v="Reference"/>
    <s v="Existing Customer"/>
    <s v="WARM"/>
    <s v="KTM"/>
    <s v="DUKE 250"/>
    <m/>
    <s v="KTM DUKE 250  EBONY BLACK(MET)"/>
    <s v="00JP88X3"/>
    <s v="Open"/>
    <s v="Yes"/>
    <s v="Call Later"/>
    <m/>
    <m/>
    <x v="0"/>
    <m/>
    <s v="Yes"/>
    <s v="No"/>
    <s v="No"/>
    <m/>
    <n v="0"/>
  </r>
  <r>
    <n v="15479290"/>
    <d v="2025-04-08T00:00:00"/>
    <d v="1899-12-30T14:31:00"/>
    <s v="Walk-In"/>
    <s v="MALINISRI MOTORS(10790)"/>
    <n v="10790"/>
    <m/>
    <m/>
    <s v="STANDARD"/>
    <s v="Freedom"/>
    <s v="125 NG04"/>
    <s v="Disc Led"/>
    <s v="Freedom 125 NG04 Disc Led"/>
    <s v="00JH27"/>
    <s v="Open"/>
    <s v="Yes"/>
    <s v="Planning to Book"/>
    <m/>
    <m/>
    <x v="0"/>
    <m/>
    <s v="Yes"/>
    <s v="Yes"/>
    <s v="Yes"/>
    <m/>
    <n v="0"/>
  </r>
  <r>
    <n v="15743334"/>
    <d v="2025-04-19T00:00:00"/>
    <d v="1899-12-30T18:13:00"/>
    <s v="Activity"/>
    <s v="VARUN MOTORS PRIVATE LIMITED-MOGALTHUR"/>
    <s v="D13250"/>
    <s v="Bajaj Activity"/>
    <s v="Demo Van"/>
    <m/>
    <s v="Pulsar"/>
    <n v="125"/>
    <s v="Neon Disc Single seat"/>
    <s v="Pulsar 125 Neon Disc Single seat SPARKLING METALLIC BLACK RED"/>
    <s v="00DH40F2"/>
    <s v="Booked"/>
    <s v="Yes"/>
    <m/>
    <m/>
    <m/>
    <x v="0"/>
    <m/>
    <s v="No"/>
    <s v="No"/>
    <s v="Yes"/>
    <d v="2025-04-19T18:14:00"/>
    <n v="0"/>
  </r>
  <r>
    <n v="15416772"/>
    <d v="2025-04-05T00:00:00"/>
    <d v="1899-12-30T12:44:00"/>
    <s v="Walk-In"/>
    <s v="MM MOTORS"/>
    <n v="13170"/>
    <m/>
    <m/>
    <s v="HOT"/>
    <s v="KTM"/>
    <s v="Duke 250 (Gen 2)"/>
    <m/>
    <s v="KTM Duke 250 (Gen 2)  EBONY BLACK(MET)"/>
    <s v="00JP96X3"/>
    <s v="Invoiced"/>
    <s v="Yes"/>
    <m/>
    <m/>
    <m/>
    <x v="0"/>
    <m/>
    <s v="Yes"/>
    <s v="No"/>
    <s v="No"/>
    <d v="2025-04-05T12:46:00"/>
    <n v="1"/>
  </r>
  <r>
    <n v="15467048"/>
    <d v="2025-04-07T00:00:00"/>
    <d v="1899-12-30T23:52:00"/>
    <s v="Aggregators"/>
    <s v="SAMRAT MOTORS (12939)"/>
    <n v="12939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x v="0"/>
    <m/>
    <s v="No"/>
    <s v="No"/>
    <s v="No"/>
    <m/>
    <n v="0"/>
  </r>
  <r>
    <n v="15686359"/>
    <d v="2025-04-17T00:00:00"/>
    <d v="1899-12-30T00:07:00"/>
    <s v="Digital"/>
    <s v="Eagle Automobile  (12292)"/>
    <n v="12292"/>
    <s v="Organic"/>
    <s v="Website"/>
    <s v="WARM"/>
    <s v="KTM"/>
    <s v="DUKE 390"/>
    <s v="KTM"/>
    <s v="KTM DUKE 390 KTM ELECTRONIC ORANGE"/>
    <s v="00JP891T"/>
    <s v="Open"/>
    <s v="No"/>
    <s v="Showroom Visit Planned"/>
    <m/>
    <m/>
    <x v="0"/>
    <m/>
    <s v="No"/>
    <s v="No"/>
    <s v="No"/>
    <m/>
    <n v="0"/>
  </r>
  <r>
    <n v="15383113"/>
    <d v="2025-04-03T00:00:00"/>
    <d v="1899-12-30T17:14:00"/>
    <s v="Aggregators"/>
    <s v="S. S. AUTO TRADER LLP Debagram Branch"/>
    <s v="B12854"/>
    <s v="Bikewale_Aggregators"/>
    <s v="CPS_Lead_Aggregators"/>
    <s v="HOT"/>
    <s v="Pulsar"/>
    <s v="RS200"/>
    <s v="Dual channel ABS"/>
    <s v="Pulsar RS200 Dual channel ABS METALLIC BLACK (+Pewter Grey)"/>
    <s v="00DT148E"/>
    <s v="Open"/>
    <s v="No"/>
    <s v="Showroom Visit Planned"/>
    <m/>
    <m/>
    <x v="0"/>
    <m/>
    <s v="No"/>
    <s v="No"/>
    <s v="No"/>
    <m/>
    <n v="0"/>
  </r>
  <r>
    <n v="15501975"/>
    <d v="2025-04-09T00:00:00"/>
    <d v="1899-12-30T15:34:00"/>
    <s v="Dealer Digital"/>
    <m/>
    <n v="13003"/>
    <s v="Facebook"/>
    <s v="P125_Feb"/>
    <s v="HOT"/>
    <s v="Pulsar"/>
    <n v="125"/>
    <s v="Carbon Fibre Split Seat UG"/>
    <s v="Pulsar 125 Carbon Fibre Split Seat UG EBONY BLK RED DKL"/>
    <s v="00DH564D"/>
    <s v="Closed"/>
    <s v="No"/>
    <s v="Plan Dropped"/>
    <m/>
    <m/>
    <x v="0"/>
    <m/>
    <s v="No"/>
    <s v="No"/>
    <s v="No"/>
    <m/>
    <n v="0"/>
  </r>
  <r>
    <n v="15447246"/>
    <d v="2025-04-07T00:00:00"/>
    <d v="1899-12-30T10:56:00"/>
    <s v="Aggregators"/>
    <s v="SRI VINAYAKA MOBIKES PVT LTD(11463)"/>
    <n v="11463"/>
    <s v="Bikewale_Aggregators"/>
    <s v="CPS_Lead_Aggregators"/>
    <s v="STANDARD"/>
    <s v="Pulsar"/>
    <n v="150"/>
    <s v="SD Single Seat"/>
    <s v="Pulsar 150 SD Single Seat EBONY BLK RED DKL"/>
    <s v="00DH274D"/>
    <s v="Open"/>
    <s v="No"/>
    <s v="Showroom Visit Planned"/>
    <m/>
    <m/>
    <x v="0"/>
    <m/>
    <s v="No"/>
    <s v="No"/>
    <s v="No"/>
    <m/>
    <n v="0"/>
  </r>
  <r>
    <n v="15667101"/>
    <d v="2025-04-16T00:00:00"/>
    <d v="1899-12-30T12:57:00"/>
    <s v="Aggregators"/>
    <s v="Sunny Bajaj  @ Balrampur"/>
    <n v="11534"/>
    <s v="Bikedekho_Aggregators"/>
    <s v="CPS_Lead_Aggregators"/>
    <s v="STANDARD"/>
    <s v="Pulsar"/>
    <s v="NS125"/>
    <s v="ABS"/>
    <s v="PULSAR NS 125 - TD BURNT RED + SA"/>
    <s v="00JF56C4"/>
    <s v="Open"/>
    <s v="No"/>
    <s v="Call Later"/>
    <m/>
    <m/>
    <x v="0"/>
    <m/>
    <s v="No"/>
    <s v="No"/>
    <s v="No"/>
    <m/>
    <n v="0"/>
  </r>
  <r>
    <n v="15630044"/>
    <d v="2025-04-14T00:00:00"/>
    <d v="1899-12-30T16:24:00"/>
    <s v="HyperLocal"/>
    <s v="RK Motors (13627)"/>
    <n v="13627"/>
    <s v="Hyperlocal_Lead_Gen"/>
    <s v="Facebook"/>
    <s v="WARM"/>
    <s v="Triumph"/>
    <s v="Speed T4"/>
    <s v="Triumph"/>
    <s v="Triumph Speed T4 Triumph "/>
    <s v="00TA15"/>
    <s v="Open"/>
    <s v="No"/>
    <s v="Call Later"/>
    <m/>
    <m/>
    <x v="0"/>
    <m/>
    <s v="No"/>
    <s v="No"/>
    <s v="No"/>
    <m/>
    <n v="0"/>
  </r>
  <r>
    <n v="15645277"/>
    <d v="2025-04-15T00:00:00"/>
    <d v="1899-12-30T12:34:00"/>
    <s v="Aggregators"/>
    <s v="JSB AUTOCARS PRIVATE LIMITED(13565)"/>
    <n v="13565"/>
    <s v="Bikedekho_Aggregators"/>
    <s v="CPS_Lead_Aggregators"/>
    <s v="WARM"/>
    <s v="Pulsar"/>
    <s v="N160"/>
    <s v="Dual channel ABS"/>
    <s v="Pulsar N160 Dual channel ABS Brooklyn Black"/>
    <s v="00JR159V"/>
    <s v="Open"/>
    <s v="No"/>
    <s v="Call Later"/>
    <m/>
    <m/>
    <x v="0"/>
    <m/>
    <s v="No"/>
    <s v="No"/>
    <s v="No"/>
    <m/>
    <n v="0"/>
  </r>
  <r>
    <n v="15573128"/>
    <d v="2025-04-11T00:00:00"/>
    <d v="1899-12-30T18:20:00"/>
    <s v="Aggregators"/>
    <s v="RM MOTORS(12607)"/>
    <n v="12607"/>
    <s v="Bikewale_Aggregators"/>
    <s v="CPS_Lead_Aggregators"/>
    <m/>
    <s v="Husqvarna"/>
    <s v="VITPILEN 250"/>
    <s v="HUSQVARNA"/>
    <s v="Husqvarna VITPILEN 250 HUSQVARNA CERAMIC WHITE MATT"/>
    <s v="00JU4091"/>
    <s v="Closed"/>
    <s v="No"/>
    <s v="Incorrect Enquiry"/>
    <m/>
    <m/>
    <x v="0"/>
    <m/>
    <s v="No"/>
    <s v="No"/>
    <s v="No"/>
    <m/>
    <n v="0"/>
  </r>
  <r>
    <n v="15534679"/>
    <d v="2025-04-09T00:00:00"/>
    <d v="1899-12-30T22:32:00"/>
    <s v="HyperLocal"/>
    <s v="A.G.CORPORATIONS(12984)"/>
    <n v="12984"/>
    <s v="Hyperlocal_Lead_Gen"/>
    <s v="Facebook"/>
    <s v="HOT"/>
    <s v="KTM"/>
    <s v="249.07 cc"/>
    <s v="KTM"/>
    <s v="KTM 249.07 cc KTM "/>
    <s v="00JP88"/>
    <s v="Closed"/>
    <s v="No"/>
    <s v="Incorrect Enquiry"/>
    <m/>
    <m/>
    <x v="0"/>
    <m/>
    <s v="No"/>
    <s v="No"/>
    <s v="No"/>
    <m/>
    <n v="0"/>
  </r>
  <r>
    <n v="15563447"/>
    <d v="2025-04-11T00:00:00"/>
    <d v="1899-12-30T13:11:00"/>
    <s v="Aggregators"/>
    <s v="Brahmachari Bajaj  @ Cooch Behar"/>
    <n v="11508"/>
    <s v="Bikedekho_Aggregators"/>
    <s v="CPS_Lead_Aggregators"/>
    <m/>
    <s v="Pulsar"/>
    <s v="P150"/>
    <s v="TD Split Seat (OBD-2)"/>
    <s v="Pulsar P150 TD Split Seat (OBD-2) EBONY BLACK(MET)"/>
    <s v="00JR11X3"/>
    <s v="Open"/>
    <s v="No"/>
    <s v="Not Decided"/>
    <m/>
    <m/>
    <x v="0"/>
    <m/>
    <s v="No"/>
    <s v="No"/>
    <s v="No"/>
    <m/>
    <n v="0"/>
  </r>
  <r>
    <n v="15377211"/>
    <d v="2025-04-03T00:00:00"/>
    <d v="1899-12-30T13:25:00"/>
    <s v="Activity"/>
    <s v="ZAIN MOTORS- KANHANGAD"/>
    <s v="A10502"/>
    <m/>
    <m/>
    <s v="WARM"/>
    <s v="Freedom"/>
    <s v="125 NG04"/>
    <s v="Disc Led"/>
    <s v="Freedom 125 NG04 Disc Led"/>
    <s v="00JH27"/>
    <s v="Open"/>
    <s v="Yes"/>
    <s v="Showroom Visit Planned"/>
    <m/>
    <m/>
    <x v="0"/>
    <m/>
    <s v="No"/>
    <s v="Yes"/>
    <s v="Yes"/>
    <m/>
    <n v="0"/>
  </r>
  <r>
    <n v="15626245"/>
    <d v="2025-04-14T00:00:00"/>
    <d v="1899-12-30T14:04:00"/>
    <s v="Walk-In"/>
    <s v="JAIKRISHNAA AUTO PVT LTD.(10057)"/>
    <n v="10057"/>
    <m/>
    <m/>
    <s v="WARM"/>
    <s v="Pulsar"/>
    <n v="150"/>
    <s v="TD UG"/>
    <s v="Pulsar 150 TD UG EBONY BLK SILVER DKL"/>
    <s v="00DH614E"/>
    <s v="Invoiced"/>
    <s v="Yes"/>
    <s v="Call Later"/>
    <m/>
    <m/>
    <x v="0"/>
    <m/>
    <s v="Yes"/>
    <s v="No"/>
    <s v="Yes"/>
    <d v="2025-04-14T14:05:00"/>
    <n v="1"/>
  </r>
  <r>
    <n v="15368863"/>
    <d v="2025-04-02T00:00:00"/>
    <d v="1899-12-30T23:30:00"/>
    <s v="Aggregators"/>
    <s v="SHREE KRISHNA MOTORS(12821)"/>
    <n v="12821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Showroom Visit Planned"/>
    <m/>
    <m/>
    <x v="0"/>
    <m/>
    <s v="No"/>
    <s v="No"/>
    <s v="No"/>
    <m/>
    <n v="0"/>
  </r>
  <r>
    <n v="15366853"/>
    <d v="2025-04-02T00:00:00"/>
    <d v="1899-12-30T20:01:00"/>
    <s v="Aggregators"/>
    <s v="MSB Automotive Pvt Ltd (Charichhak)"/>
    <s v="D13563"/>
    <s v="Bikewale_Aggregators"/>
    <s v="CPS_Lead_Aggregators"/>
    <s v="HOT"/>
    <s v="Pulsar"/>
    <s v="NS200"/>
    <s v="Twin Disc ABS (JL18)"/>
    <s v="Pulsar NS200 Twin Disc ABS (JL18) BRIGHT YELLOW &amp; MATTE PEWTER GREY"/>
    <s v="00JL188N"/>
    <s v="Closed"/>
    <s v="No"/>
    <s v="Incorrect Enquiry"/>
    <m/>
    <m/>
    <x v="0"/>
    <m/>
    <s v="No"/>
    <s v="No"/>
    <s v="No"/>
    <m/>
    <n v="0"/>
  </r>
  <r>
    <n v="15323319"/>
    <d v="2025-04-01T00:00:00"/>
    <d v="1899-12-30T11:31:00"/>
    <s v="Aggregators"/>
    <s v="C P BAJAJ(12313)"/>
    <n v="12313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Closed"/>
    <s v="No"/>
    <s v="RNR - Close"/>
    <m/>
    <m/>
    <x v="0"/>
    <m/>
    <s v="No"/>
    <s v="No"/>
    <s v="No"/>
    <m/>
    <n v="0"/>
  </r>
  <r>
    <n v="15575851"/>
    <d v="2025-04-11T00:00:00"/>
    <d v="1899-12-30T21:02:00"/>
    <s v="HyperLocal"/>
    <s v="Olive Auto(12996)"/>
    <n v="12996"/>
    <s v="Hyperlocal_Lead_Gen"/>
    <s v="Facebook"/>
    <s v="HOT"/>
    <s v="KTM"/>
    <s v="DUKE 200"/>
    <s v="KTM"/>
    <s v="KTM DUKE 200 KTM "/>
    <s v="00JP1C"/>
    <s v="Closed"/>
    <s v="No"/>
    <s v="Plan Dropped"/>
    <m/>
    <m/>
    <x v="0"/>
    <m/>
    <s v="No"/>
    <s v="No"/>
    <s v="No"/>
    <m/>
    <n v="0"/>
  </r>
  <r>
    <n v="15483831"/>
    <d v="2025-04-08T00:00:00"/>
    <d v="1899-12-30T17:03:00"/>
    <s v="Walk-In"/>
    <s v="SAANVI TRADERS (12950)"/>
    <n v="12950"/>
    <m/>
    <m/>
    <s v="WARM"/>
    <s v="Pulsar"/>
    <n v="150"/>
    <s v="SD UG"/>
    <s v="Pulsar 150 SD UG EBONY BLK BLUE DKL"/>
    <s v="00DH604C"/>
    <s v="Closed"/>
    <s v="Yes"/>
    <s v="Plan Dropped"/>
    <m/>
    <m/>
    <x v="0"/>
    <m/>
    <s v="No"/>
    <s v="Yes"/>
    <s v="Yes"/>
    <m/>
    <n v="0"/>
  </r>
  <r>
    <n v="15150317"/>
    <d v="2025-04-05T00:00:00"/>
    <d v="1899-12-30T13:06:00"/>
    <s v="Digital"/>
    <s v="Triumph Nagarbhavi"/>
    <s v="A14164"/>
    <s v="Scrambler_Enquiry_D2C"/>
    <s v="Search_Google"/>
    <m/>
    <s v="Triumph"/>
    <s v="Speed 400 UG"/>
    <s v="Triumph"/>
    <s v="SPEED 400 UG-PEARL METALLIC WHITE"/>
    <s v="00TA4042"/>
    <s v="Closed"/>
    <s v="No"/>
    <s v="Plan Dropped"/>
    <m/>
    <m/>
    <x v="0"/>
    <m/>
    <s v="No"/>
    <s v="No"/>
    <s v="No"/>
    <m/>
    <n v="0"/>
  </r>
  <r>
    <n v="15490292"/>
    <d v="2025-04-09T00:00:00"/>
    <d v="1899-12-30T03:41:00"/>
    <s v="Aggregators"/>
    <s v="Shree Bajaj Madhubani"/>
    <s v="A12387"/>
    <s v="Bikedekho_Aggregators"/>
    <s v="CPS_Lead_Aggregators"/>
    <s v="WARM"/>
    <s v="KTM"/>
    <s v="RC 390"/>
    <m/>
    <s v="KTM  RC 390  ELECTRONIC ORANGE MATT"/>
    <s v="00JY9643"/>
    <s v="Open"/>
    <s v="Yes"/>
    <s v="Call Later"/>
    <m/>
    <m/>
    <x v="0"/>
    <m/>
    <s v="No"/>
    <s v="No"/>
    <s v="Yes"/>
    <m/>
    <n v="0"/>
  </r>
  <r>
    <n v="15684087"/>
    <d v="2025-04-16T00:00:00"/>
    <d v="1899-12-30T20:31:00"/>
    <s v="Aggregators"/>
    <s v="SRI VINAYAK AUTO (12579)"/>
    <n v="12579"/>
    <s v="Bikewale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s v="Not Decided"/>
    <m/>
    <m/>
    <x v="0"/>
    <m/>
    <s v="No"/>
    <s v="No"/>
    <s v="No"/>
    <m/>
    <n v="0"/>
  </r>
  <r>
    <n v="15682798"/>
    <d v="2025-04-16T00:00:00"/>
    <d v="1899-12-30T19:17:00"/>
    <s v="Digital"/>
    <s v="J P SALES  CORPORATION ALAMBAGH"/>
    <s v="C11941"/>
    <s v="Organic"/>
    <s v="Website"/>
    <s v="HOT"/>
    <s v="Platina"/>
    <n v="110"/>
    <s v="ES Drum  (OBD-2)"/>
    <s v="Platina 110 ES Drum  (OBD-2) EBONY BLK BLUE DKL"/>
    <s v="00JK354C"/>
    <s v="Open"/>
    <s v="No"/>
    <s v="RNR"/>
    <m/>
    <m/>
    <x v="0"/>
    <m/>
    <s v="No"/>
    <s v="No"/>
    <s v="No"/>
    <m/>
    <n v="0"/>
  </r>
  <r>
    <n v="15513549"/>
    <d v="2025-04-09T00:00:00"/>
    <d v="1899-12-30T16:19:00"/>
    <s v="Dealer Digital"/>
    <m/>
    <n v="14139"/>
    <s v="Instagram"/>
    <s v="P125 Campaign"/>
    <m/>
    <s v="Pulsar"/>
    <s v="NS125"/>
    <s v="UG ABS"/>
    <s v="Pulsar NS125 UG ABS TD BURNT RED + SA"/>
    <s v="00JF57C4"/>
    <s v="Open"/>
    <s v="No"/>
    <m/>
    <m/>
    <m/>
    <x v="0"/>
    <m/>
    <s v="No"/>
    <s v="No"/>
    <s v="No"/>
    <m/>
    <n v="0"/>
  </r>
  <r>
    <n v="15476758"/>
    <d v="2025-04-08T00:00:00"/>
    <d v="1899-12-30T13:31:00"/>
    <s v="Aggregators"/>
    <s v="GUPTA AUTO SALES(11366)"/>
    <n v="11366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746837"/>
    <d v="2025-04-20T00:00:00"/>
    <d v="1899-12-30T00:32:00"/>
    <s v="Aggregators"/>
    <s v="HAROON MOTORS (10649)"/>
    <n v="10649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Open"/>
    <s v="No"/>
    <m/>
    <m/>
    <m/>
    <x v="0"/>
    <m/>
    <s v="No"/>
    <s v="No"/>
    <s v="No"/>
    <m/>
    <n v="0"/>
  </r>
  <r>
    <n v="15453503"/>
    <d v="2025-04-07T00:00:00"/>
    <d v="1899-12-30T14:25:00"/>
    <s v="Digital"/>
    <s v="Tirupati Bajaj  @ Sultanpur"/>
    <n v="11011"/>
    <m/>
    <m/>
    <s v="WARM"/>
    <s v="Pulsar"/>
    <s v="ISG (OBD2B)"/>
    <s v="N125"/>
    <m/>
    <s v="00JZ56DA"/>
    <s v="Open"/>
    <s v="No"/>
    <m/>
    <m/>
    <m/>
    <x v="0"/>
    <m/>
    <s v="No"/>
    <s v="No"/>
    <s v="No"/>
    <m/>
    <n v="0"/>
  </r>
  <r>
    <n v="15476815"/>
    <d v="2025-04-08T00:00:00"/>
    <d v="1899-12-30T13:32:00"/>
    <s v="Aggregators"/>
    <s v="M L MOTORS(13047)"/>
    <n v="13047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498194"/>
    <d v="2025-04-09T00:00:00"/>
    <d v="1899-12-30T13:05:00"/>
    <s v="Walk-In"/>
    <s v="Bajaj Wheels Pvt Ltd(Kaliyaganj)"/>
    <s v="E11798"/>
    <s v="dealerQR"/>
    <s v="Website"/>
    <s v="WARM"/>
    <s v="Pulsar"/>
    <n v="125"/>
    <s v="Carbon Fibre Split Seat UG"/>
    <s v="Pulsar  125 Carbon Fibre Split Seat UG EBONY BLK RED DKL"/>
    <s v="00DH564D"/>
    <s v="Invoiced"/>
    <s v="Yes"/>
    <s v="Planning to Book"/>
    <m/>
    <m/>
    <x v="0"/>
    <m/>
    <s v="Yes"/>
    <s v="Yes"/>
    <s v="Yes"/>
    <d v="2025-04-10T11:06:00"/>
    <n v="1"/>
  </r>
  <r>
    <n v="15577201"/>
    <d v="2025-04-11T00:00:00"/>
    <d v="1899-12-30T23:13:00"/>
    <s v="Aggregators"/>
    <s v="SHRINATHJI AUTOMOBILES(12945)"/>
    <n v="12945"/>
    <s v="91wheels_Aggregators"/>
    <s v="CPS_Lead_Aggregators"/>
    <s v="HOT"/>
    <s v="Pulsar"/>
    <s v="NS125"/>
    <s v="Disc (Pre-OBD)"/>
    <s v="Pulsar NS125 Disc (Pre-OBD) GLOSS PEWTER GREY"/>
    <s v="00JF2832"/>
    <s v="Closed"/>
    <s v="No"/>
    <s v="Incorrect Enquiry"/>
    <m/>
    <m/>
    <x v="0"/>
    <m/>
    <s v="No"/>
    <s v="No"/>
    <s v="No"/>
    <m/>
    <n v="0"/>
  </r>
  <r>
    <n v="15394136"/>
    <d v="2025-04-04T00:00:00"/>
    <d v="1899-12-30T11:43:00"/>
    <s v="Tele-In"/>
    <s v="SITARA MOTORS PVT.LTD."/>
    <n v="10328"/>
    <s v="Call Center"/>
    <m/>
    <s v="HOT"/>
    <s v="Freedom"/>
    <s v="125 NG04"/>
    <s v="Drum Led"/>
    <s v="Freedom 125 NG04 Drum Led GLOSS PEWTER GREY"/>
    <s v="00JH3032"/>
    <s v="Open"/>
    <s v="No"/>
    <s v="RNR"/>
    <m/>
    <m/>
    <x v="0"/>
    <m/>
    <s v="No"/>
    <s v="No"/>
    <s v="No"/>
    <m/>
    <n v="0"/>
  </r>
  <r>
    <n v="15386519"/>
    <d v="2025-04-04T00:00:00"/>
    <d v="1899-12-30T13:36:00"/>
    <s v="Aggregators"/>
    <s v="HARI AUTO PVT LTD (13343)"/>
    <n v="13343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656728"/>
    <d v="2025-04-15T00:00:00"/>
    <d v="1899-12-30T20:50:00"/>
    <s v="Aggregators"/>
    <s v="A H AUTO WORLD(11517)"/>
    <n v="11517"/>
    <s v="Bikewale_Aggregators"/>
    <s v="CPS_Lead_Aggregators"/>
    <s v="HOT"/>
    <s v="Dominar"/>
    <n v="250"/>
    <s v="Dual channel ABS"/>
    <s v="Dominar 250 Dual channel ABS CHARCOAL BLACK"/>
    <s v="00JF26A8"/>
    <s v="Open"/>
    <s v="No"/>
    <s v="Not Decided"/>
    <m/>
    <m/>
    <x v="0"/>
    <m/>
    <s v="No"/>
    <s v="No"/>
    <s v="No"/>
    <m/>
    <n v="0"/>
  </r>
  <r>
    <n v="15472104"/>
    <d v="2025-04-08T00:00:00"/>
    <d v="1899-12-30T11:33:00"/>
    <s v="Dealer Digital"/>
    <m/>
    <s v="D14192"/>
    <s v="Dealer Digital"/>
    <s v="Dealer Digital"/>
    <s v="STANDARD"/>
    <s v="KTM"/>
    <s v="RC 200"/>
    <s v="KTM"/>
    <s v="KTM RC 200 KTM EBONY BLACK(MET)"/>
    <s v="00JY0GX3"/>
    <s v="Open"/>
    <s v="No"/>
    <s v="Call Later"/>
    <m/>
    <m/>
    <x v="0"/>
    <m/>
    <s v="No"/>
    <s v="No"/>
    <s v="No"/>
    <m/>
    <n v="0"/>
  </r>
  <r>
    <n v="15399117"/>
    <d v="2025-04-04T00:00:00"/>
    <d v="1899-12-30T14:18:00"/>
    <s v="Walk-In"/>
    <s v="Car Care Center"/>
    <s v="B10774"/>
    <m/>
    <m/>
    <s v="HOT"/>
    <s v="Platina"/>
    <n v="110"/>
    <s v="ES Drum"/>
    <s v="Platina 110 ES Drum BLK GLOS PEW GRA"/>
    <s v="00JK2448"/>
    <s v="Booked"/>
    <s v="Yes"/>
    <m/>
    <m/>
    <m/>
    <x v="0"/>
    <m/>
    <s v="Yes"/>
    <s v="Yes"/>
    <s v="Yes"/>
    <d v="2025-04-04T14:21:00"/>
    <n v="0"/>
  </r>
  <r>
    <n v="15337929"/>
    <d v="2025-04-01T00:00:00"/>
    <d v="1899-12-30T13:10:00"/>
    <s v="Aggregators"/>
    <s v="KHIVRAJ ELIXIR PVT LTD-DOUBLE ROAD KTM"/>
    <s v="J14192"/>
    <s v="Bikewale_Aggregators"/>
    <s v="CPS_Lead_Aggregators"/>
    <s v="WARM"/>
    <s v="KTM"/>
    <s v="248.8cc"/>
    <s v="KTM"/>
    <s v="KTM 248.8cc KTM ORANGE"/>
    <s v="00JG71BP"/>
    <s v="Open"/>
    <s v="No"/>
    <m/>
    <m/>
    <m/>
    <x v="0"/>
    <m/>
    <s v="No"/>
    <s v="No"/>
    <s v="No"/>
    <m/>
    <n v="0"/>
  </r>
  <r>
    <n v="15428093"/>
    <d v="2025-04-05T00:00:00"/>
    <d v="1899-12-30T21:35:00"/>
    <s v="HyperLocal"/>
    <s v="KAIZEN AUTOMOTIVES(12630)"/>
    <n v="12630"/>
    <s v="Hyperlocal_Lead_Gen"/>
    <s v="Facebook"/>
    <s v="HOT"/>
    <s v="KTM"/>
    <s v="249.07 cc"/>
    <s v="KTM"/>
    <s v="KTM 249.07 cc KTM "/>
    <s v="00JP88"/>
    <s v="Closed"/>
    <s v="No"/>
    <s v="Plan Dropped"/>
    <m/>
    <m/>
    <x v="0"/>
    <m/>
    <s v="No"/>
    <s v="No"/>
    <s v="No"/>
    <m/>
    <n v="0"/>
  </r>
  <r>
    <n v="15533405"/>
    <d v="2025-04-10T00:00:00"/>
    <d v="1899-12-30T11:12:00"/>
    <s v="Aggregators"/>
    <s v="SOCIETY MOTORS (10679)"/>
    <n v="10679"/>
    <s v="Bikewale_Aggregators"/>
    <s v="CPS_Lead_Aggregators"/>
    <s v="WARM"/>
    <s v="Pulsar"/>
    <s v="NS160"/>
    <s v="Twin Disc ABS"/>
    <s v="Pulsar NS160 Twin Disc ABS Glossy Pewter Grey + Satin Black"/>
    <s v="00JF258W"/>
    <s v="Closed"/>
    <s v="No"/>
    <s v="Plan Dropped"/>
    <m/>
    <m/>
    <x v="0"/>
    <m/>
    <s v="No"/>
    <s v="No"/>
    <s v="No"/>
    <m/>
    <n v="0"/>
  </r>
  <r>
    <n v="15368130"/>
    <d v="2025-04-04T00:00:00"/>
    <d v="1899-12-30T12:34:00"/>
    <s v="Aggregators"/>
    <s v="BHARAT AUTOMOBILES(12237)"/>
    <n v="12237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x v="0"/>
    <m/>
    <s v="No"/>
    <s v="No"/>
    <s v="No"/>
    <m/>
    <n v="0"/>
  </r>
  <r>
    <n v="15473271"/>
    <d v="2025-04-08T00:00:00"/>
    <d v="1899-12-30T12:17:00"/>
    <s v="Aggregators"/>
    <s v="Shiva Scooter Agency(12361)"/>
    <n v="12361"/>
    <s v="Bikewale_Aggregators"/>
    <s v="CPS_Lead_Aggregators"/>
    <s v="STANDARD"/>
    <s v="KTM"/>
    <s v="Duke 250 (Gen 2)"/>
    <s v="KTM"/>
    <s v="KTM Duke 250 (Gen 2) KTM DARK GALVANO MATT"/>
    <s v="00JP9681"/>
    <s v="Open"/>
    <s v="No"/>
    <s v="Call Later"/>
    <m/>
    <m/>
    <x v="0"/>
    <m/>
    <s v="No"/>
    <s v="No"/>
    <s v="No"/>
    <m/>
    <n v="0"/>
  </r>
  <r>
    <n v="15467606"/>
    <d v="2025-04-08T00:00:00"/>
    <d v="1899-12-30T01:26:00"/>
    <s v="Aggregators"/>
    <s v="OSL AUTO PVT.LTD.(11132)"/>
    <n v="11132"/>
    <s v="Bikewale_Aggregators"/>
    <s v="CPS_Lead_Aggregators"/>
    <s v="WARM"/>
    <s v="Pulsar"/>
    <s v="N125"/>
    <s v="Disc ISG"/>
    <s v="Pulsar N125 Disc ISG Ebony Black + Purple Fury"/>
    <s v="00JZ51DA"/>
    <s v="Closed"/>
    <s v="No"/>
    <s v="Incorrect Enquiry"/>
    <m/>
    <m/>
    <x v="0"/>
    <m/>
    <s v="No"/>
    <s v="No"/>
    <s v="No"/>
    <m/>
    <n v="0"/>
  </r>
  <r>
    <n v="15353260"/>
    <d v="2025-04-02T00:00:00"/>
    <d v="1899-12-30T11:30:00"/>
    <s v="Walk-In"/>
    <s v="SAYAR MOTORS GRAND"/>
    <s v="D10311"/>
    <m/>
    <m/>
    <s v="STANDARD"/>
    <s v="Platina"/>
    <n v="110"/>
    <s v="ABS"/>
    <s v="Platina 110 ABS CHARCOAL BLACK (MET)"/>
    <s v="00JK1920"/>
    <s v="Open"/>
    <s v="Yes"/>
    <s v="Call Later"/>
    <m/>
    <m/>
    <x v="0"/>
    <m/>
    <s v="Yes"/>
    <s v="Yes"/>
    <s v="No"/>
    <m/>
    <n v="0"/>
  </r>
  <r>
    <n v="15649659"/>
    <d v="2025-04-15T00:00:00"/>
    <d v="1899-12-30T15:05:00"/>
    <s v="Activity"/>
    <s v="VARUN MOTORS PRIVATE LIMITED - CHODAVARAM"/>
    <s v="B13247"/>
    <m/>
    <m/>
    <s v="STANDARD"/>
    <s v="Pulsar"/>
    <n v="150"/>
    <s v="SD Single Seat"/>
    <s v="Pulsar 150 SD Single Seat"/>
    <s v="00DH27"/>
    <s v="Closed"/>
    <s v="Yes"/>
    <s v="Plan Dropped"/>
    <m/>
    <m/>
    <x v="0"/>
    <m/>
    <s v="Yes"/>
    <s v="Yes"/>
    <s v="Yes"/>
    <m/>
    <n v="0"/>
  </r>
  <r>
    <n v="15717678"/>
    <d v="2025-04-18T00:00:00"/>
    <d v="1899-12-30T13:56:00"/>
    <s v="Walk-In"/>
    <s v="PRAKASH AUTO SALES(10281)"/>
    <n v="10281"/>
    <m/>
    <m/>
    <m/>
    <s v="Pulsar"/>
    <s v="CF Split Seat (OBD2B)"/>
    <n v="125"/>
    <s v="Pulsar CF Split Seat (OBD2B) 125 EBONY BLK RED DKL"/>
    <s v="00DH584D"/>
    <s v="Invoiced"/>
    <s v="Yes"/>
    <m/>
    <m/>
    <m/>
    <x v="0"/>
    <m/>
    <s v="No"/>
    <s v="No"/>
    <s v="No"/>
    <d v="2025-04-18T13:56:00"/>
    <n v="1"/>
  </r>
  <r>
    <n v="15423202"/>
    <d v="2025-04-05T00:00:00"/>
    <d v="1899-12-30T16:37:00"/>
    <s v="Walk-In"/>
    <s v="Palladam"/>
    <s v="D11412"/>
    <s v="Reference"/>
    <s v="Existing Customer"/>
    <s v="STANDARD"/>
    <s v="Platina"/>
    <n v="110"/>
    <s v="ES Drum  (OBD-2)"/>
    <s v="Platina 110 ES Drum  (OBD-2) EBONY BLK RED DKL"/>
    <s v="00JK354D"/>
    <s v="Booked"/>
    <s v="Yes"/>
    <s v="Call Later"/>
    <m/>
    <m/>
    <x v="0"/>
    <m/>
    <s v="Yes"/>
    <s v="No"/>
    <s v="Yes"/>
    <d v="2025-04-05T16:40:00"/>
    <n v="0"/>
  </r>
  <r>
    <n v="15675953"/>
    <d v="2025-04-16T00:00:00"/>
    <d v="1899-12-30T16:49:00"/>
    <s v="Dealer Digital"/>
    <m/>
    <n v="12915"/>
    <s v="Instagram"/>
    <s v="P125DC_july"/>
    <s v="WARM"/>
    <s v="Pulsar"/>
    <n v="125"/>
    <s v="Neon Disc Single seat (OBD-2)"/>
    <s v="Pulsar 125 Neon Disc Single seat (OBD-2) EBONY BLK BLUE DKL"/>
    <s v="00DH504C"/>
    <s v="Open"/>
    <s v="No"/>
    <m/>
    <m/>
    <m/>
    <x v="0"/>
    <m/>
    <s v="No"/>
    <s v="No"/>
    <s v="No"/>
    <m/>
    <n v="0"/>
  </r>
  <r>
    <n v="15474234"/>
    <d v="2025-04-08T00:00:00"/>
    <d v="1899-12-30T12:43:00"/>
    <s v="Aggregators"/>
    <s v="SURYODAY MOTORS -2WL-GOREGAON"/>
    <s v="D10473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397071"/>
    <d v="2025-04-04T00:00:00"/>
    <d v="1899-12-30T13:03:00"/>
    <s v="Walk-In"/>
    <s v="SHAILENDRA AUTOMOBILES (12729)"/>
    <n v="12729"/>
    <m/>
    <m/>
    <s v="HOT"/>
    <s v="Platina"/>
    <n v="100"/>
    <s v="ES"/>
    <s v="Platina 100 ES"/>
    <s v="00PF20"/>
    <s v="Closed"/>
    <s v="Yes"/>
    <s v="Incorrect Enquiry"/>
    <m/>
    <m/>
    <x v="0"/>
    <m/>
    <s v="Yes"/>
    <s v="Yes"/>
    <s v="Yes"/>
    <m/>
    <n v="0"/>
  </r>
  <r>
    <n v="15569219"/>
    <d v="2025-04-11T00:00:00"/>
    <d v="1899-12-30T15:54:00"/>
    <s v="Activity"/>
    <s v="SENGUPTA BAJAJ # KASHIPUR"/>
    <s v="B12644"/>
    <m/>
    <m/>
    <s v="WARM"/>
    <s v="Freedom"/>
    <s v="125 NG04"/>
    <s v="Disc Led"/>
    <s v="Freedom 125 NG04 Disc Led GLOSS PEWTER GREY"/>
    <s v="00JH2732"/>
    <s v="Closed"/>
    <s v="No"/>
    <s v="Plan Dropped"/>
    <m/>
    <m/>
    <x v="0"/>
    <m/>
    <s v="No"/>
    <s v="No"/>
    <s v="No"/>
    <m/>
    <n v="0"/>
  </r>
  <r>
    <n v="15631418"/>
    <d v="2025-04-14T00:00:00"/>
    <d v="1899-12-30T17:05:00"/>
    <s v="Activity"/>
    <s v="POPULAR MOTOR CORPORATION (12896)"/>
    <n v="12896"/>
    <s v="Bajaj Activity"/>
    <s v="Demo Van"/>
    <s v="STANDARD"/>
    <s v="Freedom"/>
    <s v="125 NG04"/>
    <s v="Disc Led"/>
    <s v="Freedom 125 NG04 Disc Led EBONY BLACK(MET)"/>
    <s v="00JH27X3"/>
    <s v="Closed"/>
    <s v="Yes"/>
    <s v="Plan Dropped"/>
    <m/>
    <m/>
    <x v="0"/>
    <m/>
    <s v="Yes"/>
    <s v="No"/>
    <s v="No"/>
    <m/>
    <n v="0"/>
  </r>
  <r>
    <n v="15389093"/>
    <d v="2025-04-05T00:00:00"/>
    <d v="1899-12-30T12:14:00"/>
    <s v="Aggregators"/>
    <s v="SHUVALAXMI MOTORS(12646)"/>
    <n v="12646"/>
    <s v="Bikewale_Aggregators"/>
    <s v="CPS_Lead_Aggregators"/>
    <s v="HOT"/>
    <s v="KTM"/>
    <s v="Duke 250 (Gen 2)"/>
    <s v="KTM"/>
    <s v="KTM Duke 250 (Gen 2) KTM DARK GALVANO MATT"/>
    <s v="00JP9681"/>
    <s v="Open"/>
    <s v="No"/>
    <s v="Call Later"/>
    <m/>
    <m/>
    <x v="0"/>
    <m/>
    <s v="No"/>
    <s v="No"/>
    <s v="No"/>
    <m/>
    <n v="0"/>
  </r>
  <r>
    <n v="15489212"/>
    <d v="2025-04-09T00:00:00"/>
    <d v="1899-12-30T10:03:00"/>
    <s v="Aggregators"/>
    <s v="SELECT BIKES(11478)"/>
    <n v="11478"/>
    <s v="Bikewale_Aggregators"/>
    <s v="CPS_Lead_Aggregators"/>
    <m/>
    <s v="Pulsar"/>
    <s v="N160"/>
    <s v="Dual channel ABS"/>
    <s v="Pulsar N160 Dual channel ABS Brooklyn Black"/>
    <s v="00JR159V"/>
    <s v="Open"/>
    <s v="No"/>
    <s v="Call Later"/>
    <m/>
    <m/>
    <x v="0"/>
    <m/>
    <s v="No"/>
    <s v="No"/>
    <s v="No"/>
    <m/>
    <n v="0"/>
  </r>
  <r>
    <n v="15718373"/>
    <d v="2025-04-18T00:00:00"/>
    <d v="1899-12-30T14:23:00"/>
    <s v="Activity"/>
    <s v="SAI SERVICE PRIVATE LIMITED (13708)"/>
    <n v="13708"/>
    <s v="Reference"/>
    <s v="Existing Customer"/>
    <s v="WARM"/>
    <s v="Triumph"/>
    <s v="Speed 400 UG"/>
    <m/>
    <s v="Triumph  Speed 400 UG  "/>
    <s v="00TA4095"/>
    <s v="Booked"/>
    <s v="Yes"/>
    <s v="Showroom Visit Planned"/>
    <m/>
    <m/>
    <x v="0"/>
    <m/>
    <s v="Yes"/>
    <s v="No"/>
    <s v="Yes"/>
    <d v="2025-04-19T09:15:00"/>
    <n v="0"/>
  </r>
  <r>
    <n v="15605118"/>
    <d v="2025-04-13T00:00:00"/>
    <d v="1899-12-30T15:27:00"/>
    <s v="Walk-In"/>
    <s v="SRI VINAYAK AUTO (12579)"/>
    <n v="12579"/>
    <m/>
    <m/>
    <s v="WARM"/>
    <s v="Pulsar"/>
    <n v="125"/>
    <s v="Carbon Fibre Disc Single Seat (OBD-2)"/>
    <s v="Pulsar 125 Carbon Fibre Disc Single Seat (OBD-2) SPARKLING METALLIC BLACK RED"/>
    <s v="00DH41F2"/>
    <s v="Invoiced"/>
    <s v="Yes"/>
    <s v="Need More Details"/>
    <m/>
    <m/>
    <x v="0"/>
    <m/>
    <s v="Yes"/>
    <s v="No"/>
    <s v="No"/>
    <d v="2025-04-13T15:28:00"/>
    <n v="1"/>
  </r>
  <r>
    <n v="15417082"/>
    <d v="2025-04-05T00:00:00"/>
    <d v="1899-12-30T12:54:00"/>
    <s v="Walk-In"/>
    <s v="BIKE ZONE E STORE(13023)"/>
    <n v="13023"/>
    <m/>
    <m/>
    <m/>
    <s v="KTM"/>
    <s v="DUKE 390"/>
    <m/>
    <s v="KTM DUKE 390  BLUE LIQUID METAL"/>
    <s v="00JP89H3"/>
    <s v="Invoiced"/>
    <s v="Yes"/>
    <m/>
    <m/>
    <m/>
    <x v="0"/>
    <m/>
    <s v="Yes"/>
    <s v="No"/>
    <s v="No"/>
    <d v="2025-04-05T12:55:00"/>
    <n v="1"/>
  </r>
  <r>
    <n v="15719451"/>
    <d v="2025-04-18T00:00:00"/>
    <d v="1899-12-30T15:02:00"/>
    <s v="Activity"/>
    <s v="LOVELY AUTOS(10208)"/>
    <n v="10208"/>
    <s v="Dealer Activity"/>
    <s v="Door to Door"/>
    <s v="HOT"/>
    <s v="Platina"/>
    <s v="ES Drum (OBD2B)"/>
    <n v="100"/>
    <s v="Platina ES Drum (OBD2B) 100 EBONY BLK SILVER DKL"/>
    <s v="00JK394E"/>
    <s v="Closed"/>
    <s v="Yes"/>
    <s v="Plan Dropped"/>
    <m/>
    <m/>
    <x v="0"/>
    <m/>
    <s v="No"/>
    <s v="Yes"/>
    <s v="Yes"/>
    <m/>
    <n v="0"/>
  </r>
  <r>
    <n v="15456154"/>
    <d v="2025-04-07T00:00:00"/>
    <d v="1899-12-30T14:49:00"/>
    <s v="Activity"/>
    <s v="JINDAL AUTOMOTIVE PVT.LTD.(10163)"/>
    <n v="10163"/>
    <s v="Dealer Activity"/>
    <s v="Exchange Camp"/>
    <m/>
    <s v="Pulsar"/>
    <n v="125"/>
    <s v="Neon Disc Single seat (OBD-2)"/>
    <s v="Pulsar 125 Neon Disc Single seat (OBD-2) EBONY BLK SOLAR RED"/>
    <s v="00DH50C2"/>
    <s v="Invoiced"/>
    <s v="Yes"/>
    <m/>
    <m/>
    <m/>
    <x v="0"/>
    <m/>
    <s v="No"/>
    <s v="No"/>
    <s v="No"/>
    <d v="2025-04-07T14:49:00"/>
    <n v="1"/>
  </r>
  <r>
    <n v="15679991"/>
    <d v="2025-04-16T00:00:00"/>
    <d v="1899-12-30T17:47:00"/>
    <s v="Digital"/>
    <s v="Devendra Auto Delhi Road Branch"/>
    <s v="B10832"/>
    <s v="Organic"/>
    <s v="Website"/>
    <s v="HOT"/>
    <s v="Pulsar"/>
    <s v="NS125"/>
    <s v="UG ABS"/>
    <s v="Pulsar NS125 UG ABS FIERY ORANGE"/>
    <s v="00JF5717"/>
    <s v="Open"/>
    <s v="No"/>
    <m/>
    <m/>
    <m/>
    <x v="0"/>
    <m/>
    <s v="No"/>
    <s v="No"/>
    <s v="No"/>
    <m/>
    <n v="0"/>
  </r>
  <r>
    <n v="15503216"/>
    <d v="2025-04-09T00:00:00"/>
    <d v="1899-12-30T16:02:00"/>
    <s v="Dealer Digital"/>
    <m/>
    <n v="13135"/>
    <s v="Facebook"/>
    <s v="P125_Feb"/>
    <s v="WARM"/>
    <s v="Pulsar"/>
    <n v="125"/>
    <s v="Carbon Fibre Split Seat UG"/>
    <s v="Pulsar 125 Carbon Fibre Split Seat UG EBONY BLK RED DKL"/>
    <s v="00DH564D"/>
    <s v="Open"/>
    <s v="No"/>
    <m/>
    <m/>
    <m/>
    <x v="0"/>
    <m/>
    <s v="No"/>
    <s v="No"/>
    <s v="No"/>
    <m/>
    <n v="0"/>
  </r>
  <r>
    <n v="15431194"/>
    <d v="2025-04-06T00:00:00"/>
    <d v="1899-12-30T08:10:00"/>
    <s v="Aggregators"/>
    <s v="Triumph Thane"/>
    <s v="B13538"/>
    <s v="Bikedekho_Aggregators"/>
    <s v="CPS_Lead_Aggregators"/>
    <s v="WARM"/>
    <s v="Triumph"/>
    <s v="Speed T4"/>
    <s v="Triumph"/>
    <s v="Speed T4-PEARL METALLIC WHITE"/>
    <s v="00TA1542"/>
    <s v="Closed"/>
    <s v="No"/>
    <s v="Plan Dropped"/>
    <m/>
    <m/>
    <x v="0"/>
    <m/>
    <s v="No"/>
    <s v="No"/>
    <s v="No"/>
    <m/>
    <n v="0"/>
  </r>
  <r>
    <n v="15411090"/>
    <d v="2025-04-05T00:00:00"/>
    <d v="1899-12-30T08:27:00"/>
    <s v="Aggregators"/>
    <s v="SHIVAM BAJAJ(11499)"/>
    <n v="11499"/>
    <s v="Bikewale_Aggregators"/>
    <s v="CPS_Lead_Aggregators"/>
    <s v="HOT"/>
    <s v="Pulsar"/>
    <s v="RS200"/>
    <s v="Dual channel ABS"/>
    <s v="Pulsar RS200 Dual channel ABS METALLIC BLACK (+Pewter Grey)"/>
    <s v="00DT148E"/>
    <s v="Open"/>
    <s v="No"/>
    <s v="Showroom Visit Planned"/>
    <m/>
    <m/>
    <x v="0"/>
    <m/>
    <s v="No"/>
    <s v="No"/>
    <s v="No"/>
    <m/>
    <n v="0"/>
  </r>
  <r>
    <n v="15587589"/>
    <d v="2025-04-12T00:00:00"/>
    <d v="1899-12-30T14:36:00"/>
    <s v="Walk-In"/>
    <s v="Keerthi HBR layout"/>
    <s v="D13533"/>
    <m/>
    <m/>
    <m/>
    <s v="Triumph"/>
    <s v="Speed T4"/>
    <m/>
    <s v="Triumph Speed T4 "/>
    <s v="00TA15"/>
    <s v="Closed"/>
    <s v="Yes"/>
    <s v="Plan Dropped"/>
    <m/>
    <m/>
    <x v="0"/>
    <m/>
    <s v="Yes"/>
    <s v="No"/>
    <s v="No"/>
    <m/>
    <n v="0"/>
  </r>
  <r>
    <n v="15486493"/>
    <d v="2025-04-08T00:00:00"/>
    <d v="1899-12-30T19:12:00"/>
    <s v="Tele-In"/>
    <s v="VARUN MOTORS PRIVATE LIMITED -KAKINADA TRIUMPH"/>
    <s v="C13590"/>
    <m/>
    <m/>
    <s v="WARM"/>
    <s v="Triumph"/>
    <s v="Speed 400 UG"/>
    <m/>
    <s v="Triumph  Speed 400 UG  PHANTOM BLACK"/>
    <s v="00TA40BA"/>
    <s v="Open"/>
    <s v="Yes"/>
    <s v="Showroom Visit Planned"/>
    <m/>
    <m/>
    <x v="0"/>
    <m/>
    <s v="Yes"/>
    <s v="No"/>
    <s v="No"/>
    <m/>
    <n v="0"/>
  </r>
  <r>
    <n v="15676918"/>
    <d v="2025-04-16T00:00:00"/>
    <d v="1899-12-30T17:00:00"/>
    <s v="Aggregators"/>
    <s v="SRI VINAYAKA MOBIKES PVT LTD-LB NAGAR"/>
    <s v="B1038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x v="0"/>
    <m/>
    <s v="No"/>
    <s v="No"/>
    <s v="No"/>
    <m/>
    <n v="0"/>
  </r>
  <r>
    <n v="15336413"/>
    <d v="2025-04-01T00:00:00"/>
    <d v="1899-12-30T12:15:00"/>
    <s v="Tele-In"/>
    <s v="MADHUSUDAN AUTO(11658)"/>
    <n v="11658"/>
    <s v="Call Center"/>
    <m/>
    <s v="HOT"/>
    <s v="Freedom"/>
    <s v="125 NG04"/>
    <s v="Disc Led"/>
    <s v="Freedom 125 NG04 Disc Led Racing Red"/>
    <s v="00JH279C"/>
    <s v="Closed"/>
    <s v="No"/>
    <s v="Incorrect Enquiry"/>
    <m/>
    <m/>
    <x v="0"/>
    <m/>
    <s v="No"/>
    <s v="No"/>
    <s v="No"/>
    <m/>
    <n v="0"/>
  </r>
  <r>
    <n v="15344349"/>
    <d v="2025-04-01T00:00:00"/>
    <d v="1899-12-30T17:43:00"/>
    <s v="Activity"/>
    <s v="S.K. Automobiles - Dimaruguri"/>
    <s v="A12782"/>
    <s v="Dealer Activity"/>
    <s v="Exchange Camp"/>
    <s v="STANDARD"/>
    <s v="Pulsar"/>
    <s v="NS125"/>
    <s v="ABS"/>
    <s v="Pulsar NS125 ABS GLOSS PEWTER GREY"/>
    <s v="00JF5632"/>
    <s v="Closed"/>
    <s v="Yes"/>
    <s v="Plan Dropped"/>
    <m/>
    <m/>
    <x v="0"/>
    <m/>
    <s v="Yes"/>
    <s v="No"/>
    <s v="No"/>
    <m/>
    <n v="0"/>
  </r>
  <r>
    <n v="15652249"/>
    <d v="2025-04-15T00:00:00"/>
    <d v="1899-12-30T16:44:00"/>
    <s v="Activity"/>
    <s v="SWADESHI AUTO PVT LTD. GTK"/>
    <s v="C10349"/>
    <m/>
    <m/>
    <s v="HOT"/>
    <s v="Pulsar"/>
    <n v="125"/>
    <s v="Neon Disc Single seat (OBD-2)"/>
    <s v="Pulsar 125 Neon Disc Single seat (OBD-2) E Black with Platinum Silver Decal"/>
    <s v="00DH506L"/>
    <s v="Invoiced"/>
    <s v="Yes"/>
    <s v="Showroom Visit Planned"/>
    <m/>
    <m/>
    <x v="0"/>
    <m/>
    <s v="No"/>
    <s v="No"/>
    <s v="Yes"/>
    <d v="2025-04-15T16:46:00"/>
    <n v="1"/>
  </r>
  <r>
    <n v="15660364"/>
    <d v="2025-04-16T00:00:00"/>
    <d v="1899-12-30T09:16:00"/>
    <s v="Aggregators"/>
    <s v="FATEHABAD BAJAJ AUTOMOBILE PRIVATE LIMITED (13665)"/>
    <n v="13665"/>
    <s v="Bikewale_Aggregators"/>
    <s v="CPS_Lead_Aggregators"/>
    <s v="HOT"/>
    <s v="Pulsar"/>
    <s v="N125"/>
    <s v="Disc ISG"/>
    <s v="Pulsar N125 Disc ISG Ebony Black + Purple Fury"/>
    <s v="00JZ51DA"/>
    <s v="Open"/>
    <s v="No"/>
    <s v="Showroom Visit Planned"/>
    <m/>
    <m/>
    <x v="0"/>
    <m/>
    <s v="No"/>
    <s v="No"/>
    <s v="No"/>
    <m/>
    <n v="0"/>
  </r>
  <r>
    <n v="15332090"/>
    <d v="2025-04-01T00:00:00"/>
    <d v="1899-12-30T09:14:00"/>
    <s v="Aggregators"/>
    <s v="AUTO MOOVERS(10644)"/>
    <n v="10644"/>
    <s v="Bikewale_Aggregators"/>
    <s v="CPS_Lead_Aggregators"/>
    <s v="WARM"/>
    <s v="Pulsar"/>
    <s v="N125"/>
    <s v="Disc ISG"/>
    <s v="Pulsar N125 Disc ISG Ebony Black + Purple Fury"/>
    <s v="00JZ51DA"/>
    <s v="Closed"/>
    <s v="No"/>
    <s v="Plan Dropped"/>
    <m/>
    <m/>
    <x v="0"/>
    <m/>
    <s v="No"/>
    <s v="No"/>
    <s v="No"/>
    <m/>
    <n v="0"/>
  </r>
  <r>
    <n v="15382000"/>
    <d v="2025-04-03T00:00:00"/>
    <d v="1899-12-30T16:29:00"/>
    <s v="Aggregators"/>
    <s v="UDAY AUTOSALES PVT.LTD.(11457)RAJATALAB"/>
    <s v="B11457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484940"/>
    <d v="2025-04-08T00:00:00"/>
    <d v="1899-12-30T17:48:00"/>
    <s v="Activity"/>
    <s v="BALAMURUGA MOTORS(11843)"/>
    <n v="11843"/>
    <m/>
    <m/>
    <s v="STANDARD"/>
    <s v="Pulsar"/>
    <n v="125"/>
    <s v="Carbon Fibre Disc Single Seat"/>
    <s v="Pulsar 125 Carbon Fibre Disc Single Seat"/>
    <s v="00DH47"/>
    <s v="Open"/>
    <s v="Yes"/>
    <s v="Showroom Visit Planned"/>
    <m/>
    <m/>
    <x v="0"/>
    <m/>
    <s v="Yes"/>
    <s v="No"/>
    <s v="No"/>
    <m/>
    <n v="0"/>
  </r>
  <r>
    <n v="15496835"/>
    <d v="2025-04-09T00:00:00"/>
    <d v="1899-12-30T12:29:00"/>
    <s v="Activity"/>
    <s v="Vaibav Bajaj (B12395)"/>
    <s v="B12395"/>
    <s v="Dealer Activity"/>
    <s v="Door to Door"/>
    <s v="WARM"/>
    <s v="Pulsar"/>
    <n v="125"/>
    <s v="Carbon Fibre Single Seat UG"/>
    <s v="Pulsar 125 Carbon Fibre Single Seat UG EBONY BLK RED DKL"/>
    <s v="00DH574D"/>
    <s v="Open"/>
    <s v="Yes"/>
    <s v="Showroom Visit Planned"/>
    <m/>
    <m/>
    <x v="0"/>
    <m/>
    <s v="Yes"/>
    <s v="Yes"/>
    <s v="Yes"/>
    <m/>
    <n v="0"/>
  </r>
  <r>
    <n v="15540832"/>
    <d v="2025-04-10T00:00:00"/>
    <d v="1899-12-30T11:52:00"/>
    <s v="Dealer Digital"/>
    <s v="ARUN AUTOMOBILES(13647)"/>
    <n v="13647"/>
    <m/>
    <m/>
    <s v="WARM"/>
    <s v="Triumph"/>
    <s v="Speed T4"/>
    <m/>
    <s v="Triumph  Speed T4  PHANTOM BLACK"/>
    <s v="00TA15BA"/>
    <s v="Invoiced"/>
    <s v="Yes"/>
    <s v="Call Later"/>
    <m/>
    <m/>
    <x v="0"/>
    <m/>
    <s v="No"/>
    <s v="No"/>
    <s v="No"/>
    <d v="2025-04-12T19:03:00"/>
    <n v="1"/>
  </r>
  <r>
    <n v="15744398"/>
    <d v="2025-04-19T00:00:00"/>
    <d v="1899-12-30T19:25:00"/>
    <s v="Aggregators"/>
    <s v="D.N.V.Motorr(11707)"/>
    <n v="11707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554666"/>
    <d v="2025-04-22T00:00:00"/>
    <d v="1899-12-30T17:29:00"/>
    <s v="Aggregators"/>
    <s v="BARCLAY AUTOMOBILES(13178)"/>
    <n v="13178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599404"/>
    <d v="2025-04-13T00:00:00"/>
    <d v="1899-12-30T10:10:00"/>
    <s v="Tele-In"/>
    <s v="RK AUTOMART PRIVATE LIMITED(13397)"/>
    <n v="13397"/>
    <s v="Website"/>
    <m/>
    <s v="HOT"/>
    <s v="Pulsar"/>
    <s v="N250"/>
    <s v="Single channel ABS"/>
    <s v="Pulsar N250 Single channel ABS GLOSSY SPORT YELLOW"/>
    <s v="00JR0396"/>
    <s v="Open"/>
    <s v="No"/>
    <s v="Not Decided"/>
    <m/>
    <m/>
    <x v="0"/>
    <m/>
    <s v="No"/>
    <s v="No"/>
    <s v="No"/>
    <m/>
    <n v="0"/>
  </r>
  <r>
    <n v="15710732"/>
    <d v="2025-04-18T00:00:00"/>
    <d v="1899-12-30T10:38:00"/>
    <s v="Aggregators"/>
    <s v="RAJA MOTORS(10827)"/>
    <n v="10827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m/>
    <m/>
    <m/>
    <x v="0"/>
    <m/>
    <s v="No"/>
    <s v="No"/>
    <s v="No"/>
    <m/>
    <n v="0"/>
  </r>
  <r>
    <n v="15538390"/>
    <d v="2025-04-10T00:00:00"/>
    <d v="1899-12-30T10:52:00"/>
    <s v="Aggregators"/>
    <s v="VAISHALI AUTO ENTERPRISES PVT LTD_x0009_ - Paswan Chowk"/>
    <s v="B11881"/>
    <s v="Bikewale_Aggregators"/>
    <s v="CPS_Lead_Aggregators"/>
    <s v="WARM"/>
    <s v="Pulsar"/>
    <n v="150"/>
    <s v="SD Single Seat"/>
    <s v="Pulsar 150 SD Single Seat EBONY BLK RED DKL"/>
    <s v="00DH274D"/>
    <s v="Closed"/>
    <s v="No"/>
    <s v="RNR - Close"/>
    <m/>
    <m/>
    <x v="0"/>
    <m/>
    <s v="No"/>
    <s v="No"/>
    <s v="No"/>
    <m/>
    <n v="0"/>
  </r>
  <r>
    <n v="15353115"/>
    <d v="2025-04-02T00:00:00"/>
    <d v="1899-12-30T11:25:00"/>
    <s v="Walk-In"/>
    <s v="Chandigarh Tricity Triumph"/>
    <s v="B13594"/>
    <m/>
    <m/>
    <s v="WARM"/>
    <s v="Triumph"/>
    <s v="SCRAMBLER 400 X"/>
    <m/>
    <s v="Triumph SCRAMBLER 400 X "/>
    <s v="00TA0242"/>
    <s v="Open"/>
    <s v="Yes"/>
    <s v="Not Decided"/>
    <m/>
    <m/>
    <x v="0"/>
    <m/>
    <s v="Yes"/>
    <s v="No"/>
    <s v="No"/>
    <m/>
    <n v="0"/>
  </r>
  <r>
    <n v="15348742"/>
    <d v="2025-04-02T00:00:00"/>
    <d v="1899-12-30T00:17:00"/>
    <s v="Aggregators"/>
    <s v="AWADH MOTOCORP LLP(13139)"/>
    <n v="13139"/>
    <s v="Bikewale_Aggregators"/>
    <s v="CPS_Lead_Aggregators"/>
    <s v="WARM"/>
    <s v="Pulsar"/>
    <s v="N125"/>
    <s v="Disc ISG"/>
    <s v="Pulsar N125 Disc ISG Ebony Black + Purple Fury"/>
    <s v="00JZ51DA"/>
    <s v="Open"/>
    <s v="No"/>
    <m/>
    <m/>
    <m/>
    <x v="0"/>
    <m/>
    <s v="No"/>
    <s v="No"/>
    <s v="No"/>
    <m/>
    <n v="0"/>
  </r>
  <r>
    <n v="15554135"/>
    <d v="2025-04-11T00:00:00"/>
    <d v="1899-12-30T10:13:00"/>
    <s v="Aggregators"/>
    <s v="UDAY AUTOSALES PVT.LTD.(11457)RAJATALAB"/>
    <s v="B11457"/>
    <s v="Bikewale_Aggregators"/>
    <s v="CPS_Lead_Aggregators"/>
    <s v="STANDARD"/>
    <s v="Pulsar"/>
    <s v="RS200"/>
    <s v="Dual channel ABS"/>
    <s v="Pulsar RS200 Dual channel ABS METALLIC BLACK (+Pewter Grey)"/>
    <s v="00DT148E"/>
    <s v="Open"/>
    <s v="No"/>
    <s v="Call Later"/>
    <m/>
    <m/>
    <x v="0"/>
    <m/>
    <s v="No"/>
    <s v="No"/>
    <s v="No"/>
    <m/>
    <n v="0"/>
  </r>
  <r>
    <n v="15715055"/>
    <d v="2025-04-18T00:00:00"/>
    <d v="1899-12-30T12:41:00"/>
    <s v="Aggregators"/>
    <s v="SHASHANK AUTO MARKETING(10720)"/>
    <n v="10720"/>
    <s v="Bikedekho_Aggregators"/>
    <s v="CPS_Lead_Aggregators"/>
    <s v="WARM"/>
    <s v="Pulsar"/>
    <s v="NS125"/>
    <s v="Disc (OBD-2)"/>
    <s v="Pulsar NS125 Disc (OBD-2) TD BURNT RED + SA"/>
    <s v="00JF35C4"/>
    <s v="Closed"/>
    <s v="No"/>
    <s v="Incorrect Enquiry"/>
    <m/>
    <m/>
    <x v="0"/>
    <m/>
    <s v="No"/>
    <s v="No"/>
    <s v="No"/>
    <m/>
    <n v="0"/>
  </r>
  <r>
    <n v="15557852"/>
    <d v="2025-04-11T00:00:00"/>
    <d v="1899-12-30T09:03:00"/>
    <s v="Aggregators"/>
    <s v="Nandipet"/>
    <s v="B12692"/>
    <s v="91wheels_Aggregators"/>
    <s v="CPS_Lead_Aggregators"/>
    <s v="STANDARD"/>
    <s v="Pulsar"/>
    <s v="N160"/>
    <s v="Dual channel ABS"/>
    <s v="Pulsar N160 Dual channel ABS Brooklyn Black"/>
    <s v="00JR159V"/>
    <s v="Open"/>
    <s v="No"/>
    <m/>
    <m/>
    <m/>
    <x v="0"/>
    <m/>
    <s v="No"/>
    <s v="No"/>
    <s v="No"/>
    <m/>
    <n v="0"/>
  </r>
  <r>
    <n v="15544225"/>
    <d v="2025-04-10T00:00:00"/>
    <d v="1899-12-30T13:39:00"/>
    <s v="HyperLocal"/>
    <s v="RRAG AUTOMOTIVE PVT LTD(13352)"/>
    <n v="13352"/>
    <s v="Hyperlocal_Lead_Gen"/>
    <s v="Facebook"/>
    <s v="STANDARD"/>
    <s v="KTM"/>
    <s v="DUKE 200"/>
    <s v="KTM"/>
    <s v="KTM DUKE 200 KTM "/>
    <s v="00JP1C"/>
    <s v="Closed"/>
    <s v="No"/>
    <s v="RNR - Close"/>
    <m/>
    <m/>
    <x v="0"/>
    <m/>
    <s v="No"/>
    <s v="No"/>
    <s v="No"/>
    <m/>
    <n v="0"/>
  </r>
  <r>
    <n v="15436519"/>
    <d v="2025-04-06T00:00:00"/>
    <d v="1899-12-30T13:45:00"/>
    <s v="Walk-In"/>
    <s v="B U Bhandari_Pashan"/>
    <n v="13530"/>
    <m/>
    <m/>
    <s v="HOT"/>
    <s v="Triumph"/>
    <s v="Speed T4"/>
    <m/>
    <s v="Triumph Speed T4 "/>
    <s v="00TA15"/>
    <s v="Closed"/>
    <s v="Yes"/>
    <s v="Call Later"/>
    <m/>
    <m/>
    <x v="0"/>
    <m/>
    <s v="Yes"/>
    <s v="No"/>
    <s v="No"/>
    <m/>
    <n v="0"/>
  </r>
  <r>
    <n v="15683579"/>
    <d v="2025-04-16T00:00:00"/>
    <d v="1899-12-30T19:48:00"/>
    <s v="Dealer Digital"/>
    <s v="RETRO MOTORCYCLES LLP(13536)"/>
    <n v="13536"/>
    <m/>
    <m/>
    <m/>
    <s v="Triumph"/>
    <s v="Speed T4"/>
    <m/>
    <s v="Triumph Speed T4 "/>
    <s v="00TA15"/>
    <s v="Open"/>
    <s v="No"/>
    <m/>
    <m/>
    <m/>
    <x v="0"/>
    <m/>
    <s v="No"/>
    <s v="No"/>
    <s v="No"/>
    <m/>
    <n v="0"/>
  </r>
  <r>
    <n v="15425856"/>
    <d v="2025-04-05T00:00:00"/>
    <d v="1899-12-30T18:29:00"/>
    <s v="Dealer Digital"/>
    <s v="ANSHUMAN TRADERS(10443)"/>
    <n v="10443"/>
    <s v="Dealer Digital"/>
    <s v="Bike Wale"/>
    <m/>
    <s v="Pulsar"/>
    <n v="125"/>
    <s v="Carbon Fibre Single Seat UG"/>
    <s v="Pulsar 125 Carbon Fibre Single Seat UG EBONY BLK RED DKL"/>
    <s v="00DH574D"/>
    <s v="Invoiced"/>
    <s v="Yes"/>
    <m/>
    <m/>
    <m/>
    <x v="0"/>
    <m/>
    <s v="No"/>
    <s v="No"/>
    <s v="Yes"/>
    <d v="2025-04-05T18:31:00"/>
    <n v="1"/>
  </r>
  <r>
    <n v="13474730"/>
    <d v="2025-04-22T00:00:00"/>
    <d v="1899-12-30T09:21:00"/>
    <s v="Aggregators"/>
    <s v="AUTOGENIKA ECR Triumph"/>
    <s v="D13528"/>
    <s v="Bikewale_Aggregators"/>
    <s v="CPS_Lead_Aggregators"/>
    <s v="HOT"/>
    <s v="Triumph"/>
    <s v="SPEED 400"/>
    <s v="Triumph"/>
    <s v="Triumph SPEED 400 - Phantom Black"/>
    <s v="00TA04BA"/>
    <s v="Open"/>
    <s v="No"/>
    <m/>
    <m/>
    <m/>
    <x v="0"/>
    <m/>
    <s v="No"/>
    <s v="No"/>
    <s v="No"/>
    <m/>
    <n v="0"/>
  </r>
  <r>
    <n v="15410028"/>
    <d v="2025-04-05T00:00:00"/>
    <d v="1899-12-30T01:47:00"/>
    <s v="Digital"/>
    <s v="BAGGA LINK SERVICE PVT LTD - RITHALA"/>
    <s v="V10047"/>
    <s v="Freedom_LeadGen_D2C"/>
    <s v="Display_FB"/>
    <m/>
    <s v="Freedom"/>
    <s v="125 NG04"/>
    <s v="Disc Led"/>
    <s v="Freedom 125 NG04 Disc Led COCKTAIL WINE RED"/>
    <s v="00JH272V"/>
    <s v="Open"/>
    <s v="No"/>
    <s v="Not Decided"/>
    <m/>
    <m/>
    <x v="0"/>
    <m/>
    <s v="No"/>
    <s v="No"/>
    <s v="No"/>
    <m/>
    <n v="0"/>
  </r>
  <r>
    <n v="15399676"/>
    <d v="2025-04-04T00:00:00"/>
    <d v="1899-12-30T14:38:00"/>
    <s v="Activity"/>
    <s v="PRABHA AUTOMOBILES(13174)"/>
    <n v="13174"/>
    <m/>
    <m/>
    <s v="HOT"/>
    <s v="Pulsar"/>
    <n v="125"/>
    <s v="Carbon Fibre Single Seat UG"/>
    <s v="Pulsar 125 Carbon Fibre Single Seat UG EBONY BLK RED DKL"/>
    <s v="00DH574D"/>
    <s v="Open"/>
    <s v="Yes"/>
    <m/>
    <m/>
    <m/>
    <x v="0"/>
    <m/>
    <s v="No"/>
    <s v="No"/>
    <s v="Yes"/>
    <m/>
    <n v="0"/>
  </r>
  <r>
    <n v="15599200"/>
    <d v="2025-04-13T00:00:00"/>
    <d v="1899-12-30T10:04:00"/>
    <s v="Aggregators"/>
    <s v="KVR MOTORS - HEAD OFFICE (10196)"/>
    <n v="10196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Yes"/>
    <s v="Showroom Visit Planned"/>
    <m/>
    <m/>
    <x v="0"/>
    <m/>
    <s v="No"/>
    <s v="Yes"/>
    <s v="Yes"/>
    <m/>
    <n v="0"/>
  </r>
  <r>
    <n v="15491702"/>
    <d v="2025-04-09T00:00:00"/>
    <d v="1899-12-30T09:21:00"/>
    <s v="Activity"/>
    <s v="ROYAL MOTORS"/>
    <n v="10594"/>
    <m/>
    <m/>
    <s v="HOT"/>
    <s v="Platina"/>
    <n v="100"/>
    <s v="ES Drum  (OBD-2)"/>
    <s v="Platina 100 ES Drum  (OBD-2) Ebony Black with Silver Grey Decal"/>
    <s v="00PF356U"/>
    <s v="Open"/>
    <s v="Yes"/>
    <m/>
    <m/>
    <m/>
    <x v="0"/>
    <m/>
    <s v="No"/>
    <s v="No"/>
    <s v="Yes"/>
    <m/>
    <n v="0"/>
  </r>
  <r>
    <n v="15363981"/>
    <d v="2025-04-02T00:00:00"/>
    <d v="1899-12-30T17:24:00"/>
    <s v="Walk-In"/>
    <s v="S.K.KTM DOMBIWALI"/>
    <s v="D12746"/>
    <m/>
    <m/>
    <s v="WARM"/>
    <s v="Husqvarna"/>
    <s v="Vit 250"/>
    <m/>
    <s v="Husqvarna Vit 250  OPTIONAL COLOUR"/>
    <s v="00JU88ZZ"/>
    <s v="Invoiced"/>
    <s v="Yes"/>
    <s v="RNR"/>
    <m/>
    <m/>
    <x v="0"/>
    <m/>
    <s v="Yes"/>
    <s v="No"/>
    <s v="No"/>
    <d v="2025-04-02T17:32:00"/>
    <n v="1"/>
  </r>
  <r>
    <n v="15382089"/>
    <d v="2025-04-03T00:00:00"/>
    <d v="1899-12-30T16:24:00"/>
    <s v="Activity"/>
    <s v="MAYUR WHEELS(11216)"/>
    <n v="11216"/>
    <m/>
    <m/>
    <s v="STANDARD"/>
    <s v="Pulsar"/>
    <s v="N150"/>
    <s v="SD Single Seat"/>
    <s v="Pulsar  N150 SD Single Seat GLOSSY RACING RED"/>
    <s v="00JR3095"/>
    <s v="Invoiced"/>
    <s v="Yes"/>
    <s v="Call Later"/>
    <m/>
    <m/>
    <x v="0"/>
    <m/>
    <s v="No"/>
    <s v="No"/>
    <s v="Yes"/>
    <d v="2025-04-06T09:41:00"/>
    <n v="1"/>
  </r>
  <r>
    <n v="15488248"/>
    <d v="2025-04-08T00:00:00"/>
    <d v="1899-12-30T21:49:00"/>
    <s v="Aggregators"/>
    <s v="K.P.MUTHA SALES &amp; SERVICE(10187)"/>
    <n v="10187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Incorrect Enquiry"/>
    <m/>
    <m/>
    <x v="0"/>
    <m/>
    <s v="No"/>
    <s v="No"/>
    <s v="No"/>
    <m/>
    <n v="0"/>
  </r>
  <r>
    <n v="15682596"/>
    <d v="2025-04-16T00:00:00"/>
    <d v="1899-12-30T19:03:00"/>
    <s v="Walk-In"/>
    <s v="VARUN MOTORS PRIVATE LIMITED(13246)"/>
    <n v="13246"/>
    <s v="Reference"/>
    <s v="Existing Customer"/>
    <m/>
    <s v="Pulsar"/>
    <s v="NS200"/>
    <s v="Dual channel ABS (OBD-2)"/>
    <s v="Pulsar NS200 Dual channel ABS (OBD-2) PEARL METALLIC WHITE &amp; SATIN BLACK"/>
    <s v="00JL228R"/>
    <s v="Invoiced"/>
    <s v="Yes"/>
    <m/>
    <m/>
    <m/>
    <x v="0"/>
    <m/>
    <s v="No"/>
    <s v="No"/>
    <s v="No"/>
    <d v="2025-04-16T19:05:00"/>
    <n v="1"/>
  </r>
  <r>
    <n v="15682488"/>
    <d v="2025-04-16T00:00:00"/>
    <d v="1899-12-30T18:58:00"/>
    <s v="Walk-In"/>
    <s v="SHREE AMBA BAJAJ"/>
    <n v="10912"/>
    <m/>
    <m/>
    <s v="WARM"/>
    <s v="Platina"/>
    <n v="100"/>
    <s v="ES Alloy"/>
    <s v="Platina 100 ES Alloy Ebony Black with Silver Grey Decal"/>
    <s v="00PF376U"/>
    <s v="Invoiced"/>
    <s v="Yes"/>
    <s v="Need More Details"/>
    <m/>
    <m/>
    <x v="0"/>
    <m/>
    <s v="Yes"/>
    <s v="Yes"/>
    <s v="Yes"/>
    <d v="2025-04-16T19:00:00"/>
    <n v="1"/>
  </r>
  <r>
    <n v="15707822"/>
    <d v="2025-04-18T00:00:00"/>
    <d v="1899-12-30T00:07:00"/>
    <s v="HyperLocal"/>
    <s v="SRI VINAYAKA MOBIKES PVT LTD (SHANIKPURI)"/>
    <s v="W12444"/>
    <s v="Hyperlocal_Lead_Gen"/>
    <s v="Facebook"/>
    <s v="HOT"/>
    <s v="KTM"/>
    <s v="249.07 cc"/>
    <s v="KTM"/>
    <s v="KTM 249.07 cc KTM "/>
    <s v="00JP88"/>
    <s v="Closed"/>
    <s v="No"/>
    <s v="Plan Dropped"/>
    <m/>
    <m/>
    <x v="0"/>
    <m/>
    <s v="No"/>
    <s v="No"/>
    <s v="No"/>
    <m/>
    <n v="0"/>
  </r>
  <r>
    <n v="15415244"/>
    <d v="2025-04-05T00:00:00"/>
    <d v="1899-12-30T12:01:00"/>
    <s v="Walk-In"/>
    <s v="ROJA AUTOS"/>
    <n v="11841"/>
    <m/>
    <m/>
    <s v="STANDARD"/>
    <s v="Platina"/>
    <n v="100"/>
    <s v="KS"/>
    <s v="Platina 100 KS"/>
    <s v="00PF38"/>
    <s v="Open"/>
    <s v="Yes"/>
    <s v="Call Later"/>
    <m/>
    <m/>
    <x v="0"/>
    <m/>
    <s v="Yes"/>
    <s v="No"/>
    <s v="No"/>
    <m/>
    <n v="0"/>
  </r>
  <r>
    <n v="15460507"/>
    <d v="2025-04-07T00:00:00"/>
    <d v="1899-12-30T17:15:00"/>
    <s v="Walk-In"/>
    <s v="SAI MOTOR PLAZA - AMALAPURAM"/>
    <n v="11498"/>
    <m/>
    <m/>
    <s v="WARM"/>
    <s v="Pulsar"/>
    <n v="125"/>
    <s v="Carbon Fibre Single Seat UG"/>
    <s v="Pulsar 125 Carbon Fibre Single Seat UG EBONY BLK RED DKL"/>
    <s v="00DH574D"/>
    <s v="Invoiced"/>
    <s v="Yes"/>
    <s v="Planning to Book"/>
    <m/>
    <m/>
    <x v="0"/>
    <m/>
    <s v="Yes"/>
    <s v="No"/>
    <s v="Yes"/>
    <d v="2025-04-07T17:18:00"/>
    <n v="1"/>
  </r>
  <r>
    <n v="15715772"/>
    <d v="2025-04-18T00:00:00"/>
    <d v="1899-12-30T12:58:00"/>
    <s v="Aggregators"/>
    <s v="KHIVRAJ ELIXIR PVT LTD (F14195) KR PURAM"/>
    <s v="F14195"/>
    <s v="Bikewale_Aggregators"/>
    <s v="CPS_Lead_Aggregators"/>
    <s v="WARM"/>
    <s v="Avenger"/>
    <n v="160"/>
    <s v="Street"/>
    <s v="Avenger 160 Street SPICY RED"/>
    <s v="00PD349D"/>
    <s v="Open"/>
    <s v="No"/>
    <m/>
    <m/>
    <m/>
    <x v="0"/>
    <m/>
    <s v="No"/>
    <s v="No"/>
    <s v="No"/>
    <m/>
    <n v="0"/>
  </r>
  <r>
    <n v="15552329"/>
    <d v="2025-04-10T00:00:00"/>
    <d v="1899-12-30T18:24:00"/>
    <s v="Activity"/>
    <s v="SRI SAIRAM AUTOS(11483)"/>
    <n v="11483"/>
    <m/>
    <m/>
    <m/>
    <s v="Pulsar"/>
    <s v="NS200"/>
    <s v="Dual Channel ABS (UG)"/>
    <s v="Pulsar NS200 Dual Channel ABS (UG) EBONY BLK SATIN"/>
    <s v="00JL24AL"/>
    <s v="Invoiced"/>
    <s v="Yes"/>
    <s v="Showroom Visit Planned"/>
    <m/>
    <m/>
    <x v="0"/>
    <m/>
    <s v="Yes"/>
    <s v="Yes"/>
    <s v="Yes"/>
    <d v="2025-04-10T18:28:00"/>
    <n v="1"/>
  </r>
  <r>
    <n v="15461670"/>
    <d v="2025-04-07T00:00:00"/>
    <d v="1899-12-30T18:07:00"/>
    <s v="Aggregators"/>
    <m/>
    <n v="10223"/>
    <s v="Bikedekho_Aggregators"/>
    <s v="CPS_Lead_Aggregators"/>
    <s v="WARM"/>
    <s v="Pulsar"/>
    <n v="125"/>
    <s v="Neon Disc Single seat (OBD-2)"/>
    <s v="PULSAR 125 - EBONY BLK SOLAR RED"/>
    <s v="00DH50C2"/>
    <s v="Closed"/>
    <s v="No"/>
    <m/>
    <m/>
    <m/>
    <x v="0"/>
    <m/>
    <s v="No"/>
    <s v="No"/>
    <s v="No"/>
    <m/>
    <n v="0"/>
  </r>
  <r>
    <n v="15366719"/>
    <d v="2025-04-02T00:00:00"/>
    <d v="1899-12-30T19:45:00"/>
    <s v="Aggregators"/>
    <s v="MUMBAI MOTORS LLP(13515)"/>
    <n v="13515"/>
    <s v="Bikedekho_Aggregators"/>
    <s v="CPS_Lead_Aggregators"/>
    <s v="STANDARD"/>
    <s v="Pulsar"/>
    <s v="N160"/>
    <s v="Dual channel ABS"/>
    <s v="Pulsar N160 Dual channel ABS Brooklyn Black"/>
    <s v="00JR159V"/>
    <s v="Open"/>
    <s v="No"/>
    <s v="Call Later"/>
    <m/>
    <m/>
    <x v="0"/>
    <m/>
    <s v="No"/>
    <s v="No"/>
    <s v="No"/>
    <m/>
    <n v="0"/>
  </r>
  <r>
    <n v="15673389"/>
    <d v="2025-04-16T00:00:00"/>
    <d v="1899-12-30T15:50:00"/>
    <s v="Digital"/>
    <s v="DAS AUTO AGENCY(11444)"/>
    <n v="11444"/>
    <s v="Organic"/>
    <s v="Website"/>
    <s v="HOT"/>
    <s v="Pulsar"/>
    <n v="125"/>
    <s v="Neon Disc Single seat (OBD-2)"/>
    <s v="Pulsar 125 Neon Disc Single seat (OBD-2) E Black with Platinum Silver Decal"/>
    <s v="00DH506L"/>
    <s v="Open"/>
    <s v="No"/>
    <s v="Showroom Visit Planned"/>
    <m/>
    <m/>
    <x v="0"/>
    <m/>
    <s v="No"/>
    <s v="No"/>
    <s v="No"/>
    <m/>
    <n v="0"/>
  </r>
  <r>
    <n v="15518853"/>
    <d v="2025-04-09T00:00:00"/>
    <d v="1899-12-30T16:24:00"/>
    <s v="Dealer Digital"/>
    <m/>
    <n v="10210"/>
    <s v="Facebook"/>
    <s v="P125_CF March"/>
    <s v="STANDARD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681342"/>
    <d v="2025-04-16T00:00:00"/>
    <d v="1899-12-30T18:25:00"/>
    <s v="Tele-In"/>
    <s v="RK AUTOMART PRIVATE LIMITED(13398)"/>
    <n v="13398"/>
    <m/>
    <m/>
    <s v="WARM"/>
    <s v="Pulsar"/>
    <s v="RS200"/>
    <s v="Dual channel ABS"/>
    <s v="Pulsar RS200 Dual channel ABS"/>
    <s v="00DT14"/>
    <s v="Open"/>
    <s v="Yes"/>
    <s v="Showroom Visit Planned"/>
    <m/>
    <m/>
    <x v="0"/>
    <m/>
    <s v="No"/>
    <s v="No"/>
    <s v="Yes"/>
    <m/>
    <n v="0"/>
  </r>
  <r>
    <n v="15602248"/>
    <d v="2025-04-13T00:00:00"/>
    <d v="1899-12-30T12:54:00"/>
    <s v="Aggregators"/>
    <s v="SKYLINE BAJAJ(13242)"/>
    <n v="13242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693973"/>
    <d v="2025-04-17T00:00:00"/>
    <d v="1899-12-30T13:04:00"/>
    <s v="Tele-In"/>
    <s v="SUVIDHA TRADERS(10368)"/>
    <n v="10368"/>
    <m/>
    <m/>
    <s v="HOT"/>
    <s v="Platina"/>
    <n v="110"/>
    <s v="ES Drum  (OBD-2)"/>
    <s v="Platina 110 ES Drum  (OBD-2)"/>
    <s v="00JK35"/>
    <s v="Open"/>
    <s v="Yes"/>
    <s v="Showroom Visit Planned"/>
    <m/>
    <m/>
    <x v="0"/>
    <m/>
    <s v="No"/>
    <s v="Yes"/>
    <s v="Yes"/>
    <m/>
    <n v="0"/>
  </r>
  <r>
    <n v="15586908"/>
    <d v="2025-04-12T00:00:00"/>
    <d v="1899-12-30T15:18:00"/>
    <s v="Aggregators"/>
    <s v="VANDANA AUTO(10401)"/>
    <n v="10401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m/>
    <m/>
    <m/>
    <x v="0"/>
    <m/>
    <s v="No"/>
    <s v="No"/>
    <s v="No"/>
    <m/>
    <n v="0"/>
  </r>
  <r>
    <n v="15505510"/>
    <d v="2025-04-09T00:00:00"/>
    <d v="1899-12-30T16:18:00"/>
    <s v="Dealer Digital"/>
    <m/>
    <n v="12804"/>
    <s v="Instagram"/>
    <s v="Freedom_Feb"/>
    <s v="HOT"/>
    <s v="Freedom"/>
    <s v="125 NG04"/>
    <s v="Disc Led"/>
    <s v="Freedom 125 NG04 Disc Led Racing Red"/>
    <s v="00JH279C"/>
    <s v="Open"/>
    <s v="No"/>
    <m/>
    <m/>
    <m/>
    <x v="0"/>
    <m/>
    <s v="No"/>
    <s v="No"/>
    <s v="No"/>
    <m/>
    <n v="0"/>
  </r>
  <r>
    <n v="15481558"/>
    <d v="2025-04-08T00:00:00"/>
    <d v="1899-12-30T15:42:00"/>
    <s v="Activity"/>
    <s v="SRIMALINI MOTOS(D13336 )  AVADI"/>
    <s v="D13336"/>
    <m/>
    <m/>
    <m/>
    <s v="Pulsar"/>
    <s v="N160"/>
    <s v="UG"/>
    <s v="Pulsar N160 UG BROOKLYN CHRCL BLK M"/>
    <s v="00JR21VAR-113"/>
    <s v="Closed"/>
    <s v="Yes"/>
    <s v="Plan Dropped"/>
    <m/>
    <m/>
    <x v="0"/>
    <m/>
    <s v="Yes"/>
    <s v="Yes"/>
    <s v="Yes"/>
    <m/>
    <n v="0"/>
  </r>
  <r>
    <n v="15743453"/>
    <d v="2025-04-19T00:00:00"/>
    <d v="1899-12-30T18:19:00"/>
    <s v="Walk-In"/>
    <s v="VARUN MOTORS PRIVATE LIMITED-PENDURTHI"/>
    <s v="C13246"/>
    <m/>
    <m/>
    <m/>
    <s v="Pulsar"/>
    <n v="150"/>
    <s v="TD UG"/>
    <s v="Pulsar 150 TD UG EBONY BLK BLUE DKL"/>
    <s v="00DH614C"/>
    <s v="Invoiced"/>
    <s v="Yes"/>
    <m/>
    <m/>
    <m/>
    <x v="0"/>
    <m/>
    <s v="Yes"/>
    <s v="Yes"/>
    <s v="Yes"/>
    <d v="2025-04-19T18:25:00"/>
    <n v="1"/>
  </r>
  <r>
    <n v="15400100"/>
    <d v="2025-04-04T00:00:00"/>
    <d v="1899-12-30T15:01:00"/>
    <s v="HyperLocal"/>
    <s v="KHIVRAJ ELIXIR PVT LTD E-CITY"/>
    <n v="14191"/>
    <s v="Hyperlocal_Lead_Gen"/>
    <s v="Facebook"/>
    <s v="HOT"/>
    <s v="Triumph"/>
    <s v="SCRAMBLER 400 X"/>
    <s v="Triumph"/>
    <s v="Triumph SCRAMBLER 400 X Triumph "/>
    <s v="00TA02"/>
    <s v="Open"/>
    <s v="No"/>
    <m/>
    <m/>
    <m/>
    <x v="0"/>
    <m/>
    <s v="No"/>
    <s v="No"/>
    <s v="No"/>
    <m/>
    <n v="0"/>
  </r>
  <r>
    <n v="15501336"/>
    <d v="2025-04-09T00:00:00"/>
    <d v="1899-12-30T15:33:00"/>
    <s v="Dealer Digital"/>
    <m/>
    <n v="12927"/>
    <s v="Facebook"/>
    <s v="Pulsur 125 Feb"/>
    <s v="HOT"/>
    <s v="Pulsar"/>
    <n v="125"/>
    <s v="Carbon Fibre Split Seat UG"/>
    <s v="Pulsar 125 Carbon Fibre Split Seat UG EBONY BLK RED DKL"/>
    <s v="00DH564D"/>
    <s v="Open"/>
    <s v="No"/>
    <s v="Call Later"/>
    <m/>
    <m/>
    <x v="0"/>
    <m/>
    <s v="No"/>
    <s v="No"/>
    <s v="No"/>
    <m/>
    <n v="0"/>
  </r>
  <r>
    <n v="15584774"/>
    <d v="2025-04-12T00:00:00"/>
    <d v="1899-12-30T12:55:00"/>
    <s v="Tele-In"/>
    <s v="Sales &amp; Service Automotive Pvt. Ltd.(G10420)"/>
    <s v="G10420"/>
    <m/>
    <m/>
    <s v="HOT"/>
    <s v="Pulsar"/>
    <s v="N160"/>
    <s v="UG"/>
    <s v="Pulsar N160 UG BROOKLYN CHRCL BLK M"/>
    <s v="00JR21VAR-113"/>
    <s v="Invoiced"/>
    <s v="Yes"/>
    <s v="Not Decided"/>
    <m/>
    <m/>
    <x v="0"/>
    <m/>
    <s v="No"/>
    <s v="No"/>
    <s v="No"/>
    <d v="2025-04-12T12:55:00"/>
    <n v="1"/>
  </r>
  <r>
    <n v="15392440"/>
    <d v="2025-04-04T00:00:00"/>
    <d v="1899-12-30T10:54:00"/>
    <s v="Walk-In"/>
    <s v="VOLKAN BAJAJ (13456)"/>
    <n v="13456"/>
    <m/>
    <m/>
    <m/>
    <s v="Pulsar"/>
    <s v="NS125"/>
    <s v="ABS"/>
    <s v="Pulsar  NS125 ABS GLOSS PEWTER GREY"/>
    <s v="00JF5632"/>
    <s v="Closed"/>
    <s v="Yes"/>
    <s v="Plan Dropped"/>
    <m/>
    <m/>
    <x v="0"/>
    <m/>
    <s v="Yes"/>
    <s v="No"/>
    <s v="No"/>
    <d v="2025-04-04T17:30:00"/>
    <n v="0"/>
  </r>
  <r>
    <n v="15704700"/>
    <d v="2025-04-17T00:00:00"/>
    <d v="1899-12-30T18:53:00"/>
    <s v="Activity"/>
    <s v="VARUN MOTORS PRIVATE LIMITED-MACHILIPATNAM"/>
    <s v="A13249"/>
    <m/>
    <m/>
    <s v="HOT"/>
    <s v="Platina"/>
    <n v="100"/>
    <s v="ES"/>
    <s v="Platina 100 ES EB BLK WITH BRASS GOLD DECAL"/>
    <s v="00PF20F5"/>
    <s v="Open"/>
    <s v="No"/>
    <m/>
    <m/>
    <m/>
    <x v="0"/>
    <m/>
    <s v="No"/>
    <s v="No"/>
    <s v="No"/>
    <m/>
    <n v="0"/>
  </r>
  <r>
    <n v="15438619"/>
    <d v="2025-04-06T00:00:00"/>
    <d v="1899-12-30T15:37:00"/>
    <s v="Tele-In"/>
    <s v="Banerjee Auto Corporation (A13067)"/>
    <s v="A13067"/>
    <m/>
    <m/>
    <s v="HOT"/>
    <s v="Pulsar"/>
    <s v="N160"/>
    <s v="UG"/>
    <s v="Pulsar N160 UG BROOKLYN CHRCL BLK M"/>
    <s v="00JR21VAR-113"/>
    <s v="Invoiced"/>
    <s v="Yes"/>
    <s v="Call Later"/>
    <m/>
    <m/>
    <x v="0"/>
    <m/>
    <s v="No"/>
    <s v="No"/>
    <s v="Yes"/>
    <d v="2025-04-06T15:44:00"/>
    <n v="1"/>
  </r>
  <r>
    <n v="15362387"/>
    <d v="2025-04-02T00:00:00"/>
    <d v="1899-12-30T16:29:00"/>
    <s v="Walk-In"/>
    <s v="Channamma Motors(12374)"/>
    <n v="12374"/>
    <s v="Web"/>
    <m/>
    <s v="HOT"/>
    <s v="KTM"/>
    <s v="DUKE 200"/>
    <m/>
    <s v="KTM DUKE 200  BLACK"/>
    <s v="00JP1C7B"/>
    <s v="Closed"/>
    <s v="Yes"/>
    <s v="Incorrect Enquiry"/>
    <m/>
    <m/>
    <x v="0"/>
    <m/>
    <s v="Yes"/>
    <s v="No"/>
    <s v="No"/>
    <m/>
    <n v="0"/>
  </r>
  <r>
    <n v="15372551"/>
    <d v="2025-04-03T00:00:00"/>
    <d v="1899-12-30T11:04:00"/>
    <s v="Dealer Digital"/>
    <s v="KHIVRAJ AUTOMOBILES &amp; INFRASTRUC-(11562)"/>
    <n v="11562"/>
    <m/>
    <m/>
    <s v="HOT"/>
    <s v="Pulsar"/>
    <s v="NS160"/>
    <s v="Dual Channel ABS (UG)"/>
    <s v="Pulsar NS160 Dual Channel ABS (UG)"/>
    <s v="00JF43"/>
    <s v="Open"/>
    <s v="Yes"/>
    <s v="Not Decided"/>
    <m/>
    <m/>
    <x v="0"/>
    <m/>
    <s v="No"/>
    <s v="No"/>
    <s v="Yes"/>
    <m/>
    <n v="0"/>
  </r>
  <r>
    <n v="15706226"/>
    <d v="2025-04-17T00:00:00"/>
    <d v="1899-12-30T21:15:00"/>
    <s v="Digital"/>
    <s v="GURU NANAK AUTO DEALS(13106)"/>
    <n v="13106"/>
    <s v="Organic"/>
    <s v="Website"/>
    <s v="HOT"/>
    <s v="Pulsar"/>
    <s v="N160"/>
    <s v="Dual Channel ABS(Digital)"/>
    <s v="Pulsar N160 Dual Channel ABS(Digital) Brooklyn Black"/>
    <s v="00JR379V"/>
    <s v="Closed"/>
    <s v="No"/>
    <s v="Lost to Competition"/>
    <s v="Family/Friendâ€™s Recommendation"/>
    <m/>
    <x v="8"/>
    <s v="Hero"/>
    <s v="No"/>
    <s v="No"/>
    <s v="No"/>
    <m/>
    <n v="0"/>
  </r>
  <r>
    <n v="15341967"/>
    <d v="2025-04-01T00:00:00"/>
    <d v="1899-12-30T16:02:00"/>
    <s v="Aggregators"/>
    <s v="ADITYA AUTO (12925)"/>
    <n v="12925"/>
    <s v="Bikedekho_Aggregators"/>
    <s v="CPS_Lead_Aggregators"/>
    <s v="HOT"/>
    <s v="Pulsar"/>
    <s v="NS125"/>
    <s v="Disc (OBD-2)"/>
    <s v="Pulsar NS125 Disc (OBD-2) TD BURNT RED + SA"/>
    <s v="00JF35C4"/>
    <s v="Closed"/>
    <s v="No"/>
    <s v="Plan Dropped"/>
    <m/>
    <m/>
    <x v="0"/>
    <m/>
    <s v="No"/>
    <s v="No"/>
    <s v="No"/>
    <m/>
    <n v="0"/>
  </r>
  <r>
    <n v="15707337"/>
    <d v="2025-04-17T00:00:00"/>
    <d v="1899-12-30T23:09:00"/>
    <s v="Aggregators"/>
    <s v="SHREE AUTOMOTIVE (14177)"/>
    <n v="14177"/>
    <s v="91wheels_Aggregators"/>
    <s v="CPS_Lead_Aggregators"/>
    <s v="STANDARD"/>
    <s v="Freedom"/>
    <s v="125 NG04"/>
    <s v="Drum Led"/>
    <s v="Freedom 125 NG04 Drum Led GLOSSY CARIBBEAN BLUE"/>
    <s v="00JH302Z"/>
    <s v="Open"/>
    <s v="No"/>
    <m/>
    <m/>
    <m/>
    <x v="0"/>
    <m/>
    <s v="No"/>
    <s v="No"/>
    <s v="No"/>
    <m/>
    <n v="0"/>
  </r>
  <r>
    <n v="15743639"/>
    <d v="2025-04-19T00:00:00"/>
    <d v="1899-12-30T18:30:00"/>
    <s v="Walk-In"/>
    <s v="Triumph Vasai"/>
    <s v="B14124"/>
    <m/>
    <m/>
    <s v="WARM"/>
    <s v="Triumph"/>
    <s v="Speed T4"/>
    <m/>
    <s v="Triumph  Speed T4  COCKTAIL WINE RED"/>
    <s v="00TA152V"/>
    <s v="Open"/>
    <s v="Yes"/>
    <s v="RNR"/>
    <m/>
    <m/>
    <x v="0"/>
    <m/>
    <s v="Yes"/>
    <s v="No"/>
    <s v="No"/>
    <m/>
    <n v="0"/>
  </r>
  <r>
    <n v="15719464"/>
    <d v="2025-04-18T00:00:00"/>
    <d v="1899-12-30T15:03:00"/>
    <s v="Walk-In"/>
    <s v="JINDAL AUTOMOTIVE PVT.LTD.(10163)"/>
    <n v="10163"/>
    <s v="Reference"/>
    <s v="Existing Customer"/>
    <m/>
    <s v="Pulsar"/>
    <s v="N160"/>
    <s v="Dual Channel ABS(Digital)"/>
    <s v="Pulsar N160 Dual Channel ABS(Digital) PEARL METALLIC WHITE"/>
    <s v="00JR3742"/>
    <s v="Invoiced"/>
    <s v="Yes"/>
    <m/>
    <m/>
    <m/>
    <x v="0"/>
    <m/>
    <s v="Yes"/>
    <s v="No"/>
    <s v="Yes"/>
    <d v="2025-04-18T15:06:00"/>
    <n v="1"/>
  </r>
  <r>
    <n v="15293518"/>
    <d v="2025-04-02T00:00:00"/>
    <d v="1899-12-30T09:44:00"/>
    <s v="Digital"/>
    <s v="Highway Bajaj-Golaghat KTM"/>
    <s v="A12426"/>
    <s v="Chatbot"/>
    <s v="WAComms"/>
    <s v="WARM"/>
    <s v="KTM"/>
    <s v="DUKE 390"/>
    <s v="KTM"/>
    <s v="KTM 390 DUKE (Gen 3) - BLUE LIQUID METAL"/>
    <s v="00JP89H3"/>
    <s v="Open"/>
    <s v="No"/>
    <s v="Not Decided"/>
    <m/>
    <m/>
    <x v="0"/>
    <m/>
    <s v="No"/>
    <s v="No"/>
    <s v="No"/>
    <m/>
    <n v="0"/>
  </r>
  <r>
    <n v="15610802"/>
    <d v="2025-04-14T00:00:00"/>
    <d v="1899-12-30T15:46:00"/>
    <s v="Aggregators"/>
    <s v="SHREE BHARAT MOTORS LIMITED (13539)"/>
    <n v="13539"/>
    <s v="Bikewale_Aggregators"/>
    <s v="CPS_Lead_Aggregators"/>
    <s v="WARM"/>
    <s v="Triumph"/>
    <s v="Speed T4"/>
    <s v="Triumph"/>
    <s v="Speed T4-PHANTOM BLACK"/>
    <s v="00TA15BA"/>
    <s v="Open"/>
    <s v="No"/>
    <s v="Showroom Visit Planned"/>
    <m/>
    <m/>
    <x v="0"/>
    <m/>
    <s v="No"/>
    <s v="No"/>
    <s v="No"/>
    <m/>
    <n v="0"/>
  </r>
  <r>
    <n v="15499194"/>
    <d v="2025-04-12T00:00:00"/>
    <d v="1899-12-30T16:09:00"/>
    <s v="Aggregators"/>
    <s v="M S ENTERPRISE(13225)"/>
    <n v="13225"/>
    <s v="Bikewale_Aggregators"/>
    <s v="CPS_Lead_Aggregators"/>
    <m/>
    <s v="Pulsar"/>
    <n v="125"/>
    <s v="Carbon Fibre Disc Single Seat"/>
    <s v="Pulsar  125 Carbon Fibre Disc Single Seat SPARKLING METALLIC BLACK SILVER"/>
    <s v="00DH47E8"/>
    <s v="Invoiced"/>
    <s v="Yes"/>
    <m/>
    <m/>
    <m/>
    <x v="0"/>
    <m/>
    <s v="No"/>
    <s v="No"/>
    <s v="Yes"/>
    <d v="2025-04-12T16:12:00"/>
    <n v="1"/>
  </r>
  <r>
    <n v="15628806"/>
    <d v="2025-04-14T00:00:00"/>
    <d v="1899-12-30T15:37:00"/>
    <s v="Walk-In"/>
    <s v="INDIAN AUTOMAX PRIVATE LIMITED (14160)"/>
    <n v="14160"/>
    <m/>
    <m/>
    <m/>
    <s v="Pulsar"/>
    <n v="125"/>
    <s v="Neon Disc Single seat"/>
    <s v="Pulsar 125 Neon Disc Single seat SPARKLING METALLIC BLACK RED"/>
    <s v="00DH40F2"/>
    <s v="Invoiced"/>
    <s v="Yes"/>
    <m/>
    <m/>
    <m/>
    <x v="0"/>
    <m/>
    <s v="Yes"/>
    <s v="Yes"/>
    <s v="Yes"/>
    <d v="2025-04-14T15:40:00"/>
    <n v="1"/>
  </r>
  <r>
    <n v="15647953"/>
    <d v="2025-04-15T00:00:00"/>
    <d v="1899-12-30T13:56:00"/>
    <s v="Walk-In"/>
    <s v="SHANKAR MOTORS"/>
    <n v="12937"/>
    <m/>
    <m/>
    <m/>
    <s v="Pulsar"/>
    <s v="NS125"/>
    <s v="Disc (Wider)"/>
    <s v="Pulsar NS125 Disc (Wider) GLOSS PEWTER GREY"/>
    <s v="00JF5032"/>
    <s v="Invoiced"/>
    <s v="Yes"/>
    <m/>
    <m/>
    <m/>
    <x v="0"/>
    <m/>
    <s v="No"/>
    <s v="No"/>
    <s v="Yes"/>
    <d v="2025-04-15T13:57:00"/>
    <n v="1"/>
  </r>
  <r>
    <n v="15653953"/>
    <d v="2025-04-15T00:00:00"/>
    <d v="1899-12-30T18:01:00"/>
    <s v="Aggregators"/>
    <s v="UJJAWAL GOVIND AUTO(10863)"/>
    <n v="10863"/>
    <s v="91wheels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s v="Showroom Visit Planned"/>
    <m/>
    <m/>
    <x v="0"/>
    <m/>
    <s v="No"/>
    <s v="No"/>
    <s v="No"/>
    <m/>
    <n v="0"/>
  </r>
  <r>
    <n v="15379700"/>
    <d v="2025-04-03T00:00:00"/>
    <d v="1899-12-30T14:57:00"/>
    <s v="Walk-In"/>
    <s v="IMPACT AGENCIES (P) LTD. (RAIKOT)"/>
    <s v="C10155"/>
    <m/>
    <m/>
    <s v="HOT"/>
    <s v="Platina"/>
    <n v="100"/>
    <s v="ES Drum"/>
    <s v="Platina 100 ES Drum Ebony Black with Silver Grey Decal"/>
    <s v="00PF336U"/>
    <s v="Invoiced"/>
    <s v="Yes"/>
    <m/>
    <m/>
    <m/>
    <x v="0"/>
    <m/>
    <s v="No"/>
    <s v="No"/>
    <s v="Yes"/>
    <d v="2025-04-03T15:00:00"/>
    <n v="1"/>
  </r>
  <r>
    <n v="15728936"/>
    <d v="2025-04-19T00:00:00"/>
    <d v="1899-12-30T02:36:00"/>
    <s v="Aggregators"/>
    <s v="Das Auto Agency(12406)"/>
    <n v="12406"/>
    <s v="Bikewale_Aggregators"/>
    <s v="CPS_Lead_Aggregators"/>
    <s v="WARM"/>
    <s v="KTM"/>
    <s v="Duke 250 (Gen 2)"/>
    <s v="KTM"/>
    <s v="KTM Duke 250 (Gen 2) KTM DARK GALVANO MATT"/>
    <s v="00JP9681"/>
    <s v="Closed"/>
    <s v="No"/>
    <s v="Plan Dropped"/>
    <m/>
    <m/>
    <x v="0"/>
    <m/>
    <s v="No"/>
    <s v="No"/>
    <s v="No"/>
    <m/>
    <n v="0"/>
  </r>
  <r>
    <n v="15612347"/>
    <d v="2025-04-14T00:00:00"/>
    <d v="1899-12-30T09:56:00"/>
    <s v="Aggregators"/>
    <s v="JL MOTORS(13102)"/>
    <n v="13102"/>
    <s v="Bikewale_Aggregators"/>
    <s v="CPS_Lead_Aggregators"/>
    <s v="WARM"/>
    <s v="Pulsar"/>
    <n v="220"/>
    <s v="Dagger Edge ABS (DK09)"/>
    <s v="Pulsar 220 F, Twin Disc Brake - Pearl White"/>
    <s v="00DK0914"/>
    <s v="Open"/>
    <s v="No"/>
    <s v="RNR"/>
    <m/>
    <m/>
    <x v="0"/>
    <m/>
    <s v="No"/>
    <s v="No"/>
    <s v="No"/>
    <m/>
    <n v="0"/>
  </r>
  <r>
    <n v="15552113"/>
    <d v="2025-04-10T00:00:00"/>
    <d v="1899-12-30T18:32:00"/>
    <s v="Aggregators"/>
    <s v="SAKET BAJAJ(10726)"/>
    <n v="10726"/>
    <s v="Bikewale_Aggregators"/>
    <s v="CPS_Lead_Aggregators"/>
    <s v="HOT"/>
    <s v="Pulsar"/>
    <n v="125"/>
    <s v="Neon Disc Single seat (OBD-2)"/>
    <s v="Pulsar  125 Neon Disc Single seat (OBD-2) SPARKLING METALLIC BLACK RED"/>
    <s v="00DH50F2"/>
    <s v="Invoiced"/>
    <s v="Yes"/>
    <s v="RNR"/>
    <m/>
    <m/>
    <x v="0"/>
    <m/>
    <s v="No"/>
    <s v="Yes"/>
    <s v="Yes"/>
    <d v="2025-04-11T13:20:00"/>
    <n v="1"/>
  </r>
  <r>
    <n v="15432683"/>
    <d v="2025-04-06T00:00:00"/>
    <d v="1899-12-30T10:37:00"/>
    <s v="Aggregators"/>
    <s v="AUTOVEER PRIVATE LIMITED(13421) KURUKSHETRA"/>
    <n v="13421"/>
    <s v="Bikedekho_Aggregators"/>
    <s v="CPS_Lead_Aggregators"/>
    <s v="WARM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401095"/>
    <d v="2025-04-04T00:00:00"/>
    <d v="1899-12-30T15:38:00"/>
    <s v="Aggregators"/>
    <s v="SELECT AUTOMOBILES(11277)"/>
    <n v="1127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537818"/>
    <d v="2025-04-10T00:00:00"/>
    <d v="1899-12-30T10:09:00"/>
    <s v="Activity"/>
    <s v="SARATHY MOTORS(11207)"/>
    <n v="11207"/>
    <m/>
    <m/>
    <s v="WARM"/>
    <s v="Pulsar"/>
    <n v="150"/>
    <s v="TD UG"/>
    <s v="Pulsar  150 TD UG EBONY BLACK(MET)"/>
    <s v="00DH61X3"/>
    <s v="Invoiced"/>
    <s v="Yes"/>
    <s v="Not Decided"/>
    <m/>
    <m/>
    <x v="0"/>
    <m/>
    <s v="Yes"/>
    <s v="Yes"/>
    <s v="Yes"/>
    <d v="2025-04-15T15:53:00"/>
    <n v="1"/>
  </r>
  <r>
    <n v="15369360"/>
    <d v="2025-04-03T00:00:00"/>
    <d v="1899-12-30T01:38:00"/>
    <s v="Aggregators"/>
    <s v="HIGHWAY BAJAJ"/>
    <n v="11942"/>
    <s v="Bikewale_Aggregators"/>
    <s v="CPS_Lead_Aggregators"/>
    <s v="WARM"/>
    <s v="Dominar"/>
    <n v="250"/>
    <s v="Dual channel ABS"/>
    <s v="Dominar 250 Dual channel ABS CHARCOAL BLACK"/>
    <s v="00JF26A8"/>
    <s v="Closed"/>
    <s v="No"/>
    <s v="Incorrect Enquiry"/>
    <m/>
    <m/>
    <x v="0"/>
    <m/>
    <s v="No"/>
    <s v="No"/>
    <s v="No"/>
    <m/>
    <n v="0"/>
  </r>
  <r>
    <n v="15720068"/>
    <d v="2025-04-18T00:00:00"/>
    <d v="1899-12-30T15:26:00"/>
    <s v="Walk-In"/>
    <s v="YUG AUTOMOTIVE LLP(13253)"/>
    <n v="13253"/>
    <m/>
    <m/>
    <m/>
    <s v="Platina"/>
    <n v="110"/>
    <s v="ES Drum"/>
    <s v="Platina 110 ES Drum BLK GLOS PEW GRA"/>
    <s v="00JK2448"/>
    <s v="Invoiced"/>
    <s v="Yes"/>
    <m/>
    <m/>
    <m/>
    <x v="0"/>
    <m/>
    <s v="Yes"/>
    <s v="Yes"/>
    <s v="Yes"/>
    <d v="2025-04-18T15:32:00"/>
    <n v="1"/>
  </r>
  <r>
    <n v="15551522"/>
    <d v="2025-04-10T00:00:00"/>
    <d v="1899-12-30T17:50:00"/>
    <s v="Walk-In"/>
    <s v="KRISHNAMANI MOTORS(12956)"/>
    <n v="12956"/>
    <s v="Reference"/>
    <s v="Existing Customer"/>
    <s v="STANDARD"/>
    <s v="Pulsar"/>
    <n v="125"/>
    <s v="Neon Disc Single seat (OBD-2)"/>
    <s v="Pulsar 125 Neon Disc Single seat (OBD-2) EBONY BLK SOLAR RED"/>
    <s v="00DH50C2"/>
    <s v="Invoiced"/>
    <s v="Yes"/>
    <s v="Need More Details"/>
    <m/>
    <m/>
    <x v="0"/>
    <m/>
    <s v="Yes"/>
    <s v="No"/>
    <s v="No"/>
    <d v="2025-04-10T17:51:00"/>
    <n v="1"/>
  </r>
  <r>
    <n v="15661100"/>
    <d v="2025-04-16T00:00:00"/>
    <d v="1899-12-30T10:15:00"/>
    <s v="Aggregators"/>
    <s v="MAHADEV MOTORS (12663)"/>
    <n v="12663"/>
    <s v="Bikewale_Aggregators"/>
    <s v="CPS_Lead_Aggregators"/>
    <m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4842395"/>
    <d v="2025-04-03T00:00:00"/>
    <d v="1899-12-30T11:38:00"/>
    <s v="Aggregators"/>
    <s v="MAGADH AUTO AGENCY (13511)"/>
    <n v="13511"/>
    <s v="Bikewale_Aggregators"/>
    <s v="CPS_Lead_Aggregators"/>
    <s v="HOT"/>
    <s v="Pulsar"/>
    <n v="220"/>
    <s v="Single channel ABS (OBD-2)"/>
    <s v="Pulsar 220 Single channel ABS (OBD-2) SPARKLING METALLIC BLACK BLUE"/>
    <s v="00DK11F1"/>
    <s v="Open"/>
    <s v="No"/>
    <s v="Not Decided"/>
    <m/>
    <m/>
    <x v="0"/>
    <m/>
    <s v="No"/>
    <s v="No"/>
    <s v="No"/>
    <m/>
    <n v="0"/>
  </r>
  <r>
    <n v="14255425"/>
    <d v="2025-04-10T00:00:00"/>
    <d v="1899-12-30T15:10:00"/>
    <s v="Aggregators"/>
    <s v="Kalyani Bajaj DKB"/>
    <s v="C10670"/>
    <s v="91wheels_Aggregators"/>
    <s v="CPS_Lead_Aggregators"/>
    <s v="WARM"/>
    <s v="Freedom"/>
    <s v="125 NG04"/>
    <s v="Drum Led"/>
    <s v="Freedom  125 NG04 Drum Led Racing Red"/>
    <s v="00JH309C"/>
    <s v="Invoiced"/>
    <s v="Yes"/>
    <s v="Showroom Visit Planned"/>
    <m/>
    <m/>
    <x v="0"/>
    <m/>
    <s v="No"/>
    <s v="Yes"/>
    <s v="Yes"/>
    <d v="2025-04-10T17:26:00"/>
    <n v="1"/>
  </r>
  <r>
    <n v="15570425"/>
    <d v="2025-04-11T00:00:00"/>
    <d v="1899-12-30T16:40:00"/>
    <s v="Cross-Sell"/>
    <s v="UNIVERSAL AUTOMOTIVES PVT LTD- KTM HUSQVARNA"/>
    <s v="C12264"/>
    <s v="Workshop"/>
    <s v="Existing Customer"/>
    <m/>
    <s v="KTM"/>
    <s v="DUKE 250"/>
    <m/>
    <s v="KTM  DUKE 250  Blue Black"/>
    <s v="00JP88VAR-112"/>
    <s v="Invoiced"/>
    <s v="Yes"/>
    <m/>
    <m/>
    <m/>
    <x v="0"/>
    <m/>
    <s v="No"/>
    <s v="No"/>
    <s v="No"/>
    <d v="2025-04-11T16:42:00"/>
    <n v="1"/>
  </r>
  <r>
    <n v="15502550"/>
    <d v="2025-04-09T00:00:00"/>
    <d v="1899-12-30T15:40:00"/>
    <s v="Dealer Digital"/>
    <m/>
    <n v="14173"/>
    <s v="Instagram"/>
    <s v="Freedom_Feb"/>
    <m/>
    <s v="Freedom"/>
    <s v="125 NG04"/>
    <s v="Disc Led"/>
    <s v="Freedom 125 NG04 Disc Led Racing Red"/>
    <s v="00JH279C"/>
    <s v="Open"/>
    <s v="No"/>
    <s v="Call Later"/>
    <m/>
    <m/>
    <x v="0"/>
    <m/>
    <s v="No"/>
    <s v="No"/>
    <s v="No"/>
    <m/>
    <n v="0"/>
  </r>
  <r>
    <n v="15633764"/>
    <d v="2025-04-14T00:00:00"/>
    <d v="1899-12-30T18:50:00"/>
    <s v="HyperLocal"/>
    <s v="Siliguri Auto Works Pvt.Ltd.(12359)"/>
    <n v="12359"/>
    <s v="Hyperlocal_Lead_Gen"/>
    <s v="Facebook"/>
    <s v="WARM"/>
    <s v="KTM"/>
    <s v="249.07 cc"/>
    <s v="KTM"/>
    <s v="KTM 249.07 cc KTM "/>
    <s v="00JP88"/>
    <s v="Open"/>
    <s v="No"/>
    <s v="Call Later"/>
    <m/>
    <m/>
    <x v="0"/>
    <m/>
    <s v="No"/>
    <s v="No"/>
    <s v="No"/>
    <m/>
    <n v="0"/>
  </r>
  <r>
    <n v="15704696"/>
    <d v="2025-04-17T00:00:00"/>
    <d v="1899-12-30T18:53:00"/>
    <s v="Walk-In"/>
    <s v="Sri Murugan AutoWorks-Periyanaickenpalyam"/>
    <s v="C13022"/>
    <s v="dealerQR"/>
    <s v="Website"/>
    <m/>
    <s v="Pulsar"/>
    <n v="125"/>
    <s v="Carbon Fibre Single Seat UG"/>
    <s v="Pulsar 125 Carbon Fibre Single Seat UG EBONY BLK BLUE DKL"/>
    <s v="00DH574C"/>
    <s v="Invoiced"/>
    <s v="Yes"/>
    <m/>
    <m/>
    <m/>
    <x v="0"/>
    <m/>
    <s v="Yes"/>
    <s v="Yes"/>
    <s v="Yes"/>
    <d v="2025-04-17T18:57:00"/>
    <n v="1"/>
  </r>
  <r>
    <n v="15492638"/>
    <d v="2025-04-09T00:00:00"/>
    <d v="1899-12-30T10:21:00"/>
    <s v="Walk-In"/>
    <s v="CHETAK MOTORS (12873)"/>
    <n v="12873"/>
    <m/>
    <m/>
    <s v="HOT"/>
    <s v="Pulsar"/>
    <s v="NS200"/>
    <s v="Dual Channel ABS (UG)"/>
    <s v="Pulsar NS200 Dual Channel ABS (UG) EBONY BLK SATIN"/>
    <s v="00JL24AL"/>
    <s v="Invoiced"/>
    <s v="Yes"/>
    <m/>
    <m/>
    <m/>
    <x v="0"/>
    <m/>
    <s v="Yes"/>
    <s v="No"/>
    <s v="No"/>
    <d v="2025-04-09T10:23:00"/>
    <n v="1"/>
  </r>
  <r>
    <n v="15560957"/>
    <d v="2025-04-11T00:00:00"/>
    <d v="1899-12-30T11:40:00"/>
    <s v="HyperLocal"/>
    <s v="OSL AUTO PVT. LTD. - VIP"/>
    <n v="12445"/>
    <s v="Hyperlocal_Lead_Gen"/>
    <s v="Facebook"/>
    <s v="STANDARD"/>
    <s v="KTM"/>
    <s v="DUKE 390"/>
    <s v="KTM"/>
    <s v="KTM DUKE 390 KTM "/>
    <s v="00JP89"/>
    <s v="Open"/>
    <s v="No"/>
    <s v="Call Later"/>
    <m/>
    <m/>
    <x v="0"/>
    <m/>
    <s v="No"/>
    <s v="No"/>
    <s v="No"/>
    <m/>
    <n v="0"/>
  </r>
  <r>
    <n v="15580194"/>
    <d v="2025-04-12T00:00:00"/>
    <d v="1899-12-30T10:06:00"/>
    <s v="Activity"/>
    <s v="Popular  Motor Corporation (Periyapatna)"/>
    <s v="C11262"/>
    <s v="Dealer Activity"/>
    <s v="Exchange Camp"/>
    <s v="WARM"/>
    <s v="Pulsar"/>
    <n v="125"/>
    <s v="Carbon Fibre Disc Split Seat (OBD-2)"/>
    <s v="Pulsar  125 Carbon Fibre Disc Split Seat (OBD-2) SPARKLING METALLIC BLACK RED"/>
    <s v="00DH43F2"/>
    <s v="Open"/>
    <s v="Yes"/>
    <s v="Call Later"/>
    <m/>
    <m/>
    <x v="0"/>
    <m/>
    <s v="Yes"/>
    <s v="Yes"/>
    <s v="Yes"/>
    <m/>
    <n v="0"/>
  </r>
  <r>
    <n v="15493939"/>
    <d v="2025-04-09T00:00:00"/>
    <d v="1899-12-30T11:15:00"/>
    <s v="Digital"/>
    <s v="GUJARAT MOTORS PVT LTD-BHATAR"/>
    <s v="A10971"/>
    <s v="Freedom_LeadGen_D2C"/>
    <s v="Search_Google"/>
    <m/>
    <s v="Freedom"/>
    <s v="125 NG04"/>
    <s v="Disc Led"/>
    <s v="Freedom 125 NG04 Disc Led COCKTAIL WINE RED"/>
    <s v="00JH272V"/>
    <s v="Open"/>
    <s v="No"/>
    <s v="RNR - Schedule Follow-up"/>
    <m/>
    <m/>
    <x v="0"/>
    <m/>
    <s v="No"/>
    <s v="No"/>
    <s v="No"/>
    <m/>
    <n v="0"/>
  </r>
  <r>
    <n v="15442399"/>
    <d v="2025-04-06T00:00:00"/>
    <d v="1899-12-30T20:20:00"/>
    <s v="Walk-In"/>
    <s v="Triumph Mira Road"/>
    <s v="A14124"/>
    <m/>
    <m/>
    <m/>
    <s v="Triumph"/>
    <s v="Speed 400 UG"/>
    <m/>
    <s v="Triumph Speed 400 UG "/>
    <s v="00TA40BA"/>
    <s v="Invoiced"/>
    <s v="Yes"/>
    <s v="Call Later"/>
    <m/>
    <m/>
    <x v="0"/>
    <m/>
    <s v="Yes"/>
    <s v="No"/>
    <s v="No"/>
    <d v="2025-04-06T20:21:00"/>
    <n v="1"/>
  </r>
  <r>
    <n v="15341656"/>
    <d v="2025-04-01T00:00:00"/>
    <d v="1899-12-30T15:48:00"/>
    <s v="Aggregators"/>
    <s v="BOTHRA AUTOMOBILES(13018)"/>
    <n v="13018"/>
    <s v="Bikedekho_Aggregators"/>
    <s v="CPS_Lead_Aggregators"/>
    <s v="HOT"/>
    <s v="Pulsar"/>
    <n v="400"/>
    <s v="NS"/>
    <s v="Pulsar 400 NS GLOSS PEWTER GREY"/>
    <s v="00JL2332"/>
    <s v="Closed"/>
    <s v="No"/>
    <s v="Plan Dropped"/>
    <m/>
    <m/>
    <x v="0"/>
    <m/>
    <s v="No"/>
    <s v="No"/>
    <s v="No"/>
    <m/>
    <n v="0"/>
  </r>
  <r>
    <n v="15456825"/>
    <d v="2025-04-07T00:00:00"/>
    <d v="1899-12-30T15:13:00"/>
    <s v="Activity"/>
    <s v="BHARATH  BAJAJ(11514)"/>
    <n v="11514"/>
    <s v="Dealer Activity"/>
    <s v="Exchange Camp"/>
    <m/>
    <s v="Pulsar"/>
    <n v="150"/>
    <s v="SD UG"/>
    <s v="Pulsar 150 SD UG EBONY BLACK(MET)"/>
    <s v="00DH60X3"/>
    <s v="Invoiced"/>
    <s v="Yes"/>
    <m/>
    <m/>
    <m/>
    <x v="0"/>
    <m/>
    <s v="No"/>
    <s v="No"/>
    <s v="Yes"/>
    <d v="2025-04-07T15:14:00"/>
    <n v="1"/>
  </r>
  <r>
    <n v="15595262"/>
    <d v="2025-04-12T00:00:00"/>
    <d v="1899-12-30T21:35:00"/>
    <s v="Aggregators"/>
    <s v="SAI SHAM AUTO SERVICES(12801)"/>
    <n v="12801"/>
    <s v="Bikewale_Aggregators"/>
    <s v="CPS_Lead_Aggregators"/>
    <s v="HOT"/>
    <s v="Pulsar"/>
    <n v="150"/>
    <s v="SD Single Seat"/>
    <s v="Pulsar 150 SD Single Seat EBONY BLK RED DKL"/>
    <s v="00DH274D"/>
    <s v="Open"/>
    <s v="No"/>
    <s v="RNR"/>
    <m/>
    <m/>
    <x v="0"/>
    <m/>
    <s v="No"/>
    <s v="No"/>
    <s v="No"/>
    <m/>
    <n v="0"/>
  </r>
  <r>
    <n v="15742839"/>
    <d v="2025-04-19T00:00:00"/>
    <d v="1899-12-30T17:58:00"/>
    <s v="HyperLocal"/>
    <s v="SHIVA SCOOTER AGENCY (13672)"/>
    <n v="13672"/>
    <s v="Hyperlocal_Lead_Gen"/>
    <s v="Facebook"/>
    <s v="WARM"/>
    <s v="Triumph"/>
    <s v="398.15 cc"/>
    <s v="Triumph"/>
    <s v="Triumph 398.15 cc Triumph "/>
    <s v="00TA61"/>
    <s v="Closed"/>
    <s v="No"/>
    <s v="Plan Dropped"/>
    <m/>
    <m/>
    <x v="0"/>
    <m/>
    <s v="No"/>
    <s v="No"/>
    <s v="No"/>
    <m/>
    <n v="0"/>
  </r>
  <r>
    <n v="15640732"/>
    <d v="2025-04-15T00:00:00"/>
    <d v="1899-12-30T10:14:00"/>
    <s v="Aggregators"/>
    <s v="INDIAN AUTOMAX PRIVATE LIMITED (14160)"/>
    <n v="14160"/>
    <s v="Bikedekho_Aggregators"/>
    <s v="CPS_Lead_Aggregators"/>
    <s v="WARM"/>
    <s v="Pulsar"/>
    <s v="NS125"/>
    <s v="Disc (OBD-2)"/>
    <s v="Pulsar NS125 Disc (OBD-2) TD BURNT RED + SA"/>
    <s v="00JF35C4"/>
    <s v="Closed"/>
    <s v="No"/>
    <s v="Plan Dropped"/>
    <m/>
    <m/>
    <x v="0"/>
    <m/>
    <s v="No"/>
    <s v="No"/>
    <s v="No"/>
    <m/>
    <n v="0"/>
  </r>
  <r>
    <n v="15657329"/>
    <d v="2025-04-15T00:00:00"/>
    <d v="1899-12-30T21:42:00"/>
    <s v="Aggregators"/>
    <s v="Newwave Automotive Pvt Ltd"/>
    <s v="C13666"/>
    <s v="Bikewale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575286"/>
    <d v="2025-04-11T00:00:00"/>
    <d v="1899-12-30T20:07:00"/>
    <s v="Digital"/>
    <s v="Global Trade Park Private Limited"/>
    <s v="C13497"/>
    <s v="Freedom_LeadGen_D2C"/>
    <s v="Display_FB"/>
    <m/>
    <s v="Freedom"/>
    <s v="125 NG04"/>
    <s v="Disc Led"/>
    <s v="Freedom 125 NG04 Disc Led EBONY BLACK(MET)"/>
    <s v="00JH27X3"/>
    <s v="Closed"/>
    <s v="No"/>
    <s v="Incorrect Enquiry"/>
    <m/>
    <m/>
    <x v="0"/>
    <m/>
    <s v="No"/>
    <s v="No"/>
    <s v="No"/>
    <m/>
    <n v="0"/>
  </r>
  <r>
    <n v="15366148"/>
    <d v="2025-04-02T00:00:00"/>
    <d v="1899-12-30T19:02:00"/>
    <s v="Dealer Digital"/>
    <s v="Aadhithya Motors(12318)"/>
    <n v="12318"/>
    <m/>
    <m/>
    <s v="HOT"/>
    <s v="Pulsar"/>
    <s v="RS200"/>
    <s v="UG"/>
    <s v="Pulsar RS200 UG"/>
    <s v="00DT22"/>
    <s v="Open"/>
    <s v="No"/>
    <s v="Not Decided"/>
    <m/>
    <m/>
    <x v="0"/>
    <m/>
    <s v="No"/>
    <s v="No"/>
    <s v="No"/>
    <m/>
    <n v="0"/>
  </r>
  <r>
    <n v="15717281"/>
    <d v="2025-04-18T00:00:00"/>
    <d v="1899-12-30T13:59:00"/>
    <s v="Aggregators"/>
    <s v="MAA SHAMBHAVI COMMERCIAL PRIVATE LIMITED (13492)"/>
    <n v="13492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s v="Call Later"/>
    <m/>
    <m/>
    <x v="0"/>
    <m/>
    <s v="No"/>
    <s v="No"/>
    <s v="No"/>
    <m/>
    <n v="0"/>
  </r>
  <r>
    <n v="15597608"/>
    <d v="2025-04-13T00:00:00"/>
    <d v="1899-12-30T04:46:00"/>
    <s v="Aggregators"/>
    <s v="DEVENDRA AUTO (11469)"/>
    <n v="11469"/>
    <s v="Bikewale_Aggregators"/>
    <s v="CPS_Lead_Aggregators"/>
    <s v="WARM"/>
    <s v="Pulsar"/>
    <s v="N125"/>
    <s v="Disc ISG"/>
    <s v="Pulsar  N125 Disc ISG Ebony Black + Purple Fury"/>
    <s v="00JZ51VAR-124"/>
    <s v="Closed"/>
    <s v="Yes"/>
    <s v="Lost to Competition"/>
    <s v="Family/Friendâ€™s Recommendation"/>
    <m/>
    <x v="9"/>
    <s v="TVS"/>
    <s v="No"/>
    <s v="Yes"/>
    <s v="Yes"/>
    <m/>
    <n v="0"/>
  </r>
  <r>
    <n v="15425894"/>
    <d v="2025-04-05T00:00:00"/>
    <d v="1899-12-30T18:32:00"/>
    <s v="Tele-In"/>
    <s v="SUSEE AUTO LTD.(10320)"/>
    <n v="10320"/>
    <s v="Reference"/>
    <s v="Existing Customer"/>
    <s v="HOT"/>
    <s v="Avenger"/>
    <s v="Street (OBD2B)"/>
    <n v="160"/>
    <s v="Avenger  Street (OBD2B) 160 EBONY BLACK(MET)"/>
    <s v="00PD39X3"/>
    <s v="Closed"/>
    <s v="Yes"/>
    <s v="Plan Dropped"/>
    <m/>
    <m/>
    <x v="0"/>
    <m/>
    <s v="No"/>
    <s v="No"/>
    <s v="Yes"/>
    <d v="2025-04-16T18:08:00"/>
    <n v="0"/>
  </r>
  <r>
    <n v="15740761"/>
    <d v="2025-04-19T00:00:00"/>
    <d v="1899-12-30T16:26:00"/>
    <s v="Activity"/>
    <s v="Ujjwal Govind Auto"/>
    <s v="B10863"/>
    <s v="Dealer Activity"/>
    <s v="Exchange Camp"/>
    <m/>
    <s v="Pulsar"/>
    <n v="125"/>
    <s v="Carbon Fibre Single Seat UG"/>
    <s v="Pulsar 125 Carbon Fibre Single Seat UG EBONY BLK RED DKL"/>
    <s v="00DH574D"/>
    <s v="Open"/>
    <s v="Yes"/>
    <s v="RNR"/>
    <m/>
    <m/>
    <x v="0"/>
    <m/>
    <s v="No"/>
    <s v="No"/>
    <s v="Yes"/>
    <m/>
    <n v="0"/>
  </r>
  <r>
    <n v="15666849"/>
    <d v="2025-04-16T00:00:00"/>
    <d v="1899-12-30T12:36:00"/>
    <s v="Activity"/>
    <s v="Dhonkaria Motors-Bandikui"/>
    <s v="A10509"/>
    <m/>
    <m/>
    <m/>
    <s v="Platina"/>
    <n v="110"/>
    <s v="ES Drum  (OBD-2)"/>
    <s v="Platina 110 ES Drum  (OBD-2) BLK GLOS PEW GRA"/>
    <s v="00JK3548"/>
    <s v="Invoiced"/>
    <s v="Yes"/>
    <m/>
    <m/>
    <m/>
    <x v="0"/>
    <m/>
    <s v="No"/>
    <s v="No"/>
    <s v="Yes"/>
    <d v="2025-04-16T12:40:00"/>
    <n v="1"/>
  </r>
  <r>
    <n v="15408665"/>
    <d v="2025-04-04T00:00:00"/>
    <d v="1899-12-30T22:32:00"/>
    <s v="HyperLocal"/>
    <s v="POPULAR MOTOR CORPORATION (14164)"/>
    <n v="14164"/>
    <s v="Hyperlocal_Lead_Gen"/>
    <s v="Facebook"/>
    <s v="STANDARD"/>
    <s v="Triumph"/>
    <s v="Speed T4"/>
    <s v="Triumph"/>
    <s v="Triumph Speed T4 Triumph "/>
    <s v="00TA15"/>
    <s v="Closed"/>
    <s v="No"/>
    <s v="RNR - Close"/>
    <m/>
    <m/>
    <x v="0"/>
    <m/>
    <s v="No"/>
    <s v="No"/>
    <s v="No"/>
    <m/>
    <n v="0"/>
  </r>
  <r>
    <n v="15494899"/>
    <d v="2025-04-09T00:00:00"/>
    <d v="1899-12-30T11:37:00"/>
    <s v="Tele-In"/>
    <s v="VDS SAYAR BAJAJ(11153)"/>
    <n v="11153"/>
    <m/>
    <m/>
    <m/>
    <s v="CT"/>
    <s v="110X"/>
    <s v="ES (OBD-2)"/>
    <s v="CT 110X ES (OBD-2) EBONY BLK BLUE DKL"/>
    <s v="00DY084C"/>
    <s v="Invoiced"/>
    <s v="Yes"/>
    <m/>
    <m/>
    <m/>
    <x v="0"/>
    <m/>
    <s v="No"/>
    <s v="No"/>
    <s v="Yes"/>
    <d v="2025-04-09T11:39:00"/>
    <n v="1"/>
  </r>
  <r>
    <n v="15449547"/>
    <d v="2025-04-07T00:00:00"/>
    <d v="1899-12-30T13:29:00"/>
    <s v="Tele-In"/>
    <s v="Skyline Bajaj (A13242)"/>
    <s v="A13242"/>
    <s v="Website"/>
    <m/>
    <m/>
    <s v="Platina"/>
    <n v="100"/>
    <s v="ES Drum"/>
    <s v="Platina 100 ES Drum EB BLK WITH METTALIC RED DECAL"/>
    <s v="00PF33F4"/>
    <s v="Closed"/>
    <s v="No"/>
    <s v="Plan Dropped"/>
    <m/>
    <m/>
    <x v="0"/>
    <m/>
    <s v="No"/>
    <s v="No"/>
    <s v="No"/>
    <m/>
    <n v="0"/>
  </r>
  <r>
    <n v="15688247"/>
    <d v="2025-04-17T00:00:00"/>
    <d v="1899-12-30T09:46:00"/>
    <s v="Aggregators"/>
    <s v="AUTO WHEELERS(10066)"/>
    <n v="10066"/>
    <s v="Bikedekho_Aggregators"/>
    <s v="CPS_Lead_Aggregators"/>
    <m/>
    <s v="Pulsar"/>
    <s v="NS125"/>
    <s v="Disc (OBD-2)"/>
    <s v="Pulsar NS125 Disc (OBD-2) TD BURNT RED + SA"/>
    <s v="00JF35C4"/>
    <s v="Closed"/>
    <s v="No"/>
    <s v="Incorrect Enquiry"/>
    <m/>
    <m/>
    <x v="0"/>
    <m/>
    <s v="No"/>
    <s v="No"/>
    <s v="No"/>
    <m/>
    <n v="0"/>
  </r>
  <r>
    <n v="15344407"/>
    <d v="2025-04-01T00:00:00"/>
    <d v="1899-12-30T17:59:00"/>
    <s v="Aggregators"/>
    <s v="JUBILEE  BAJAJ(11691)"/>
    <n v="11691"/>
    <s v="Bikewale_Aggregators"/>
    <s v="CPS_Lead_Aggregators"/>
    <s v="HOT"/>
    <s v="Pulsar"/>
    <n v="220"/>
    <s v="Single channel ABS (OBD-2)"/>
    <s v="Pulsar 220 Single channel ABS (OBD-2) SPARKLING METALLIC BLACK BLUE"/>
    <s v="00DK11F1"/>
    <s v="Closed"/>
    <s v="No"/>
    <s v="Plan Dropped"/>
    <m/>
    <m/>
    <x v="0"/>
    <m/>
    <s v="No"/>
    <s v="No"/>
    <s v="No"/>
    <m/>
    <n v="0"/>
  </r>
  <r>
    <n v="15436800"/>
    <d v="2025-04-06T00:00:00"/>
    <d v="1899-12-30T13:57:00"/>
    <s v="Walk-In"/>
    <s v="ASHMIT SACHIN BAJAJ (12430)"/>
    <n v="12430"/>
    <s v="Newspaper"/>
    <m/>
    <s v="WARM"/>
    <s v="Pulsar"/>
    <s v="NS125"/>
    <s v="UG"/>
    <s v="Pulsar  NS125 UG GLOSS PEWTER GREY"/>
    <s v="00JF4432"/>
    <s v="Invoiced"/>
    <s v="Yes"/>
    <s v="Planning to Book"/>
    <m/>
    <m/>
    <x v="0"/>
    <m/>
    <s v="Yes"/>
    <s v="No"/>
    <s v="No"/>
    <d v="2025-04-07T13:12:00"/>
    <n v="1"/>
  </r>
  <r>
    <n v="15481560"/>
    <d v="2025-04-08T00:00:00"/>
    <d v="1899-12-30T15:42:00"/>
    <s v="Walk-In"/>
    <s v="RAM BHAWAN RAM AUTOMOBILES (13392)"/>
    <n v="13392"/>
    <m/>
    <m/>
    <m/>
    <s v="Pulsar"/>
    <n v="125"/>
    <s v="Neon Disc Single seat (OBD-2)"/>
    <s v="Pulsar 125 Neon Disc Single seat (OBD-2) GREY GREEN"/>
    <s v="00DH50CY"/>
    <s v="Invoiced"/>
    <s v="Yes"/>
    <m/>
    <m/>
    <m/>
    <x v="0"/>
    <m/>
    <s v="Yes"/>
    <s v="Yes"/>
    <s v="Yes"/>
    <d v="2025-04-08T15:46:00"/>
    <n v="1"/>
  </r>
  <r>
    <n v="15492879"/>
    <d v="2025-04-09T00:00:00"/>
    <d v="1899-12-30T10:31:00"/>
    <s v="Walk-In"/>
    <s v="CHANDRALAYOUT KTM"/>
    <s v="C12382"/>
    <m/>
    <m/>
    <s v="HOT"/>
    <s v="KTM"/>
    <s v="DUKE 200"/>
    <m/>
    <s v="KTM DUKE 200  "/>
    <s v="00JP1C"/>
    <s v="Closed"/>
    <s v="Yes"/>
    <s v="Incorrect Enquiry"/>
    <m/>
    <m/>
    <x v="0"/>
    <m/>
    <s v="No"/>
    <s v="No"/>
    <s v="No"/>
    <m/>
    <n v="0"/>
  </r>
  <r>
    <n v="15544707"/>
    <d v="2025-04-10T00:00:00"/>
    <d v="1899-12-30T13:50:00"/>
    <s v="Walk-In"/>
    <s v="TRIPUR AUTO(10590)"/>
    <n v="10590"/>
    <s v="Reference"/>
    <s v="Existing Customer"/>
    <m/>
    <s v="Pulsar"/>
    <s v="N160"/>
    <s v="UG"/>
    <s v="Pulsar N160 UG BROOKLYN CHRCL BLK M"/>
    <s v="00JR21VAR-113"/>
    <s v="Invoiced"/>
    <s v="Yes"/>
    <m/>
    <m/>
    <m/>
    <x v="0"/>
    <m/>
    <s v="Yes"/>
    <s v="Yes"/>
    <s v="Yes"/>
    <d v="2025-04-10T13:53:00"/>
    <n v="1"/>
  </r>
  <r>
    <n v="14757740"/>
    <d v="2025-04-18T00:00:00"/>
    <d v="1899-12-30T15:04:00"/>
    <s v="Aggregators"/>
    <s v="Rishabh Bajaj @ Mustkar"/>
    <s v="A10417"/>
    <s v="Bikedekho_Aggregators"/>
    <s v="CPS_Lead_Aggregators"/>
    <s v="HOT"/>
    <s v="Pulsar"/>
    <n v="125"/>
    <s v="Carbon Fibre Disc Split Seat (OBD-2)"/>
    <s v="PULSAR 125 - SPARKLING METALLIC BLACK RED"/>
    <s v="00DH43F2"/>
    <s v="Closed"/>
    <s v="No"/>
    <s v="Plan Dropped"/>
    <m/>
    <m/>
    <x v="0"/>
    <m/>
    <s v="No"/>
    <s v="No"/>
    <s v="No"/>
    <m/>
    <n v="0"/>
  </r>
  <r>
    <n v="15332610"/>
    <d v="2025-04-01T00:00:00"/>
    <d v="1899-12-30T10:10:00"/>
    <s v="Walk-In"/>
    <s v="ADITYA BAJAJ(10427)"/>
    <n v="10427"/>
    <m/>
    <m/>
    <s v="STANDARD"/>
    <s v="Pulsar"/>
    <s v="N160"/>
    <s v="UG"/>
    <s v="Pulsar N160 UG"/>
    <s v="00JR21"/>
    <s v="Open"/>
    <s v="Yes"/>
    <s v="Planning to Book"/>
    <m/>
    <m/>
    <x v="0"/>
    <m/>
    <s v="Yes"/>
    <s v="No"/>
    <s v="Yes"/>
    <m/>
    <n v="0"/>
  </r>
  <r>
    <n v="15564939"/>
    <d v="2025-04-11T00:00:00"/>
    <d v="1899-12-30T13:35:00"/>
    <s v="Walk-In"/>
    <s v="NEMA AUTOMOBILES- Shajapur"/>
    <s v="A12905"/>
    <m/>
    <m/>
    <s v="WARM"/>
    <s v="Pulsar"/>
    <s v="NS125"/>
    <s v="UG (Wider)"/>
    <s v="Pulsar NS125 UG (Wider) GLOSS PEWTER GREY"/>
    <s v="00JF5132"/>
    <s v="Invoiced"/>
    <s v="Yes"/>
    <s v="Planning to Book"/>
    <m/>
    <m/>
    <x v="0"/>
    <m/>
    <s v="Yes"/>
    <s v="Yes"/>
    <s v="Yes"/>
    <d v="2025-04-11T13:38:00"/>
    <n v="1"/>
  </r>
  <r>
    <n v="15527093"/>
    <d v="2025-04-09T00:00:00"/>
    <d v="1899-12-30T16:12:00"/>
    <s v="Aggregators"/>
    <s v="SHANKAR BAJAJ(10675)"/>
    <n v="10675"/>
    <s v="Bikewale_Aggregators"/>
    <s v="CPS_Lead_Aggregators"/>
    <s v="WARM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365822"/>
    <d v="2025-04-02T00:00:00"/>
    <d v="1899-12-30T18:47:00"/>
    <s v="Walk-In"/>
    <s v="AKASH BAJAJ(10745)"/>
    <n v="10745"/>
    <m/>
    <m/>
    <s v="HOT"/>
    <s v="Pulsar"/>
    <n v="150"/>
    <s v="TD UG"/>
    <s v="Pulsar 150 TD UG"/>
    <s v="00DH61"/>
    <s v="Closed"/>
    <s v="Yes"/>
    <s v="Plan Dropped"/>
    <m/>
    <m/>
    <x v="0"/>
    <m/>
    <s v="Yes"/>
    <s v="No"/>
    <s v="No"/>
    <m/>
    <n v="0"/>
  </r>
  <r>
    <n v="15398530"/>
    <d v="2025-04-04T00:00:00"/>
    <d v="1899-12-30T13:55:00"/>
    <s v="Walk-In"/>
    <s v="Planet Wheels Pvt. Ltd.(12378)"/>
    <n v="12378"/>
    <m/>
    <m/>
    <s v="WARM"/>
    <s v="KTM"/>
    <s v="DUKE 250"/>
    <m/>
    <s v="KTM DUKE 250  "/>
    <s v="00JP88"/>
    <s v="Open"/>
    <s v="Yes"/>
    <s v="Need More Details"/>
    <m/>
    <m/>
    <x v="0"/>
    <m/>
    <s v="Yes"/>
    <s v="No"/>
    <s v="No"/>
    <m/>
    <n v="0"/>
  </r>
  <r>
    <n v="15691458"/>
    <d v="2025-04-17T00:00:00"/>
    <d v="1899-12-30T12:09:00"/>
    <s v="Aggregators"/>
    <s v="P L AUTOMOBILES PRIVATE LIMITED(12645)"/>
    <n v="12645"/>
    <s v="91wheels_Aggregators"/>
    <s v="CPS_Lead_Aggregators"/>
    <m/>
    <s v="Pulsar"/>
    <s v="NS125"/>
    <s v="Disc (Pre-OBD)"/>
    <s v="Pulsar NS125 Disc (Pre-OBD) GLOSS PEWTER GREY"/>
    <s v="00JF2832"/>
    <s v="Closed"/>
    <s v="No"/>
    <s v="Plan Dropped"/>
    <m/>
    <m/>
    <x v="0"/>
    <m/>
    <s v="No"/>
    <s v="No"/>
    <s v="No"/>
    <m/>
    <n v="0"/>
  </r>
  <r>
    <n v="15625389"/>
    <d v="2025-04-14T00:00:00"/>
    <d v="1899-12-30T13:37:00"/>
    <s v="Dealer Digital"/>
    <s v="POPULAR MOTOR CORPORATION (13101)"/>
    <n v="13101"/>
    <m/>
    <m/>
    <s v="HOT"/>
    <s v="Pulsar"/>
    <n v="125"/>
    <s v="Carbon Fibre Disc Split Seat (OBD-2)"/>
    <s v="Pulsar 125 Carbon Fibre Disc Split Seat (OBD-2)"/>
    <s v="00DH43"/>
    <s v="Open"/>
    <s v="No"/>
    <s v="Call Later"/>
    <m/>
    <m/>
    <x v="0"/>
    <m/>
    <s v="No"/>
    <s v="No"/>
    <s v="No"/>
    <m/>
    <n v="0"/>
  </r>
  <r>
    <n v="15642591"/>
    <d v="2025-04-15T00:00:00"/>
    <d v="1899-12-30T11:18:00"/>
    <s v="Walk-In"/>
    <s v="VARAHI MOTORS(12532)-TENALI"/>
    <n v="12532"/>
    <m/>
    <m/>
    <s v="STANDARD"/>
    <s v="Pulsar"/>
    <n v="220"/>
    <s v="UG"/>
    <s v="Pulsar 220 UG"/>
    <s v="00DK12"/>
    <s v="Closed"/>
    <s v="Yes"/>
    <s v="Plan Dropped"/>
    <m/>
    <m/>
    <x v="0"/>
    <m/>
    <s v="Yes"/>
    <s v="Yes"/>
    <s v="Yes"/>
    <m/>
    <n v="0"/>
  </r>
  <r>
    <n v="15426436"/>
    <d v="2025-04-05T00:00:00"/>
    <d v="1899-12-30T19:04:00"/>
    <s v="Activity"/>
    <s v="LMJ Services Ltd (12676)"/>
    <n v="12676"/>
    <s v="Dealer Activity"/>
    <s v="Demo Van"/>
    <s v="HOT"/>
    <s v="Pulsar"/>
    <s v="N150"/>
    <s v="SD Single Seat"/>
    <s v="Pulsar N150 SD Single Seat EBONY BLACK(MET)"/>
    <s v="00JR30X3"/>
    <s v="Invoiced"/>
    <s v="Yes"/>
    <s v="Call Later"/>
    <m/>
    <m/>
    <x v="0"/>
    <m/>
    <s v="No"/>
    <s v="No"/>
    <s v="Yes"/>
    <d v="2025-04-05T19:05:00"/>
    <n v="1"/>
  </r>
  <r>
    <n v="15363660"/>
    <d v="2025-04-02T00:00:00"/>
    <d v="1899-12-30T17:25:00"/>
    <s v="Aggregators"/>
    <s v="TRIPUR AUTO (BRANCH )"/>
    <s v="A10590"/>
    <s v="91wheels_Aggregators"/>
    <s v="CPS_Lead_Aggregators"/>
    <s v="STANDARD"/>
    <s v="Dominar"/>
    <n v="250"/>
    <s v="Dual channel ABS"/>
    <s v="Dominar 250 Dual channel ABS CHARCOAL BLACK"/>
    <s v="00JF26A8"/>
    <s v="Open"/>
    <s v="No"/>
    <m/>
    <m/>
    <m/>
    <x v="0"/>
    <m/>
    <s v="No"/>
    <s v="No"/>
    <s v="No"/>
    <m/>
    <n v="0"/>
  </r>
  <r>
    <n v="15459467"/>
    <d v="2025-04-07T00:00:00"/>
    <d v="1899-12-30T16:42:00"/>
    <s v="Walk-In"/>
    <s v="SHREE AMBA BAJAJ"/>
    <n v="10912"/>
    <m/>
    <m/>
    <s v="WARM"/>
    <s v="Platina"/>
    <n v="110"/>
    <s v="ES Drum  (OBD-2)"/>
    <s v="Platina 110 ES Drum  (OBD-2) BLK GLOS PEW GRA"/>
    <s v="00JK3548"/>
    <s v="Invoiced"/>
    <s v="Yes"/>
    <s v="Planning to Book"/>
    <m/>
    <m/>
    <x v="0"/>
    <m/>
    <s v="Yes"/>
    <s v="Yes"/>
    <s v="Yes"/>
    <d v="2025-04-07T16:47:00"/>
    <n v="1"/>
  </r>
  <r>
    <n v="15497976"/>
    <d v="2025-04-09T00:00:00"/>
    <d v="1899-12-30T12:59:00"/>
    <s v="Tele-In"/>
    <s v="AKC Bajaj"/>
    <s v="A10033"/>
    <m/>
    <m/>
    <m/>
    <s v="Platina"/>
    <n v="100"/>
    <s v="ES Drum"/>
    <s v="Platina 100 ES Drum Ebony Black with Silver Grey Decal"/>
    <s v="00PF336U"/>
    <s v="Invoiced"/>
    <s v="Yes"/>
    <m/>
    <m/>
    <m/>
    <x v="0"/>
    <m/>
    <s v="No"/>
    <s v="No"/>
    <s v="No"/>
    <d v="2025-04-09T12:59:00"/>
    <n v="1"/>
  </r>
  <r>
    <n v="15543419"/>
    <d v="2025-04-10T00:00:00"/>
    <d v="1899-12-30T13:06:00"/>
    <s v="Activity"/>
    <s v="Vaibav Bajaj"/>
    <s v="A14018"/>
    <m/>
    <m/>
    <s v="STANDARD"/>
    <s v="Dominar"/>
    <n v="400"/>
    <s v="Dual channel ABS"/>
    <s v="Dominar 400 Dual channel ABS CHARCOAL BLACK"/>
    <s v="00JF29A8"/>
    <s v="Closed"/>
    <s v="No"/>
    <s v="Plan Dropped"/>
    <m/>
    <m/>
    <x v="0"/>
    <m/>
    <s v="No"/>
    <s v="No"/>
    <s v="No"/>
    <m/>
    <n v="0"/>
  </r>
  <r>
    <n v="15618686"/>
    <d v="2025-04-14T00:00:00"/>
    <d v="1899-12-30T10:19:00"/>
    <s v="Tele-In"/>
    <s v="AMG HOMES PRIVATE LIMITED (13790)"/>
    <n v="13790"/>
    <m/>
    <m/>
    <m/>
    <s v="Pulsar"/>
    <n v="150"/>
    <s v="TD UG"/>
    <s v="Pulsar 150 TD UG EBONY BLK BLUE DKL"/>
    <s v="00DH614C"/>
    <s v="Invoiced"/>
    <s v="Yes"/>
    <m/>
    <m/>
    <m/>
    <x v="0"/>
    <m/>
    <s v="No"/>
    <s v="No"/>
    <s v="No"/>
    <d v="2025-04-14T10:19:00"/>
    <n v="1"/>
  </r>
  <r>
    <n v="15586829"/>
    <d v="2025-04-12T00:00:00"/>
    <d v="1899-12-30T14:06:00"/>
    <s v="Activity"/>
    <s v="Thane KTM"/>
    <s v="C12746"/>
    <m/>
    <m/>
    <s v="WARM"/>
    <s v="KTM"/>
    <s v="ADVENTURE 250"/>
    <m/>
    <s v="KTM ADVENTURE 250  METALLIC GREY"/>
    <s v="00JG481E"/>
    <s v="Open"/>
    <s v="Yes"/>
    <s v="Not Decided"/>
    <m/>
    <m/>
    <x v="0"/>
    <m/>
    <s v="Yes"/>
    <s v="No"/>
    <s v="No"/>
    <m/>
    <n v="0"/>
  </r>
  <r>
    <n v="15351372"/>
    <d v="2025-04-02T00:00:00"/>
    <d v="1899-12-30T10:26:00"/>
    <s v="Aggregators"/>
    <s v="SHREE SALASAR AUTOMOBILES(11446)"/>
    <n v="11446"/>
    <s v="Bikedekho_Aggregators"/>
    <s v="CPS_Lead_Aggregators"/>
    <m/>
    <s v="Avenger"/>
    <n v="160"/>
    <s v="Street"/>
    <s v="Avenger 160 Street EBONY BLACK(MET)"/>
    <s v="00PD34X3"/>
    <s v="Closed"/>
    <s v="No"/>
    <s v="Incorrect Enquiry"/>
    <m/>
    <m/>
    <x v="0"/>
    <m/>
    <s v="No"/>
    <s v="No"/>
    <s v="No"/>
    <m/>
    <n v="0"/>
  </r>
  <r>
    <n v="15370616"/>
    <d v="2025-04-03T00:00:00"/>
    <d v="1899-12-30T09:36:00"/>
    <s v="Aggregators"/>
    <s v="RAJESH AUTOS(12693)"/>
    <n v="12693"/>
    <s v="Bikewale_Aggregators"/>
    <s v="CPS_Lead_Aggregators"/>
    <s v="WARM"/>
    <s v="KTM"/>
    <s v="Duke 390 (Gen 2)"/>
    <s v="KTM"/>
    <s v="KTM Duke 390 (Gen 2) KTM DARK GALVANO MATT"/>
    <s v="00JP4081"/>
    <s v="Open"/>
    <s v="No"/>
    <m/>
    <m/>
    <m/>
    <x v="0"/>
    <m/>
    <s v="No"/>
    <s v="No"/>
    <s v="No"/>
    <m/>
    <n v="0"/>
  </r>
  <r>
    <n v="15684714"/>
    <d v="2025-04-16T00:00:00"/>
    <d v="1899-12-30T21:19:00"/>
    <s v="Aggregators"/>
    <s v="JSB AUTOCARS PRIVATE LIMITED(13565)"/>
    <n v="13565"/>
    <s v="Bikedekho_Aggregators"/>
    <s v="CPS_Lead_Aggregators"/>
    <s v="HOT"/>
    <s v="Pulsar"/>
    <s v="N160"/>
    <s v="Dual channel ABS"/>
    <s v="Pulsar N160 Dual channel ABS Brooklyn Black"/>
    <s v="00JR159V"/>
    <s v="Open"/>
    <s v="No"/>
    <s v="Showroom Visit Planned"/>
    <m/>
    <m/>
    <x v="0"/>
    <m/>
    <s v="No"/>
    <s v="No"/>
    <s v="No"/>
    <m/>
    <n v="0"/>
  </r>
  <r>
    <n v="15389966"/>
    <d v="2025-04-04T00:00:00"/>
    <d v="1899-12-30T17:22:00"/>
    <s v="Digital"/>
    <s v="VARUN MOTORS PRIVATE LIMITED(13248)"/>
    <n v="13248"/>
    <s v="Finance"/>
    <s v="Website"/>
    <m/>
    <s v="Freedom"/>
    <s v="125 NG04"/>
    <s v="Disc Led"/>
    <s v="Freedom 125 NG04 Disc Led GLOSS PEWTER GREY"/>
    <s v="00JH2732"/>
    <s v="Open"/>
    <s v="No"/>
    <s v="RNR"/>
    <m/>
    <m/>
    <x v="0"/>
    <m/>
    <s v="No"/>
    <s v="No"/>
    <s v="No"/>
    <m/>
    <n v="0"/>
  </r>
  <r>
    <n v="15534163"/>
    <d v="2025-04-10T00:00:00"/>
    <d v="1899-12-30T11:59:00"/>
    <s v="Aggregators"/>
    <s v="BAJAJ WHEELS PVT LTD-KARANDIGHI"/>
    <s v="C11798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x v="0"/>
    <m/>
    <s v="No"/>
    <s v="No"/>
    <s v="No"/>
    <m/>
    <n v="0"/>
  </r>
  <r>
    <n v="15727209"/>
    <d v="2025-04-18T00:00:00"/>
    <d v="1899-12-30T21:26:00"/>
    <s v="HyperLocal"/>
    <s v="SREE NANDI MOTORS (12836)"/>
    <n v="12836"/>
    <s v="Hyperlocal_Lead_Gen"/>
    <s v="Facebook"/>
    <s v="HOT"/>
    <s v="KTM"/>
    <s v="249.07 cc"/>
    <s v="KTM"/>
    <s v="KTM 249.07 cc KTM "/>
    <s v="00JP88"/>
    <s v="Closed"/>
    <s v="No"/>
    <s v="Plan Dropped"/>
    <m/>
    <m/>
    <x v="0"/>
    <m/>
    <s v="No"/>
    <s v="No"/>
    <s v="No"/>
    <m/>
    <n v="0"/>
  </r>
  <r>
    <n v="15537947"/>
    <d v="2025-04-10T00:00:00"/>
    <d v="1899-12-30T10:16:00"/>
    <s v="Walk-In"/>
    <s v="RETRO MOTORCYCLES LLP(13536)"/>
    <n v="13536"/>
    <m/>
    <m/>
    <s v="WARM"/>
    <s v="Triumph"/>
    <s v="Speed 400 UG"/>
    <m/>
    <s v="Triumph Speed 400 UG "/>
    <s v="00TA40CZ"/>
    <s v="Open"/>
    <s v="Yes"/>
    <s v="Not Decided"/>
    <m/>
    <m/>
    <x v="0"/>
    <m/>
    <s v="Yes"/>
    <s v="No"/>
    <s v="No"/>
    <m/>
    <n v="0"/>
  </r>
  <r>
    <n v="15583004"/>
    <d v="2025-04-12T00:00:00"/>
    <d v="1899-12-30T11:58:00"/>
    <s v="Walk-In"/>
    <s v="SAI GAYATRI AUTOMOBILES - SARUBUJJILI"/>
    <s v="D10490"/>
    <m/>
    <m/>
    <s v="WARM"/>
    <s v="Pulsar"/>
    <n v="125"/>
    <s v="Neon Disc Single seat (OBD-2)"/>
    <s v="Pulsar 125 Neon Disc Single seat (OBD-2)"/>
    <s v="00DH50"/>
    <s v="Open"/>
    <s v="Yes"/>
    <m/>
    <m/>
    <m/>
    <x v="0"/>
    <m/>
    <s v="No"/>
    <s v="No"/>
    <s v="No"/>
    <m/>
    <n v="0"/>
  </r>
  <r>
    <n v="15667977"/>
    <d v="2025-04-16T00:00:00"/>
    <d v="1899-12-30T13:14:00"/>
    <s v="Aggregators"/>
    <s v="KANPUR TRIUMPH"/>
    <s v="A13679"/>
    <s v="Bikewale_Aggregators"/>
    <s v="CPS_Lead_Aggregators"/>
    <s v="HOT"/>
    <s v="Triumph"/>
    <s v="Speed T4"/>
    <s v="Triumph"/>
    <s v="Speed T4-PHANTOM BLACK"/>
    <s v="00TA15BA"/>
    <s v="Open"/>
    <s v="No"/>
    <m/>
    <m/>
    <m/>
    <x v="0"/>
    <m/>
    <s v="No"/>
    <s v="No"/>
    <s v="No"/>
    <m/>
    <n v="0"/>
  </r>
  <r>
    <n v="15424781"/>
    <d v="2025-04-05T00:00:00"/>
    <d v="1899-12-30T17:41:00"/>
    <s v="Walk-In"/>
    <s v="BHAGYALAKSHMI AUTOMOBILES(10468)"/>
    <n v="10468"/>
    <m/>
    <m/>
    <s v="HOT"/>
    <s v="Pulsar"/>
    <s v="NS200"/>
    <s v="Dual channel ABS (OBD-2)"/>
    <s v="Pulsar NS200 Dual channel ABS (OBD-2) PEARL METALLIC WHITE &amp; SATIN BLACK"/>
    <s v="00JL228R"/>
    <s v="Invoiced"/>
    <s v="Yes"/>
    <m/>
    <m/>
    <m/>
    <x v="0"/>
    <m/>
    <s v="Yes"/>
    <s v="Yes"/>
    <s v="Yes"/>
    <d v="2025-04-05T17:44:00"/>
    <n v="1"/>
  </r>
  <r>
    <n v="15624802"/>
    <d v="2025-04-14T00:00:00"/>
    <d v="1899-12-30T13:21:00"/>
    <s v="Walk-In"/>
    <s v="LINGAM AUTOMOBILES(12802)"/>
    <n v="12802"/>
    <m/>
    <m/>
    <s v="WARM"/>
    <s v="Pulsar"/>
    <n v="125"/>
    <s v="Carbon Fibre Disc Single Seat (OBD-2)"/>
    <s v="Pulsar 125 Carbon Fibre Disc Single Seat (OBD-2)"/>
    <s v="00DH41"/>
    <s v="Open"/>
    <s v="Yes"/>
    <s v="Need More Details"/>
    <m/>
    <m/>
    <x v="0"/>
    <m/>
    <s v="Yes"/>
    <s v="Yes"/>
    <s v="Yes"/>
    <m/>
    <n v="0"/>
  </r>
  <r>
    <n v="15497588"/>
    <d v="2025-04-09T00:00:00"/>
    <d v="1899-12-30T12:50:00"/>
    <s v="Activity"/>
    <s v="Sengupta Motors - Bordowali"/>
    <s v="C12644"/>
    <m/>
    <m/>
    <m/>
    <s v="Pulsar"/>
    <s v="NS125"/>
    <s v="UG"/>
    <s v="Pulsar NS125 UG GLOSS PEWTER GREY"/>
    <s v="00JF4432"/>
    <s v="Closed"/>
    <s v="Yes"/>
    <s v="Plan Dropped"/>
    <m/>
    <m/>
    <x v="0"/>
    <m/>
    <s v="Yes"/>
    <s v="No"/>
    <s v="Yes"/>
    <m/>
    <n v="0"/>
  </r>
  <r>
    <n v="15345633"/>
    <d v="2025-04-02T00:00:00"/>
    <d v="1899-12-30T12:01:00"/>
    <s v="Aggregators"/>
    <s v="A2Z AUTOMOTIVE(13214)"/>
    <n v="13214"/>
    <s v="Bikewale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471369"/>
    <d v="2025-04-08T00:00:00"/>
    <d v="1899-12-30T11:10:00"/>
    <s v="Walk-In"/>
    <s v="PARIDA AUTOMOBILES(11640)"/>
    <n v="11640"/>
    <m/>
    <m/>
    <s v="WARM"/>
    <s v="Pulsar"/>
    <n v="125"/>
    <s v="Carbon Fibre Split Seat UG"/>
    <s v="Pulsar  125 Carbon Fibre Split Seat UG EBONY BLK RED DKL"/>
    <s v="00DH564D"/>
    <s v="Invoiced"/>
    <s v="Yes"/>
    <s v="Call Later"/>
    <m/>
    <m/>
    <x v="0"/>
    <m/>
    <s v="Yes"/>
    <s v="Yes"/>
    <s v="Yes"/>
    <d v="2025-04-13T15:07:00"/>
    <n v="1"/>
  </r>
  <r>
    <n v="15451308"/>
    <d v="2025-04-07T00:00:00"/>
    <d v="1899-12-30T13:25:00"/>
    <s v="Dealer Digital"/>
    <s v="Siliguri Auto Works Pvt.Ltd.(12359)"/>
    <n v="12359"/>
    <m/>
    <m/>
    <m/>
    <s v="KTM"/>
    <s v="ADVENTURE 390"/>
    <m/>
    <s v="KTM ADVENTURE 390  "/>
    <s v="00JG45"/>
    <s v="Closed"/>
    <s v="No"/>
    <m/>
    <m/>
    <m/>
    <x v="0"/>
    <m/>
    <s v="No"/>
    <s v="No"/>
    <s v="No"/>
    <m/>
    <n v="0"/>
  </r>
  <r>
    <n v="15618064"/>
    <d v="2025-04-14T00:00:00"/>
    <d v="1899-12-30T10:35:00"/>
    <s v="Dealer Digital"/>
    <m/>
    <n v="10769"/>
    <s v="Instagram"/>
    <s v="P125DC_july"/>
    <s v="HOT"/>
    <s v="Pulsar"/>
    <n v="125"/>
    <s v="Neon Disc Single seat (OBD-2)"/>
    <s v="Pulsar 125 Neon Disc Single seat (OBD-2) EBONY BLK BLUE DKL"/>
    <s v="00DH504C"/>
    <s v="Open"/>
    <s v="No"/>
    <s v="Call Later"/>
    <m/>
    <m/>
    <x v="0"/>
    <m/>
    <s v="No"/>
    <s v="No"/>
    <s v="No"/>
    <m/>
    <n v="0"/>
  </r>
  <r>
    <n v="15713990"/>
    <d v="2025-04-18T00:00:00"/>
    <d v="1899-12-30T12:18:00"/>
    <s v="Aggregators"/>
    <s v="S.K.MOTORS(11470)"/>
    <n v="11470"/>
    <s v="Bikewale_Aggregators"/>
    <s v="CPS_Lead_Aggregators"/>
    <s v="STANDARD"/>
    <s v="Pulsar"/>
    <s v="N150"/>
    <s v="SD Single Seat"/>
    <s v="Pulsar N150 SD Single Seat PEARL METALLIC WHITE"/>
    <s v="00JR3042"/>
    <s v="Open"/>
    <s v="No"/>
    <m/>
    <m/>
    <m/>
    <x v="0"/>
    <m/>
    <s v="No"/>
    <s v="No"/>
    <s v="No"/>
    <m/>
    <n v="0"/>
  </r>
  <r>
    <n v="15464588"/>
    <d v="2025-04-07T00:00:00"/>
    <d v="1899-12-30T19:38:00"/>
    <s v="Aggregators"/>
    <s v="PANCHKULA GOLDWHEELS PVT LTD (12869)"/>
    <n v="12869"/>
    <s v="Bikewale_Aggregators"/>
    <s v="CPS_Lead_Aggregators"/>
    <s v="WARM"/>
    <s v="Avenger"/>
    <n v="220"/>
    <s v="Cruise"/>
    <s v="Avenger 220 Cruise UG AUBURN BLACK"/>
    <s v="00PD289K"/>
    <s v="Open"/>
    <s v="No"/>
    <m/>
    <m/>
    <m/>
    <x v="0"/>
    <m/>
    <s v="No"/>
    <s v="No"/>
    <s v="No"/>
    <m/>
    <n v="0"/>
  </r>
  <r>
    <n v="15443496"/>
    <d v="2025-04-06T00:00:00"/>
    <d v="1899-12-30T21:59:00"/>
    <s v="Tele-In"/>
    <s v="PRABHA AUTOMOBILES(13174)"/>
    <n v="13174"/>
    <s v="Television"/>
    <m/>
    <s v="WARM"/>
    <s v="Pulsar"/>
    <s v="N160"/>
    <s v="TD"/>
    <s v="Pulsar N160 TD EBONY BLACK(MET)"/>
    <s v="00JR50X3"/>
    <s v="Invoiced"/>
    <s v="Yes"/>
    <m/>
    <m/>
    <m/>
    <x v="0"/>
    <m/>
    <s v="No"/>
    <s v="No"/>
    <s v="Yes"/>
    <d v="2025-04-06T22:00:00"/>
    <n v="1"/>
  </r>
  <r>
    <n v="15446542"/>
    <d v="2025-04-07T00:00:00"/>
    <d v="1899-12-30T08:59:00"/>
    <s v="Aggregators"/>
    <s v="ADITYA AUTO(11332)"/>
    <n v="1133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679695"/>
    <d v="2025-04-16T00:00:00"/>
    <d v="1899-12-30T17:32:00"/>
    <s v="Walk-In"/>
    <s v="BHARAT AGENCIES(10042)"/>
    <n v="10042"/>
    <s v="Reference"/>
    <s v="Existing Customer"/>
    <m/>
    <s v="Pulsar"/>
    <n v="125"/>
    <s v="Carbon Fibre Split Seat UG"/>
    <s v="Pulsar 125 Carbon Fibre Split Seat UG EBONY BLK RED DKL"/>
    <s v="00DH564D"/>
    <s v="Invoiced"/>
    <s v="Yes"/>
    <m/>
    <m/>
    <m/>
    <x v="0"/>
    <m/>
    <s v="Yes"/>
    <s v="No"/>
    <s v="Yes"/>
    <d v="2025-04-16T17:34:00"/>
    <n v="1"/>
  </r>
  <r>
    <n v="15711701"/>
    <d v="2025-04-18T00:00:00"/>
    <d v="1899-12-30T10:58:00"/>
    <s v="Tele-In"/>
    <s v="KVR MOTORS -  Muttil"/>
    <s v="D10196"/>
    <m/>
    <m/>
    <s v="STANDARD"/>
    <s v="Freedom"/>
    <s v="125 NG04"/>
    <s v="Drum Led"/>
    <s v="Freedom 125 NG04 Drum Led EBONY BLACK(MET)"/>
    <s v="00JH30X3"/>
    <s v="Open"/>
    <s v="Yes"/>
    <s v="Call Later"/>
    <m/>
    <m/>
    <x v="0"/>
    <m/>
    <s v="Yes"/>
    <s v="Yes"/>
    <s v="Yes"/>
    <m/>
    <n v="0"/>
  </r>
  <r>
    <n v="15404053"/>
    <d v="2025-04-04T00:00:00"/>
    <d v="1899-12-30T17:09:00"/>
    <s v="Walk-In"/>
    <s v="Vaibhav Bajaj - Mannargudi"/>
    <s v="B13226"/>
    <m/>
    <m/>
    <s v="HOT"/>
    <s v="Pulsar"/>
    <n v="150"/>
    <s v="SD (C&amp;G)"/>
    <s v="Pulsar  150 SD (C&amp;G) EBONY BLK BLUE DKL"/>
    <s v="00DH644C"/>
    <s v="Invoiced"/>
    <s v="Yes"/>
    <m/>
    <m/>
    <m/>
    <x v="0"/>
    <m/>
    <s v="Yes"/>
    <s v="No"/>
    <s v="Yes"/>
    <d v="2025-04-05T16:49:00"/>
    <n v="1"/>
  </r>
  <r>
    <n v="15363594"/>
    <d v="2025-04-02T00:00:00"/>
    <d v="1899-12-30T17:10:00"/>
    <s v="Walk-In"/>
    <s v="OSL BAJAJ EM BYPASS SHOWROOM"/>
    <s v="D11132"/>
    <m/>
    <m/>
    <s v="WARM"/>
    <s v="Pulsar"/>
    <n v="125"/>
    <s v="Carbon Fibre Disc Single Seat"/>
    <s v="Pulsar 125 Carbon Fibre Disc Single Seat"/>
    <s v="00DH47"/>
    <s v="Closed"/>
    <s v="Yes"/>
    <s v="Plan Dropped"/>
    <m/>
    <m/>
    <x v="0"/>
    <m/>
    <s v="Yes"/>
    <s v="No"/>
    <s v="Yes"/>
    <m/>
    <n v="0"/>
  </r>
  <r>
    <n v="15584099"/>
    <d v="2025-04-12T00:00:00"/>
    <d v="1899-12-30T12:32:00"/>
    <s v="Walk-In"/>
    <s v="RRAG AUTOMOTIVE PVT LTD(13263)"/>
    <n v="13263"/>
    <m/>
    <m/>
    <s v="HOT"/>
    <s v="Pulsar"/>
    <n v="400"/>
    <s v="NS"/>
    <s v="Pulsar  400 NS PEARL METALLIC WHITE"/>
    <s v="00JL2342"/>
    <s v="Invoiced"/>
    <s v="Yes"/>
    <s v="Call Later"/>
    <m/>
    <m/>
    <x v="0"/>
    <m/>
    <s v="Yes"/>
    <s v="Yes"/>
    <s v="Yes"/>
    <d v="2025-04-12T14:00:00"/>
    <n v="1"/>
  </r>
  <r>
    <n v="15747354"/>
    <d v="2025-04-20T00:00:00"/>
    <d v="1899-12-30T03:44:00"/>
    <s v="Aggregators"/>
    <s v="Sojatia Auto Pvt.Ltd."/>
    <s v="A10374"/>
    <s v="Bikewale_Aggregators"/>
    <s v="CPS_Lead_Aggregators"/>
    <s v="HOT"/>
    <s v="Freedom"/>
    <s v="125 NG04"/>
    <s v="Disc Led"/>
    <s v="Freedom 125 NG04 Disc Led GLOSSY CARIBBEAN BLUE"/>
    <s v="00JH272Z"/>
    <s v="Open"/>
    <s v="No"/>
    <s v="Showroom Visit Planned"/>
    <m/>
    <m/>
    <x v="0"/>
    <m/>
    <s v="No"/>
    <s v="No"/>
    <s v="No"/>
    <m/>
    <n v="0"/>
  </r>
  <r>
    <n v="15637907"/>
    <d v="2025-04-15T00:00:00"/>
    <d v="1899-12-30T18:08:00"/>
    <s v="Aggregators"/>
    <s v="DHRUV-TARA AUTOMOBILES PVT LTD(11452)"/>
    <n v="11452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x v="0"/>
    <m/>
    <s v="No"/>
    <s v="No"/>
    <s v="No"/>
    <m/>
    <n v="0"/>
  </r>
  <r>
    <n v="15601396"/>
    <d v="2025-04-13T00:00:00"/>
    <d v="1899-12-30T12:14:00"/>
    <s v="Aggregators"/>
    <s v="Wasan &amp; Sons(12439)"/>
    <n v="12439"/>
    <s v="Bikewale_Aggregators"/>
    <s v="CPS_Lead_Aggregators"/>
    <s v="WARM"/>
    <s v="KTM"/>
    <s v="DUKE 200 OLD"/>
    <s v="KTM"/>
    <s v="KTM DUKE 200 OLD KTM SILVER METALLIC MATT"/>
    <s v="00JP42A9"/>
    <s v="Open"/>
    <s v="No"/>
    <m/>
    <m/>
    <m/>
    <x v="0"/>
    <m/>
    <s v="No"/>
    <s v="No"/>
    <s v="No"/>
    <m/>
    <n v="0"/>
  </r>
  <r>
    <n v="15499873"/>
    <d v="2025-04-09T00:00:00"/>
    <d v="1899-12-30T13:58:00"/>
    <s v="Activity"/>
    <s v="SENGUPTA BAJAJ # KASHIPUR"/>
    <s v="B12644"/>
    <m/>
    <m/>
    <s v="WARM"/>
    <s v="Platina"/>
    <n v="110"/>
    <s v="ES Drum"/>
    <s v="Platina 110 ES Drum BLK GLOS PEW GRA"/>
    <s v="00JK2448"/>
    <s v="Closed"/>
    <s v="No"/>
    <s v="Plan Dropped"/>
    <m/>
    <m/>
    <x v="0"/>
    <m/>
    <s v="No"/>
    <s v="No"/>
    <s v="No"/>
    <m/>
    <n v="0"/>
  </r>
  <r>
    <n v="15438403"/>
    <d v="2025-04-06T00:00:00"/>
    <d v="1899-12-30T15:34:00"/>
    <s v="Aggregators"/>
    <s v="SHRINIWAS PRADEEP SAH AUTOMOBILES"/>
    <n v="12766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x v="0"/>
    <m/>
    <s v="No"/>
    <s v="No"/>
    <s v="No"/>
    <m/>
    <n v="0"/>
  </r>
  <r>
    <n v="15714835"/>
    <d v="2025-04-18T00:00:00"/>
    <d v="1899-12-30T12:27:00"/>
    <s v="Walk-In"/>
    <s v="UJJWAL BAJAJ # SONEPUR"/>
    <s v="A10863"/>
    <m/>
    <m/>
    <s v="WARM"/>
    <s v="Pulsar"/>
    <n v="125"/>
    <s v="Carbon Fibre Disc Single Seat (OBD-2)"/>
    <s v="Pulsar 125 Carbon Fibre Disc Single Seat (OBD-2) SPARKLING METALLIC BLACK BLUE"/>
    <s v="00DH41F1"/>
    <s v="Invoiced"/>
    <s v="Yes"/>
    <s v="Call Later"/>
    <m/>
    <m/>
    <x v="0"/>
    <m/>
    <s v="Yes"/>
    <s v="No"/>
    <s v="Yes"/>
    <d v="2025-04-18T12:30:00"/>
    <n v="1"/>
  </r>
  <r>
    <n v="15412881"/>
    <d v="2025-04-05T00:00:00"/>
    <d v="1899-12-30T10:43:00"/>
    <s v="Activity"/>
    <s v="SENGUPTA BAJAJ # KASHIPUR"/>
    <s v="B12644"/>
    <m/>
    <m/>
    <m/>
    <s v="Pulsar"/>
    <s v="N160"/>
    <s v="UG"/>
    <s v="Pulsar N160 UG BROOKLYN CHRCL BLK M"/>
    <s v="00JR21VAR-113"/>
    <s v="Closed"/>
    <s v="Yes"/>
    <s v="Plan Dropped"/>
    <m/>
    <m/>
    <x v="0"/>
    <m/>
    <s v="Yes"/>
    <s v="No"/>
    <s v="No"/>
    <m/>
    <n v="0"/>
  </r>
  <r>
    <n v="15389645"/>
    <d v="2025-04-04T00:00:00"/>
    <d v="1899-12-30T02:31:00"/>
    <s v="Cross-Sell"/>
    <s v="COSMIC BAJAJ(12081)"/>
    <n v="12081"/>
    <s v="Workshop"/>
    <s v="Workshop"/>
    <m/>
    <s v="Pulsar"/>
    <s v="P150"/>
    <s v="SD Single Seat (OBD-2)"/>
    <s v="Pulsar P150 SD Single Seat (OBD-2)"/>
    <s v="00JR02"/>
    <s v="Closed"/>
    <s v="No"/>
    <s v="Plan Dropped"/>
    <m/>
    <m/>
    <x v="0"/>
    <m/>
    <s v="No"/>
    <s v="No"/>
    <s v="No"/>
    <m/>
    <n v="0"/>
  </r>
  <r>
    <n v="15516343"/>
    <d v="2025-04-09T00:00:00"/>
    <d v="1899-12-30T16:20:00"/>
    <s v="Dealer Digital"/>
    <m/>
    <n v="11464"/>
    <s v="Facebook"/>
    <s v="P125_March"/>
    <m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497129"/>
    <d v="2025-04-09T00:00:00"/>
    <d v="1899-12-30T12:37:00"/>
    <s v="Walk-In"/>
    <s v="VARUN MOTORS PRIVATE LIMITED(13247)"/>
    <n v="13247"/>
    <m/>
    <m/>
    <m/>
    <s v="Pulsar"/>
    <n v="400"/>
    <s v="NS"/>
    <s v="Pulsar 400 NS PEARL METALLIC WHITE"/>
    <s v="00JL2342"/>
    <s v="Invoiced"/>
    <s v="Yes"/>
    <m/>
    <m/>
    <m/>
    <x v="0"/>
    <m/>
    <s v="Yes"/>
    <s v="Yes"/>
    <s v="Yes"/>
    <d v="2025-04-09T12:42:00"/>
    <n v="1"/>
  </r>
  <r>
    <n v="15545950"/>
    <d v="2025-04-10T00:00:00"/>
    <d v="1899-12-30T14:42:00"/>
    <s v="HyperLocal"/>
    <s v="CHAMPAK AUTOMOBILES(12764)"/>
    <n v="12764"/>
    <s v="Hyperlocal_Lead_Gen"/>
    <s v="Facebook"/>
    <m/>
    <s v="KTM"/>
    <s v="DUKE 390"/>
    <s v="KTM"/>
    <s v="KTM DUKE 390 KTM "/>
    <s v="00JP89"/>
    <s v="Closed"/>
    <s v="No"/>
    <s v="Incorrect Enquiry"/>
    <m/>
    <m/>
    <x v="0"/>
    <m/>
    <s v="No"/>
    <s v="No"/>
    <s v="No"/>
    <m/>
    <n v="0"/>
  </r>
  <r>
    <n v="15459708"/>
    <d v="2025-04-07T00:00:00"/>
    <d v="1899-12-30T17:02:00"/>
    <s v="Aggregators"/>
    <s v="CHAMPAK AUTOMOBILES(12764)"/>
    <n v="12764"/>
    <s v="Bikewale_Aggregators"/>
    <s v="CPS_Lead_Aggregators"/>
    <s v="HOT"/>
    <s v="KTM"/>
    <s v="DUKE 200 OLD"/>
    <m/>
    <s v="KTM  DUKE 200 OLD  SILVER METALLIC MATT"/>
    <s v="00JP42A9"/>
    <s v="Open"/>
    <s v="Yes"/>
    <s v="Showroom Visit Planned"/>
    <m/>
    <m/>
    <x v="0"/>
    <m/>
    <s v="Yes"/>
    <s v="No"/>
    <s v="No"/>
    <m/>
    <n v="0"/>
  </r>
  <r>
    <n v="15660321"/>
    <d v="2025-04-16T00:00:00"/>
    <d v="1899-12-30T09:07:00"/>
    <s v="Aggregators"/>
    <s v="MAYUR AUTO PVT.LTD.(10210)"/>
    <n v="10210"/>
    <s v="Bikedekho_Aggregators"/>
    <s v="CPS_Lead_Aggregators"/>
    <m/>
    <s v="Avenger"/>
    <n v="160"/>
    <s v="Street"/>
    <s v="Avenger 160 Street EBONY BLACK(MET)"/>
    <s v="00PD34X3"/>
    <s v="Closed"/>
    <s v="No"/>
    <s v="Plan Dropped"/>
    <m/>
    <m/>
    <x v="0"/>
    <m/>
    <s v="No"/>
    <s v="No"/>
    <s v="No"/>
    <m/>
    <n v="0"/>
  </r>
  <r>
    <n v="15529746"/>
    <d v="2025-04-09T00:00:00"/>
    <d v="1899-12-30T17:44:00"/>
    <s v="Aggregators"/>
    <s v="GOLU AUTOMOBILES (12892)"/>
    <n v="12892"/>
    <s v="Bikewale_Aggregators"/>
    <s v="CPS_Lead_Aggregators"/>
    <s v="HOT"/>
    <s v="KTM"/>
    <s v="DUKE 200 OLD"/>
    <s v="KTM"/>
    <s v="KTM DUKE 200 OLD KTM SILVER METALLIC MATT"/>
    <s v="00JP42A9"/>
    <s v="Open"/>
    <s v="No"/>
    <s v="Call Later"/>
    <m/>
    <m/>
    <x v="0"/>
    <m/>
    <s v="No"/>
    <s v="No"/>
    <s v="No"/>
    <m/>
    <n v="0"/>
  </r>
  <r>
    <n v="15705911"/>
    <d v="2025-04-17T00:00:00"/>
    <d v="1899-12-30T20:32:00"/>
    <s v="Digital"/>
    <s v="Gusto Racing(13010)"/>
    <n v="13010"/>
    <s v="Duke_LeadGen_D2C"/>
    <s v="Search_google"/>
    <s v="STANDARD"/>
    <s v="KTM"/>
    <s v="199.5 cc"/>
    <s v="KTM"/>
    <s v="KTM 199.5 cc KTM"/>
    <s v="00JP1J"/>
    <s v="Open"/>
    <s v="No"/>
    <s v="Showroom Visit Planned"/>
    <m/>
    <m/>
    <x v="0"/>
    <m/>
    <s v="No"/>
    <s v="No"/>
    <s v="No"/>
    <m/>
    <n v="0"/>
  </r>
  <r>
    <n v="15536471"/>
    <d v="2025-04-10T00:00:00"/>
    <d v="1899-12-30T07:45:00"/>
    <s v="HyperLocal"/>
    <s v="Olive Auto(12996)"/>
    <n v="12996"/>
    <s v="Hyperlocal_Lead_Gen"/>
    <s v="Facebook"/>
    <s v="STANDARD"/>
    <s v="KTM"/>
    <s v="DUKE 390"/>
    <s v="KTM"/>
    <s v="KTM DUKE 390 KTM "/>
    <s v="00JP89"/>
    <s v="Open"/>
    <s v="No"/>
    <s v="Call Later"/>
    <m/>
    <m/>
    <x v="0"/>
    <m/>
    <s v="No"/>
    <s v="No"/>
    <s v="No"/>
    <m/>
    <n v="0"/>
  </r>
  <r>
    <n v="15431384"/>
    <d v="2025-04-06T00:00:00"/>
    <d v="1899-12-30T08:34:00"/>
    <s v="HyperLocal"/>
    <s v="Olive Auto(12996)"/>
    <n v="12996"/>
    <s v="Hyperlocal_Lead_Gen"/>
    <s v="Facebook"/>
    <s v="WARM"/>
    <s v="KTM"/>
    <s v="249.07 cc"/>
    <s v="KTM"/>
    <s v="KTM 249.07 cc KTM "/>
    <s v="00JP88"/>
    <s v="Closed"/>
    <s v="No"/>
    <s v="Plan Dropped"/>
    <m/>
    <m/>
    <x v="0"/>
    <m/>
    <s v="No"/>
    <s v="No"/>
    <s v="No"/>
    <m/>
    <n v="0"/>
  </r>
  <r>
    <n v="15570731"/>
    <d v="2025-04-11T00:00:00"/>
    <d v="1899-12-30T16:42:00"/>
    <s v="Walk-In"/>
    <s v="OSL BAJAJ EM BYPASS SHOWROOM"/>
    <s v="D11132"/>
    <m/>
    <m/>
    <s v="STANDARD"/>
    <s v="Pulsar"/>
    <s v="NS125"/>
    <s v="ABS"/>
    <s v="Pulsar NS125 ABS GLOSS PEWTER GREY"/>
    <s v="00JF5632"/>
    <s v="Open"/>
    <s v="Yes"/>
    <s v="Planning to Book"/>
    <m/>
    <m/>
    <x v="0"/>
    <m/>
    <s v="Yes"/>
    <s v="No"/>
    <s v="Yes"/>
    <d v="2025-04-11T16:44:00"/>
    <n v="0"/>
  </r>
  <r>
    <n v="15626217"/>
    <d v="2025-04-14T00:00:00"/>
    <d v="1899-12-30T14:15:00"/>
    <s v="Aggregators"/>
    <s v="SOCIETY MOTORS LTD (KALYANPUR)"/>
    <s v="A10319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Yes"/>
    <s v="RNR - Close"/>
    <m/>
    <m/>
    <x v="0"/>
    <m/>
    <s v="No"/>
    <s v="No"/>
    <s v="Yes"/>
    <m/>
    <n v="0"/>
  </r>
  <r>
    <n v="15676029"/>
    <d v="2025-04-16T00:00:00"/>
    <d v="1899-12-30T16:38:00"/>
    <s v="Dealer Digital"/>
    <m/>
    <n v="13148"/>
    <s v="Facebook"/>
    <s v="P125DC_july"/>
    <m/>
    <s v="Pulsar"/>
    <n v="125"/>
    <s v="Neon Disc Single seat (OBD-2)"/>
    <s v="Pulsar 125 Neon Disc Single seat (OBD-2) EBONY BLK BLUE DKL"/>
    <s v="00DH504C"/>
    <s v="Closed"/>
    <s v="No"/>
    <s v="Incorrect Enquiry"/>
    <m/>
    <m/>
    <x v="0"/>
    <m/>
    <s v="No"/>
    <s v="No"/>
    <s v="No"/>
    <m/>
    <n v="0"/>
  </r>
  <r>
    <n v="15629704"/>
    <d v="2025-04-14T00:00:00"/>
    <d v="1899-12-30T16:20:00"/>
    <s v="Aggregators"/>
    <s v="SHIV BHAWANI AUTOMOBILES(12722)"/>
    <n v="12722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Not Decided"/>
    <m/>
    <m/>
    <x v="0"/>
    <m/>
    <s v="No"/>
    <s v="No"/>
    <s v="No"/>
    <m/>
    <n v="0"/>
  </r>
  <r>
    <n v="15611822"/>
    <d v="2025-04-14T00:00:00"/>
    <d v="1899-12-30T03:11:00"/>
    <s v="HyperLocal"/>
    <s v="M/S PERSEVERANCE MOTORS(13500)"/>
    <n v="13500"/>
    <s v="Hyperlocal_Lead_Gen"/>
    <s v="Facebook"/>
    <s v="WARM"/>
    <s v="KTM"/>
    <s v="DUKE 200"/>
    <s v="KTM"/>
    <s v="KTM DUKE 200 KTM "/>
    <s v="00JP1C"/>
    <s v="Open"/>
    <s v="No"/>
    <m/>
    <m/>
    <m/>
    <x v="0"/>
    <m/>
    <s v="No"/>
    <s v="No"/>
    <s v="No"/>
    <m/>
    <n v="0"/>
  </r>
  <r>
    <n v="15374634"/>
    <d v="2025-04-03T00:00:00"/>
    <d v="1899-12-30T12:07:00"/>
    <s v="Activity"/>
    <s v="Bharat Automobiles - Iginia"/>
    <s v="D12237"/>
    <m/>
    <m/>
    <s v="STANDARD"/>
    <s v="Pulsar"/>
    <s v="N160"/>
    <s v="Dual channel ABS"/>
    <s v="Pulsar N160 Dual channel ABS GLOSSY RACING RED"/>
    <s v="00JR1595"/>
    <s v="Open"/>
    <s v="No"/>
    <s v="Not Decided"/>
    <m/>
    <m/>
    <x v="0"/>
    <m/>
    <s v="No"/>
    <s v="No"/>
    <s v="No"/>
    <m/>
    <n v="0"/>
  </r>
  <r>
    <n v="15407430"/>
    <d v="2025-04-04T00:00:00"/>
    <d v="1899-12-30T20:25:00"/>
    <s v="Aggregators"/>
    <s v="NEW STYLE FABRICATORS PVT. LTD.(10225)"/>
    <n v="10225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s v="Showroom Visit Planned"/>
    <m/>
    <m/>
    <x v="0"/>
    <m/>
    <s v="No"/>
    <s v="No"/>
    <s v="No"/>
    <m/>
    <n v="0"/>
  </r>
  <r>
    <n v="15368556"/>
    <d v="2025-04-03T00:00:00"/>
    <d v="1899-12-30T10:00:00"/>
    <s v="Aggregators"/>
    <s v="DEHRADUN AUTOMOTORS PRIVATE LIMITED(13531)"/>
    <n v="13531"/>
    <s v="Bikewale_Aggregators"/>
    <s v="CPS_Lead_Aggregators"/>
    <s v="WARM"/>
    <s v="Triumph"/>
    <s v="SCRAMBLER 400 X"/>
    <s v="Triumph"/>
    <s v="Triumph SCRAMBLER 400 X-Carnival Red/Phantom Black"/>
    <s v="00TA02BE"/>
    <s v="Open"/>
    <s v="No"/>
    <s v="Call Later"/>
    <m/>
    <m/>
    <x v="0"/>
    <m/>
    <s v="No"/>
    <s v="No"/>
    <s v="No"/>
    <m/>
    <n v="0"/>
  </r>
  <r>
    <n v="15374857"/>
    <d v="2025-04-03T00:00:00"/>
    <d v="1899-12-30T12:20:00"/>
    <s v="HyperLocal"/>
    <s v="KTM Dharapuram"/>
    <s v="S12985"/>
    <s v="Hyperlocal_Lead_Gen"/>
    <s v="Facebook"/>
    <m/>
    <s v="KTM"/>
    <s v="249.07 cc"/>
    <s v="KTM"/>
    <s v="KTM 249.07 cc KTM "/>
    <s v="00JP88"/>
    <s v="Closed"/>
    <s v="No"/>
    <s v="Incorrect Enquiry"/>
    <m/>
    <m/>
    <x v="0"/>
    <m/>
    <s v="No"/>
    <s v="No"/>
    <s v="No"/>
    <m/>
    <n v="0"/>
  </r>
  <r>
    <n v="15443325"/>
    <d v="2025-04-06T00:00:00"/>
    <d v="1899-12-30T21:50:00"/>
    <s v="Aggregators"/>
    <s v="RAJENDRA MOTORS(10290)"/>
    <n v="10290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734886"/>
    <d v="2025-04-19T00:00:00"/>
    <d v="1899-12-30T12:43:00"/>
    <s v="Aggregators"/>
    <s v="SUSEE VEHICLE DEALERS PVT LTD-KTC Nagar"/>
    <s v="D10721"/>
    <s v="Bikewale_Aggregators"/>
    <s v="CPS_Lead_Aggregators"/>
    <s v="HOT"/>
    <s v="Pulsar"/>
    <n v="150"/>
    <s v="SD Single Seat"/>
    <s v="Pulsar 150 SD Single Seat EBONY BLK RED DKL"/>
    <s v="00DH274D"/>
    <s v="Closed"/>
    <s v="No"/>
    <s v="Plan Dropped"/>
    <m/>
    <m/>
    <x v="0"/>
    <m/>
    <s v="No"/>
    <s v="No"/>
    <s v="No"/>
    <m/>
    <n v="0"/>
  </r>
  <r>
    <n v="15424863"/>
    <d v="2025-04-05T00:00:00"/>
    <d v="1899-12-30T17:44:00"/>
    <s v="Walk-In"/>
    <s v="JSB Autocars Private Limited (A13586)"/>
    <s v="A13586"/>
    <m/>
    <m/>
    <s v="WARM"/>
    <s v="Pulsar"/>
    <s v="NS125"/>
    <s v="UG ABS"/>
    <s v="Pulsar NS125 UG ABS"/>
    <s v="00JF57"/>
    <s v="Closed"/>
    <s v="Yes"/>
    <s v="Plan Dropped"/>
    <m/>
    <m/>
    <x v="0"/>
    <m/>
    <s v="Yes"/>
    <s v="Yes"/>
    <s v="Yes"/>
    <m/>
    <n v="0"/>
  </r>
  <r>
    <n v="15402737"/>
    <d v="2025-04-04T00:00:00"/>
    <d v="1899-12-30T16:26:00"/>
    <s v="Walk-In"/>
    <s v="PUSHPAK AUTOMOBILE (A13135)"/>
    <s v="A13135"/>
    <m/>
    <m/>
    <m/>
    <s v="Pulsar"/>
    <n v="125"/>
    <s v="Neon Disc Single seat"/>
    <s v="Pulsar  125 Neon Disc Single seat SPARKLING METALLIC BLACK SILVER"/>
    <s v="00DH40E8"/>
    <s v="Invoiced"/>
    <s v="Yes"/>
    <m/>
    <m/>
    <m/>
    <x v="0"/>
    <m/>
    <s v="Yes"/>
    <s v="Yes"/>
    <s v="Yes"/>
    <d v="2025-04-04T16:29:00"/>
    <n v="1"/>
  </r>
  <r>
    <n v="15715691"/>
    <d v="2025-04-18T00:00:00"/>
    <d v="1899-12-30T12:49:00"/>
    <s v="Walk-In"/>
    <s v="RAJENDRA MOTORS(10290)"/>
    <n v="10290"/>
    <m/>
    <m/>
    <m/>
    <s v="Pulsar"/>
    <n v="125"/>
    <s v="Carbon Fibre Disc Single Seat (OBD-2)"/>
    <s v="Pulsar 125 Carbon Fibre Disc Single Seat (OBD-2) SPARKLING METALLIC BLACK RED"/>
    <s v="00DH41F2"/>
    <s v="Invoiced"/>
    <s v="Yes"/>
    <m/>
    <m/>
    <m/>
    <x v="0"/>
    <m/>
    <s v="Yes"/>
    <s v="No"/>
    <s v="No"/>
    <d v="2025-04-18T12:51:00"/>
    <n v="1"/>
  </r>
  <r>
    <n v="15550241"/>
    <d v="2025-04-10T00:00:00"/>
    <d v="1899-12-30T17:01:00"/>
    <s v="Tele-In"/>
    <s v="Ujjwal Govind Auto"/>
    <s v="B10863"/>
    <s v="Newspaper"/>
    <m/>
    <s v="WARM"/>
    <s v="Pulsar"/>
    <n v="125"/>
    <s v="Neon Disc Single seat"/>
    <s v="Pulsar 125 Neon Disc Single seat PEARL METALLIC WHITE"/>
    <s v="00DH4042"/>
    <s v="Open"/>
    <s v="Yes"/>
    <s v="Not Decided"/>
    <m/>
    <m/>
    <x v="0"/>
    <m/>
    <s v="No"/>
    <s v="Yes"/>
    <s v="Yes"/>
    <m/>
    <n v="0"/>
  </r>
  <r>
    <n v="15413963"/>
    <d v="2025-04-05T00:00:00"/>
    <d v="1899-12-30T11:23:00"/>
    <s v="Dealer Digital"/>
    <s v="KTM-KOLATHUR"/>
    <s v="C12414"/>
    <m/>
    <m/>
    <s v="HOT"/>
    <s v="KTM"/>
    <s v="DUKE 250"/>
    <m/>
    <s v="KTM  DUKE 250  EBONY BLACK(MET)"/>
    <s v="00JP88"/>
    <s v="Open"/>
    <s v="No"/>
    <s v="Showroom Visit Planned"/>
    <m/>
    <m/>
    <x v="0"/>
    <m/>
    <s v="No"/>
    <s v="No"/>
    <s v="No"/>
    <m/>
    <n v="0"/>
  </r>
  <r>
    <n v="15687412"/>
    <d v="2025-04-17T00:00:00"/>
    <d v="1899-12-30T10:01:00"/>
    <s v="Aggregators"/>
    <s v="LAKHIMPUR TYRES(12526)"/>
    <n v="12526"/>
    <s v="Bikedekho_Aggregators"/>
    <s v="CPS_Lead_Aggregators"/>
    <m/>
    <s v="KTM"/>
    <s v="DUKE 200 OLD"/>
    <s v="KTM"/>
    <s v="KTM DUKE 200 OLD KTM ELECTRONIC ORANGE"/>
    <s v="00JP421T"/>
    <s v="Closed"/>
    <s v="No"/>
    <s v="Plan Dropped"/>
    <m/>
    <m/>
    <x v="0"/>
    <m/>
    <s v="No"/>
    <s v="No"/>
    <s v="No"/>
    <m/>
    <n v="0"/>
  </r>
  <r>
    <n v="15570004"/>
    <d v="2025-04-11T00:00:00"/>
    <d v="1899-12-30T16:19:00"/>
    <s v="Walk-In"/>
    <s v="BANSIDHAR AUTO(11464)"/>
    <n v="11464"/>
    <m/>
    <m/>
    <m/>
    <s v="Platina"/>
    <n v="100"/>
    <s v="KS  (PF26)"/>
    <s v="Platina 100 KS  (PF26) Ebony Black with Silver Grey Decal"/>
    <s v="00PF266U"/>
    <s v="Invoiced"/>
    <s v="Yes"/>
    <m/>
    <m/>
    <m/>
    <x v="0"/>
    <m/>
    <s v="Yes"/>
    <s v="No"/>
    <s v="Yes"/>
    <d v="2025-04-11T16:22:00"/>
    <n v="1"/>
  </r>
  <r>
    <n v="15626431"/>
    <d v="2025-04-14T00:00:00"/>
    <d v="1899-12-30T14:10:00"/>
    <s v="Walk-In"/>
    <s v="ASHOK AUTOTECH INDIA PVT LTD(B13109)- CHIKHLI"/>
    <s v="B13109"/>
    <m/>
    <m/>
    <m/>
    <s v="Pulsar"/>
    <n v="150"/>
    <s v="Neon Single Disc ABS(DH35)"/>
    <s v="Pulsar 150 Neon Single Disc ABS(DH35) BLACK/ DECAL GREEN"/>
    <s v="00DH354N"/>
    <s v="Invoiced"/>
    <s v="Yes"/>
    <s v="RNR"/>
    <m/>
    <m/>
    <x v="0"/>
    <m/>
    <s v="Yes"/>
    <s v="Yes"/>
    <s v="Yes"/>
    <d v="2025-04-14T14:14:00"/>
    <n v="1"/>
  </r>
  <r>
    <n v="15348416"/>
    <d v="2025-04-01T00:00:00"/>
    <d v="1899-12-30T23:35:00"/>
    <s v="Aggregators"/>
    <s v="GURUKRIPA AUTO AGENCY(12451)"/>
    <n v="12451"/>
    <s v="Bikewale_Aggregators"/>
    <s v="CPS_Lead_Aggregators"/>
    <s v="STANDARD"/>
    <s v="Pulsar"/>
    <s v="NS160"/>
    <s v="Twin Disc ABS"/>
    <s v="Pulsar  NS160 Twin Disc ABS Glossy Pewter Grey + Satin Black"/>
    <s v="00JF258W"/>
    <s v="Invoiced"/>
    <s v="Yes"/>
    <s v="Call Later"/>
    <m/>
    <m/>
    <x v="0"/>
    <m/>
    <s v="Yes"/>
    <s v="Yes"/>
    <s v="Yes"/>
    <d v="2025-04-15T12:01:00"/>
    <n v="1"/>
  </r>
  <r>
    <n v="15582835"/>
    <d v="2025-04-12T00:00:00"/>
    <d v="1899-12-30T12:02:00"/>
    <s v="Aggregators"/>
    <s v="JSB AUTOCARS PRIVATE LIMITED(13565)"/>
    <n v="13565"/>
    <s v="Bikedekho_Aggregators"/>
    <s v="CPS_Lead_Aggregators"/>
    <s v="HOT"/>
    <s v="Pulsar"/>
    <n v="150"/>
    <s v="SD (C&amp;G)"/>
    <s v="PULSAR 150 DTS-I-EBONY BLK SILVER DKL"/>
    <s v="00DH644E"/>
    <s v="Booked"/>
    <s v="Yes"/>
    <s v="Not Decided"/>
    <m/>
    <m/>
    <x v="0"/>
    <m/>
    <s v="No"/>
    <s v="No"/>
    <s v="No"/>
    <m/>
    <n v="0"/>
  </r>
  <r>
    <n v="15717688"/>
    <d v="2025-04-18T00:00:00"/>
    <d v="1899-12-30T14:09:00"/>
    <s v="Aggregators"/>
    <s v="SHREE BALAJI AUTOMOBILES(13151)"/>
    <n v="13151"/>
    <s v="Bikewale_Aggregators"/>
    <s v="CPS_Lead_Aggregators"/>
    <s v="STANDARD"/>
    <s v="Pulsar"/>
    <s v="N160"/>
    <s v="Dual channel ABS"/>
    <s v="Pulsar N160 Dual channel ABS Brooklyn Black"/>
    <s v="00JR159V"/>
    <s v="Open"/>
    <s v="No"/>
    <m/>
    <m/>
    <m/>
    <x v="0"/>
    <m/>
    <s v="No"/>
    <s v="No"/>
    <s v="No"/>
    <m/>
    <n v="0"/>
  </r>
  <r>
    <n v="15746529"/>
    <d v="2025-04-20T00:00:00"/>
    <d v="1899-12-30T10:23:00"/>
    <s v="Aggregators"/>
    <s v="Roja Bajaj - AMBAI"/>
    <s v="C11841"/>
    <s v="Bikewale_Aggregators"/>
    <s v="CPS_Lead_Aggregators"/>
    <s v="HOT"/>
    <s v="Pulsar"/>
    <s v="NS160"/>
    <s v="Twin Disc ABS"/>
    <s v="Pulsar NS160 Twin Disc ABS Glossy Pewter Grey + Satin Black"/>
    <s v="00JF258W"/>
    <s v="Open"/>
    <s v="No"/>
    <s v="Showroom Visit Planned"/>
    <m/>
    <m/>
    <x v="0"/>
    <m/>
    <s v="No"/>
    <s v="No"/>
    <s v="No"/>
    <m/>
    <n v="0"/>
  </r>
  <r>
    <n v="15681890"/>
    <d v="2025-04-16T00:00:00"/>
    <d v="1899-12-30T18:43:00"/>
    <s v="Walk-In"/>
    <s v="JSB Autocars Private Limited (D13565)"/>
    <s v="D13565"/>
    <m/>
    <m/>
    <s v="WARM"/>
    <s v="Platina"/>
    <n v="110"/>
    <s v="ES Drum"/>
    <s v="Platina 110 ES Drum BLK GLOS PEW GRA"/>
    <s v="00JK2448"/>
    <s v="Invoiced"/>
    <s v="Yes"/>
    <m/>
    <m/>
    <m/>
    <x v="0"/>
    <m/>
    <s v="Yes"/>
    <s v="No"/>
    <s v="No"/>
    <d v="2025-04-16T18:45:00"/>
    <n v="1"/>
  </r>
  <r>
    <n v="15688898"/>
    <d v="2025-04-17T00:00:00"/>
    <d v="1899-12-30T10:14:00"/>
    <s v="Aggregators"/>
    <s v="GANGOTRI AUTOMOTIVE(13070)"/>
    <n v="13070"/>
    <s v="Bikedekho_Aggregators"/>
    <s v="CPS_Lead_Aggregators"/>
    <m/>
    <s v="Pulsar"/>
    <s v="N250"/>
    <s v="Dual channel ABS"/>
    <s v="Pulsar N250 Dual channel ABS Brooklyn Black"/>
    <s v="00JR139V"/>
    <s v="Closed"/>
    <s v="No"/>
    <s v="Plan Dropped"/>
    <m/>
    <m/>
    <x v="0"/>
    <m/>
    <s v="No"/>
    <s v="No"/>
    <s v="No"/>
    <m/>
    <n v="0"/>
  </r>
  <r>
    <n v="15685985"/>
    <d v="2025-04-16T00:00:00"/>
    <d v="1899-12-30T23:20:00"/>
    <s v="HyperLocal"/>
    <s v="B U Bhandari_Pashan"/>
    <n v="13530"/>
    <s v="Hyperlocal_Lead_Gen"/>
    <s v="Facebook"/>
    <s v="HOT"/>
    <s v="Triumph"/>
    <s v="Speed T4"/>
    <s v="Triumph"/>
    <s v="Triumph Speed T4 Triumph "/>
    <s v="00TA15"/>
    <s v="Open"/>
    <s v="No"/>
    <s v="Call Later"/>
    <m/>
    <m/>
    <x v="0"/>
    <m/>
    <s v="No"/>
    <s v="No"/>
    <s v="No"/>
    <m/>
    <n v="0"/>
  </r>
  <r>
    <n v="15336545"/>
    <d v="2025-04-01T00:00:00"/>
    <d v="1899-12-30T12:27:00"/>
    <s v="Aggregators"/>
    <s v="JAI AUTOMOBILES - PALLAVARAM"/>
    <s v="B1059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556208"/>
    <d v="2025-04-11T00:00:00"/>
    <d v="1899-12-30T00:09:00"/>
    <s v="Aggregators"/>
    <s v="UNITED AUTOMOBILES(10963)"/>
    <n v="10963"/>
    <s v="91wheels_Aggregators"/>
    <s v="CPS_Lead_Aggregators"/>
    <s v="HOT"/>
    <s v="Pulsar"/>
    <s v="NS125"/>
    <s v="Disc (Pre-OBD)"/>
    <s v="Pulsar NS125 Disc (Pre-OBD) GLOSS PEWTER GREY"/>
    <s v="00JF2832"/>
    <s v="Open"/>
    <s v="No"/>
    <s v="Call Later"/>
    <m/>
    <m/>
    <x v="0"/>
    <m/>
    <s v="No"/>
    <s v="No"/>
    <s v="No"/>
    <m/>
    <n v="0"/>
  </r>
  <r>
    <n v="15625856"/>
    <d v="2025-04-14T00:00:00"/>
    <d v="1899-12-30T14:03:00"/>
    <s v="Aggregators"/>
    <s v="BHUMI AUTOMOBILES(12712)"/>
    <n v="12712"/>
    <s v="Bikewale_Aggregators"/>
    <s v="CPS_Lead_Aggregators"/>
    <s v="HOT"/>
    <s v="KTM"/>
    <s v="DUKE 200 OLD"/>
    <s v="KTM"/>
    <s v="KTM DUKE 200 OLD KTM SILVER METALLIC MATT"/>
    <s v="00JP42A9"/>
    <s v="Closed"/>
    <s v="No"/>
    <s v="Plan Dropped"/>
    <m/>
    <m/>
    <x v="0"/>
    <m/>
    <s v="No"/>
    <s v="No"/>
    <s v="No"/>
    <m/>
    <n v="0"/>
  </r>
  <r>
    <n v="15637885"/>
    <d v="2025-04-14T00:00:00"/>
    <d v="1899-12-30T23:37:00"/>
    <s v="Aggregators"/>
    <s v="S.K.AUTOMOBILES"/>
    <n v="13163"/>
    <s v="Bikewale_Aggregators"/>
    <s v="CPS_Lead_Aggregators"/>
    <s v="HOT"/>
    <s v="KTM"/>
    <s v="Duke 390 (Gen 2)"/>
    <s v="KTM"/>
    <s v="KTM Duke 390 (Gen 2) KTM DARK GALVANO MATT"/>
    <s v="00JP4081"/>
    <s v="Closed"/>
    <s v="No"/>
    <s v="Lost to Competition"/>
    <s v="Family/Friendâ€™s Recommendation"/>
    <m/>
    <x v="5"/>
    <s v="Honda"/>
    <s v="No"/>
    <s v="No"/>
    <s v="No"/>
    <m/>
    <n v="0"/>
  </r>
  <r>
    <n v="15694685"/>
    <d v="2025-04-17T00:00:00"/>
    <d v="1899-12-30T13:17:00"/>
    <s v="Activity"/>
    <s v="AKAASH  BAJAJ(11587)"/>
    <n v="11587"/>
    <s v="Dealer Activity"/>
    <s v="Exchange Camp"/>
    <m/>
    <s v="Pulsar"/>
    <s v="N160"/>
    <s v="Dual channel ABS (OBD-2)"/>
    <s v="Pulsar N160 Dual channel ABS (OBD-2) Brooklyn Black"/>
    <s v="00JR179V"/>
    <s v="Invoiced"/>
    <s v="Yes"/>
    <m/>
    <m/>
    <m/>
    <x v="0"/>
    <m/>
    <s v="No"/>
    <s v="No"/>
    <s v="No"/>
    <d v="2025-04-17T13:27:00"/>
    <n v="1"/>
  </r>
  <r>
    <n v="15473091"/>
    <d v="2025-04-08T00:00:00"/>
    <d v="1899-12-30T11:59:00"/>
    <s v="Activity"/>
    <s v="Popular Motor Corporation (PANADAVAPURA)"/>
    <s v="A11262"/>
    <m/>
    <m/>
    <s v="STANDARD"/>
    <s v="Pulsar"/>
    <s v="N160"/>
    <s v="Dual Channel ABS(Digital)"/>
    <s v="Pulsar N160 Dual Channel ABS(Digital) POLAR SKY BLUE"/>
    <s v="00JR37BN"/>
    <s v="Open"/>
    <s v="Yes"/>
    <s v="Call Later"/>
    <m/>
    <m/>
    <x v="0"/>
    <m/>
    <s v="Yes"/>
    <s v="No"/>
    <s v="No"/>
    <m/>
    <n v="0"/>
  </r>
  <r>
    <n v="15734570"/>
    <d v="2025-04-19T00:00:00"/>
    <d v="1899-12-30T12:33:00"/>
    <s v="Aggregators"/>
    <s v="GSM SALES (A13006)"/>
    <s v="A13006"/>
    <s v="Bikewale_Aggregators"/>
    <s v="CPS_Lead_Aggregators"/>
    <s v="HOT"/>
    <s v="Pulsar"/>
    <s v="N250"/>
    <s v="Dual channel ABS"/>
    <s v="Pulsar N250 Dual channel ABS Brooklyn Black"/>
    <s v="00JR139V"/>
    <s v="Open"/>
    <s v="No"/>
    <s v="Showroom Visit Planned"/>
    <m/>
    <m/>
    <x v="0"/>
    <m/>
    <s v="No"/>
    <s v="No"/>
    <s v="No"/>
    <m/>
    <n v="0"/>
  </r>
  <r>
    <n v="15700453"/>
    <d v="2025-04-17T00:00:00"/>
    <d v="1899-12-30T16:43:00"/>
    <s v="HyperLocal"/>
    <s v="HAROON SUPER BYKES(12118)"/>
    <n v="12118"/>
    <s v="Hyperlocal_Lead_Gen"/>
    <s v="Facebook"/>
    <s v="HOT"/>
    <s v="KTM"/>
    <s v="249.07 cc"/>
    <s v="KTM"/>
    <s v="KTM 249.07 cc KTM "/>
    <s v="00JP88"/>
    <s v="Open"/>
    <s v="No"/>
    <s v="Call Later"/>
    <m/>
    <m/>
    <x v="0"/>
    <m/>
    <s v="No"/>
    <s v="No"/>
    <s v="No"/>
    <m/>
    <n v="0"/>
  </r>
  <r>
    <n v="15678229"/>
    <d v="2025-04-16T00:00:00"/>
    <d v="1899-12-30T17:40:00"/>
    <s v="Dealer Digital"/>
    <m/>
    <n v="10692"/>
    <s v="Instagram"/>
    <s v="P125_April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497587"/>
    <d v="2025-04-09T00:00:00"/>
    <d v="1899-12-30T12:49:00"/>
    <s v="Activity"/>
    <s v="Popular  Motor Corporation (Periyapatna)"/>
    <s v="C11262"/>
    <m/>
    <m/>
    <s v="STANDARD"/>
    <s v="Pulsar"/>
    <n v="150"/>
    <s v="TD UG"/>
    <s v="Pulsar 150 TD UG EBONY BLK SILVER DKL"/>
    <s v="00DH614E"/>
    <s v="Open"/>
    <s v="Yes"/>
    <s v="Call Later"/>
    <m/>
    <m/>
    <x v="0"/>
    <m/>
    <s v="Yes"/>
    <s v="No"/>
    <s v="Yes"/>
    <m/>
    <n v="0"/>
  </r>
  <r>
    <n v="15566914"/>
    <d v="2025-04-11T00:00:00"/>
    <d v="1899-12-30T14:34:00"/>
    <s v="Tele-In"/>
    <s v="Kings Motors (B13693)"/>
    <s v="B13693"/>
    <m/>
    <m/>
    <s v="WARM"/>
    <s v="CT"/>
    <n v="110"/>
    <s v="ES ALLOY (DU25)"/>
    <s v="CT 110 ES ALLOY (DU25)"/>
    <s v="00DU25"/>
    <s v="Open"/>
    <s v="No"/>
    <s v="Call Later"/>
    <m/>
    <m/>
    <x v="0"/>
    <m/>
    <s v="No"/>
    <s v="No"/>
    <s v="No"/>
    <m/>
    <n v="0"/>
  </r>
  <r>
    <n v="15582311"/>
    <d v="2025-04-12T00:00:00"/>
    <d v="1899-12-30T11:33:00"/>
    <s v="Tele-In"/>
    <s v="Prayag Chand Khetsi Dass"/>
    <s v="A10264"/>
    <s v="General Enquiry"/>
    <m/>
    <s v="HOT"/>
    <s v="Pulsar"/>
    <n v="125"/>
    <s v="Carbon Fibre Single Seat UG"/>
    <s v="Pulsar 125 Carbon Fibre Single Seat UG EBONY BLK RED DKL"/>
    <s v="00DH574D"/>
    <s v="Open"/>
    <s v="No"/>
    <s v="Call Later"/>
    <m/>
    <m/>
    <x v="0"/>
    <m/>
    <s v="No"/>
    <s v="No"/>
    <s v="No"/>
    <m/>
    <n v="0"/>
  </r>
  <r>
    <n v="15374841"/>
    <d v="2025-04-03T00:00:00"/>
    <d v="1899-12-30T12:13:00"/>
    <s v="Activity"/>
    <s v="ANIKA BAJAJ- Warangal"/>
    <s v="A10799"/>
    <s v="Dealer Activity"/>
    <s v="Exchange Camp"/>
    <s v="WARM"/>
    <s v="Pulsar"/>
    <n v="125"/>
    <s v="Carbon Fibre Single Seat UG"/>
    <s v="Pulsar 125 Carbon Fibre Single Seat UG EBONY BLK RED DKL"/>
    <s v="00DH574D"/>
    <s v="Closed"/>
    <s v="Yes"/>
    <s v="Incorrect Enquiry"/>
    <m/>
    <m/>
    <x v="0"/>
    <m/>
    <s v="No"/>
    <s v="Yes"/>
    <s v="Yes"/>
    <m/>
    <n v="0"/>
  </r>
  <r>
    <n v="15547516"/>
    <d v="2025-04-10T00:00:00"/>
    <d v="1899-12-30T15:45:00"/>
    <s v="Aggregators"/>
    <s v="YADAV BAJAJ(12767)"/>
    <n v="12767"/>
    <s v="91wheels_Aggregators"/>
    <s v="CPS_Lead_Aggregators"/>
    <s v="HOT"/>
    <s v="Pulsar"/>
    <s v="NS125"/>
    <s v="Disc (Pre-OBD)"/>
    <s v="Pulsar NS125 Disc (Pre-OBD) GLOSS PEWTER GREY"/>
    <s v="00JF2832"/>
    <s v="Closed"/>
    <s v="No"/>
    <s v="Plan Dropped"/>
    <m/>
    <m/>
    <x v="0"/>
    <m/>
    <s v="No"/>
    <s v="No"/>
    <s v="No"/>
    <m/>
    <n v="0"/>
  </r>
  <r>
    <n v="15519320"/>
    <d v="2025-04-09T00:00:00"/>
    <d v="1899-12-30T16:23:00"/>
    <s v="Dealer Digital"/>
    <m/>
    <n v="11522"/>
    <s v="Facebook"/>
    <s v="P125_Neon March"/>
    <s v="HOT"/>
    <s v="Pulsar"/>
    <n v="125"/>
    <s v="Neon Disc Single seat (OBD-2)"/>
    <s v="Pulsar 125 Neon Disc Single seat (OBD-2) EBONY BLK SOLAR RED"/>
    <s v="00DH50C2"/>
    <s v="Closed"/>
    <s v="No"/>
    <s v="RNR - Close"/>
    <m/>
    <m/>
    <x v="0"/>
    <m/>
    <s v="No"/>
    <s v="No"/>
    <s v="No"/>
    <m/>
    <n v="0"/>
  </r>
  <r>
    <n v="15673446"/>
    <d v="2025-04-16T00:00:00"/>
    <d v="1899-12-30T15:45:00"/>
    <s v="Activity"/>
    <s v="KVR BIKES PARAPPANAGADI"/>
    <s v="D11971"/>
    <m/>
    <m/>
    <s v="WARM"/>
    <s v="Pulsar"/>
    <n v="125"/>
    <s v="Carbon Fibre Disc Single Seat"/>
    <s v="Pulsar 125 Carbon Fibre Disc Single Seat"/>
    <s v="00DH47"/>
    <s v="Closed"/>
    <s v="Yes"/>
    <s v="Plan Dropped"/>
    <m/>
    <m/>
    <x v="0"/>
    <m/>
    <s v="No"/>
    <s v="Yes"/>
    <s v="Yes"/>
    <m/>
    <n v="0"/>
  </r>
  <r>
    <n v="15398841"/>
    <d v="2025-04-04T00:00:00"/>
    <d v="1899-12-30T14:07:00"/>
    <s v="Walk-In"/>
    <s v="MITALI AUTOMOBILE (13121)"/>
    <n v="13121"/>
    <m/>
    <m/>
    <s v="HOT"/>
    <s v="KTM"/>
    <s v="DUKE 200"/>
    <m/>
    <s v="KTM DUKE 200  BLACK"/>
    <s v="00JP1C7B"/>
    <s v="Closed"/>
    <s v="Yes"/>
    <s v="Plan Dropped"/>
    <m/>
    <m/>
    <x v="0"/>
    <m/>
    <s v="Yes"/>
    <s v="No"/>
    <s v="No"/>
    <m/>
    <n v="0"/>
  </r>
  <r>
    <n v="15387417"/>
    <d v="2025-04-03T00:00:00"/>
    <d v="1899-12-30T21:04:00"/>
    <s v="Aggregators"/>
    <s v="SHIVA AUTOMOBILES - AUTO DIVN"/>
    <s v="A10344"/>
    <s v="Bikewale_Aggregators"/>
    <s v="CPS_Lead_Aggregators"/>
    <s v="HOT"/>
    <s v="Pulsar"/>
    <n v="150"/>
    <s v="SD Single Seat"/>
    <s v="Pulsar  150 SD Single Seat EBONY BLK RED DKL"/>
    <s v="00DH274D"/>
    <s v="Invoiced"/>
    <s v="Yes"/>
    <s v="Not Decided"/>
    <m/>
    <m/>
    <x v="0"/>
    <m/>
    <s v="No"/>
    <s v="No"/>
    <s v="No"/>
    <d v="2025-04-04T18:23:00"/>
    <n v="1"/>
  </r>
  <r>
    <n v="15701931"/>
    <d v="2025-04-17T00:00:00"/>
    <d v="1899-12-30T17:35:00"/>
    <s v="Aggregators"/>
    <s v="BAGGA LINK SERVICE PVT LTD - RITHALA"/>
    <s v="V10047"/>
    <s v="Bikedekho_Aggregators"/>
    <s v="CPS_Lead_Aggregators"/>
    <s v="HOT"/>
    <s v="Pulsar"/>
    <s v="N160"/>
    <s v="Dual channel ABS"/>
    <s v="Pulsar N160 Dual channel ABS Brooklyn Black"/>
    <s v="00JR159V"/>
    <s v="Open"/>
    <s v="No"/>
    <s v="Not Decided"/>
    <m/>
    <m/>
    <x v="0"/>
    <m/>
    <s v="No"/>
    <s v="No"/>
    <s v="No"/>
    <m/>
    <n v="0"/>
  </r>
  <r>
    <n v="15452251"/>
    <d v="2025-04-07T00:00:00"/>
    <d v="1899-12-30T13:31:00"/>
    <s v="Tele-In"/>
    <s v="BALRAJ WHEELS PRIVATE LIMITED (14187)"/>
    <n v="14187"/>
    <m/>
    <m/>
    <s v="HOT"/>
    <s v="Triumph"/>
    <s v="SPEED 400"/>
    <s v="Triumph"/>
    <s v="Triumph SPEED 400 Triumph EBONY BLACK(MET)"/>
    <s v="00TA04X3"/>
    <s v="Open"/>
    <s v="Yes"/>
    <s v="Showroom Visit Planned"/>
    <m/>
    <m/>
    <x v="0"/>
    <m/>
    <s v="No"/>
    <s v="No"/>
    <s v="Yes"/>
    <m/>
    <n v="0"/>
  </r>
  <r>
    <n v="15647766"/>
    <d v="2025-04-15T00:00:00"/>
    <d v="1899-12-30T14:01:00"/>
    <s v="Aggregators"/>
    <s v="DEVENDRA AUTO (11469)"/>
    <n v="11469"/>
    <s v="91wheels_Aggregators"/>
    <s v="CPS_Lead_Aggregators"/>
    <s v="HOT"/>
    <s v="Pulsar"/>
    <s v="NS125"/>
    <s v="Disc (Pre-OBD)"/>
    <s v="Pulsar  NS125 Disc (Pre-OBD) GLOSS PEWTER GREY"/>
    <s v="00JF2832"/>
    <s v="Open"/>
    <s v="Yes"/>
    <s v="Showroom Visit Planned"/>
    <m/>
    <m/>
    <x v="0"/>
    <m/>
    <s v="No"/>
    <s v="Yes"/>
    <s v="No"/>
    <m/>
    <n v="0"/>
  </r>
  <r>
    <n v="15390190"/>
    <d v="2025-04-04T00:00:00"/>
    <d v="1899-12-30T08:09:00"/>
    <s v="HyperLocal"/>
    <s v="OSL AUTO PVT LTD / HOWRAH"/>
    <s v="C13593"/>
    <s v="Hyperlocal_Lead_Gen"/>
    <s v="Facebook"/>
    <m/>
    <s v="Triumph"/>
    <s v="Speed T4"/>
    <s v="Triumph"/>
    <s v="Triumph Speed T4 Triumph "/>
    <s v="00TA15"/>
    <s v="Open"/>
    <s v="No"/>
    <s v="Showroom Visit Planned"/>
    <m/>
    <m/>
    <x v="0"/>
    <m/>
    <s v="No"/>
    <s v="No"/>
    <s v="No"/>
    <m/>
    <n v="0"/>
  </r>
  <r>
    <n v="15414012"/>
    <d v="2025-04-05T00:00:00"/>
    <d v="1899-12-30T11:37:00"/>
    <s v="Aggregators"/>
    <s v="G S PAL Autowheels Pvt Ltd"/>
    <s v="A11534"/>
    <s v="91wheels_Aggregators"/>
    <s v="CPS_Lead_Aggregators"/>
    <s v="HOT"/>
    <s v="Pulsar"/>
    <s v="N160"/>
    <s v="Dual channel ABS"/>
    <s v="Pulsar N160 Dual channel ABS Brooklyn Black"/>
    <s v="00JR159V"/>
    <s v="Closed"/>
    <s v="No"/>
    <s v="Call Later"/>
    <m/>
    <m/>
    <x v="0"/>
    <m/>
    <s v="No"/>
    <s v="No"/>
    <s v="No"/>
    <m/>
    <n v="0"/>
  </r>
  <r>
    <n v="15602510"/>
    <d v="2025-04-13T00:00:00"/>
    <d v="1899-12-30T13:16:00"/>
    <s v="Aggregators"/>
    <s v="SUPREME AUTO DEALERS PVT. LTD.(10351)"/>
    <n v="10351"/>
    <s v="Bikewale_Aggregators"/>
    <s v="CPS_Lead_Aggregators"/>
    <s v="STANDARD"/>
    <s v="Pulsar"/>
    <s v="N150"/>
    <s v="SD Single Seat"/>
    <s v="Pulsar N150 SD Single Seat PEARL METALLIC WHITE"/>
    <s v="00JR3042"/>
    <s v="Open"/>
    <s v="No"/>
    <m/>
    <m/>
    <m/>
    <x v="0"/>
    <m/>
    <s v="No"/>
    <s v="No"/>
    <s v="No"/>
    <m/>
    <n v="0"/>
  </r>
  <r>
    <n v="15401915"/>
    <d v="2025-04-04T00:00:00"/>
    <d v="1899-12-30T15:58:00"/>
    <s v="Walk-In"/>
    <s v="RM MOTORS(12226)"/>
    <n v="12226"/>
    <m/>
    <m/>
    <s v="STANDARD"/>
    <s v="Pulsar"/>
    <s v="NS200"/>
    <s v="Dual Channel ABS (UG)"/>
    <s v="Pulsar NS200 Dual Channel ABS (UG) EBONY BLK SATIN"/>
    <s v="00JL24AL"/>
    <s v="Invoiced"/>
    <s v="Yes"/>
    <s v="Planning to Book"/>
    <m/>
    <m/>
    <x v="0"/>
    <m/>
    <s v="Yes"/>
    <s v="Yes"/>
    <s v="Yes"/>
    <d v="2025-04-07T12:23:00"/>
    <n v="1"/>
  </r>
  <r>
    <n v="15515893"/>
    <d v="2025-04-09T00:00:00"/>
    <d v="1899-12-30T16:21:00"/>
    <s v="Dealer Digital"/>
    <m/>
    <n v="12725"/>
    <s v="Facebook"/>
    <s v="N150_March"/>
    <s v="STANDARD"/>
    <s v="Pulsar"/>
    <s v="N150"/>
    <s v="Twin Disc"/>
    <s v="Pulsar N150 Twin Disc GLOSSY RACING RED"/>
    <s v="00JR3195"/>
    <s v="Open"/>
    <s v="No"/>
    <m/>
    <m/>
    <m/>
    <x v="0"/>
    <m/>
    <s v="No"/>
    <s v="No"/>
    <s v="No"/>
    <m/>
    <n v="0"/>
  </r>
  <r>
    <n v="15413818"/>
    <d v="2025-04-05T00:00:00"/>
    <d v="1899-12-30T11:18:00"/>
    <s v="Walk-In"/>
    <s v="SCOOTER AID CENTRE - MUKTSAR"/>
    <s v="A10417"/>
    <m/>
    <m/>
    <s v="WARM"/>
    <s v="Platina"/>
    <n v="100"/>
    <s v="KS"/>
    <s v="Platina 100 KS Ebony Black with Silver Grey Decal"/>
    <s v="00PF386U"/>
    <s v="Invoiced"/>
    <s v="Yes"/>
    <m/>
    <m/>
    <m/>
    <x v="0"/>
    <m/>
    <s v="No"/>
    <s v="No"/>
    <s v="No"/>
    <d v="2025-04-05T11:19:00"/>
    <n v="1"/>
  </r>
  <r>
    <n v="15626718"/>
    <d v="2025-04-14T00:00:00"/>
    <d v="1899-12-30T14:39:00"/>
    <s v="Aggregators"/>
    <s v="Devendra Auto Delhi Road Branch"/>
    <s v="B10832"/>
    <s v="Bikewale_Aggregators"/>
    <s v="CPS_Lead_Aggregators"/>
    <s v="STANDARD"/>
    <s v="Pulsar"/>
    <s v="N150"/>
    <s v="SD Single Seat"/>
    <s v="Pulsar N150 SD Single Seat PEARL METALLIC WHITE"/>
    <s v="00JR3042"/>
    <s v="Open"/>
    <s v="No"/>
    <m/>
    <m/>
    <m/>
    <x v="0"/>
    <m/>
    <s v="No"/>
    <s v="No"/>
    <s v="No"/>
    <m/>
    <n v="0"/>
  </r>
  <r>
    <n v="15416871"/>
    <d v="2025-04-05T00:00:00"/>
    <d v="1899-12-30T12:47:00"/>
    <s v="Walk-In"/>
    <s v="Ragova-VARADAIAHPALEM"/>
    <s v="B11683"/>
    <m/>
    <m/>
    <s v="HOT"/>
    <s v="Freedom"/>
    <s v="125 NG04"/>
    <s v="Drum"/>
    <s v="Freedom 125 NG04 Drum"/>
    <s v="00JH31"/>
    <s v="Open"/>
    <s v="Yes"/>
    <m/>
    <m/>
    <m/>
    <x v="0"/>
    <m/>
    <s v="Yes"/>
    <s v="Yes"/>
    <s v="Yes"/>
    <m/>
    <n v="0"/>
  </r>
  <r>
    <n v="15446972"/>
    <d v="2025-04-07T00:00:00"/>
    <d v="1899-12-30T09:30:00"/>
    <s v="Tele-In"/>
    <s v="Green Automobiles Pvt Ltd (A13055)"/>
    <s v="A13055"/>
    <m/>
    <m/>
    <m/>
    <s v="Pulsar"/>
    <s v="N160"/>
    <s v="UG"/>
    <s v="Pulsar N160 UG BROOKLYN CHRCL BLK M"/>
    <s v="00JR21VAR-113"/>
    <s v="Invoiced"/>
    <s v="Yes"/>
    <m/>
    <m/>
    <m/>
    <x v="0"/>
    <m/>
    <s v="No"/>
    <s v="No"/>
    <s v="No"/>
    <d v="2025-04-07T15:08:00"/>
    <n v="1"/>
  </r>
  <r>
    <n v="15732773"/>
    <d v="2025-04-20T00:00:00"/>
    <d v="1899-12-30T14:03:00"/>
    <s v="Aggregators"/>
    <s v="NAMDHARI BAJAJ PRIVATE LIMITED"/>
    <n v="11963"/>
    <s v="91wheels_Aggregators"/>
    <s v="CPS_Lead_Aggregators"/>
    <s v="HOT"/>
    <s v="Pulsar"/>
    <s v="NS125"/>
    <s v="Disc (Pre-OBD)"/>
    <s v="Pulsar NS125 Disc (Pre-OBD) GLOSS PEWTER GREY"/>
    <s v="00JF2832"/>
    <s v="Closed"/>
    <s v="No"/>
    <s v="Incorrect Enquiry"/>
    <m/>
    <m/>
    <x v="0"/>
    <m/>
    <s v="No"/>
    <s v="No"/>
    <s v="No"/>
    <m/>
    <n v="0"/>
  </r>
  <r>
    <n v="15599875"/>
    <d v="2025-04-13T00:00:00"/>
    <d v="1899-12-30T10:48:00"/>
    <s v="Aggregators"/>
    <m/>
    <s v="A10223"/>
    <s v="Bikewale_Aggregators"/>
    <s v="CPS_Lead_Aggregators"/>
    <s v="WARM"/>
    <s v="Pulsar"/>
    <n v="150"/>
    <s v="SD Single Seat"/>
    <s v="Pulsar 150 SD Single Seat EBONY BLK RED DKL"/>
    <s v="00DH274D"/>
    <s v="Open"/>
    <s v="No"/>
    <m/>
    <m/>
    <m/>
    <x v="0"/>
    <m/>
    <s v="No"/>
    <s v="No"/>
    <s v="No"/>
    <m/>
    <n v="0"/>
  </r>
  <r>
    <n v="15678888"/>
    <d v="2025-04-16T00:00:00"/>
    <d v="1899-12-30T17:36:00"/>
    <s v="Dealer Digital"/>
    <m/>
    <n v="12430"/>
    <s v="Instagram"/>
    <s v="N160/Ns125_ April'25"/>
    <s v="HOT"/>
    <s v="Pulsar"/>
    <s v="NS125"/>
    <s v="UG"/>
    <s v="Pulsar NS125 UG FIERY ORANGE"/>
    <s v="00JF4417"/>
    <s v="Closed"/>
    <s v="No"/>
    <s v="Incorrect Enquiry"/>
    <m/>
    <m/>
    <x v="0"/>
    <m/>
    <s v="No"/>
    <s v="No"/>
    <s v="No"/>
    <m/>
    <n v="0"/>
  </r>
  <r>
    <n v="15474874"/>
    <d v="2025-04-08T00:00:00"/>
    <d v="1899-12-30T12:48:00"/>
    <s v="Activity"/>
    <s v="JAILAXMI AGENCIESS"/>
    <s v="B12691"/>
    <m/>
    <m/>
    <s v="WARM"/>
    <s v="KTM"/>
    <s v="DUKE 200"/>
    <m/>
    <s v="KTM DUKE 200  ORANGE"/>
    <s v="00JP1CBP"/>
    <s v="Open"/>
    <s v="Yes"/>
    <s v="Showroom Visit Planned"/>
    <m/>
    <m/>
    <x v="0"/>
    <m/>
    <s v="Yes"/>
    <s v="No"/>
    <s v="No"/>
    <m/>
    <n v="0"/>
  </r>
  <r>
    <n v="15498673"/>
    <d v="2025-04-09T00:00:00"/>
    <d v="1899-12-30T13:38:00"/>
    <s v="Aggregators"/>
    <s v="OSL AUTO PVT. LTD. - KTM DHAPA"/>
    <s v="U12445"/>
    <s v="Bikewale_Aggregators"/>
    <s v="CPS_Lead_Aggregators"/>
    <s v="STANDARD"/>
    <s v="KTM"/>
    <s v="Duke 390 (Gen 2)"/>
    <s v="KTM"/>
    <s v="KTM Duke 390 (Gen 2) KTM DARK GALVANO MATT"/>
    <s v="00JP4081"/>
    <s v="Open"/>
    <s v="No"/>
    <s v="Call Later"/>
    <m/>
    <m/>
    <x v="0"/>
    <m/>
    <s v="No"/>
    <s v="No"/>
    <s v="No"/>
    <m/>
    <n v="0"/>
  </r>
  <r>
    <n v="15677582"/>
    <d v="2025-04-16T00:00:00"/>
    <d v="1899-12-30T17:36:00"/>
    <s v="Digital"/>
    <s v="Subhash Tractors Gorakhpur"/>
    <s v="A10361"/>
    <s v="Freedom_LeadGen_D2C"/>
    <s v="Display_Google"/>
    <s v="STANDARD"/>
    <s v="Platina"/>
    <n v="110"/>
    <s v="ES Disc (JK25)"/>
    <s v="PLATINA 110 - Satin Beach - Blue"/>
    <s v="00JK2580"/>
    <s v="Open"/>
    <s v="No"/>
    <s v="Call Later"/>
    <m/>
    <m/>
    <x v="0"/>
    <m/>
    <s v="No"/>
    <s v="No"/>
    <s v="No"/>
    <m/>
    <n v="0"/>
  </r>
  <r>
    <n v="15545780"/>
    <d v="2025-04-10T00:00:00"/>
    <d v="1899-12-30T14:27:00"/>
    <s v="Walk-In"/>
    <s v="SUVIDHA TRADERS(10368)"/>
    <n v="10368"/>
    <s v="Reference"/>
    <s v="Existing Customer"/>
    <m/>
    <s v="Pulsar"/>
    <n v="125"/>
    <s v="Neon Disc Single seat (OBD-2)"/>
    <s v="Pulsar 125 Neon Disc Single seat (OBD-2) EBONY BLK SOLAR RED"/>
    <s v="00DH50C2"/>
    <s v="Invoiced"/>
    <s v="Yes"/>
    <m/>
    <m/>
    <m/>
    <x v="0"/>
    <m/>
    <s v="No"/>
    <s v="Yes"/>
    <s v="Yes"/>
    <d v="2025-04-10T14:28:00"/>
    <n v="1"/>
  </r>
  <r>
    <n v="15464636"/>
    <d v="2025-04-07T00:00:00"/>
    <d v="1899-12-30T19:27:00"/>
    <s v="Tele-In"/>
    <s v="Sulur"/>
    <s v="C11412"/>
    <m/>
    <m/>
    <m/>
    <s v="Pulsar"/>
    <n v="125"/>
    <s v="Carbon Fibre Split Seat UG"/>
    <s v="Pulsar 125 Carbon Fibre Split Seat UG EBONY BLK BLUE DKL"/>
    <s v="00DH564C"/>
    <s v="Invoiced"/>
    <s v="Yes"/>
    <m/>
    <m/>
    <m/>
    <x v="0"/>
    <m/>
    <s v="No"/>
    <s v="No"/>
    <s v="No"/>
    <d v="2025-04-07T19:28:00"/>
    <n v="1"/>
  </r>
  <r>
    <n v="15714873"/>
    <d v="2025-04-18T00:00:00"/>
    <d v="1899-12-30T12:28:00"/>
    <s v="Walk-In"/>
    <s v="THE HIND BAJAJ(10911)"/>
    <n v="10911"/>
    <m/>
    <m/>
    <m/>
    <s v="Pulsar"/>
    <s v="N125"/>
    <s v="Disc ISG"/>
    <s v="Pulsar N125 Disc ISG E Black with CW Red Decal"/>
    <s v="00JZ516J"/>
    <s v="Invoiced"/>
    <s v="Yes"/>
    <m/>
    <m/>
    <m/>
    <x v="0"/>
    <m/>
    <s v="Yes"/>
    <s v="Yes"/>
    <s v="Yes"/>
    <d v="2025-04-18T12:31:00"/>
    <n v="1"/>
  </r>
  <r>
    <n v="15731972"/>
    <d v="2025-04-19T00:00:00"/>
    <d v="1899-12-30T10:57:00"/>
    <s v="Tele-In"/>
    <s v="KHIVRAJ ELIXIR PVT LTD (ECR)"/>
    <s v="C14188"/>
    <m/>
    <m/>
    <s v="HOT"/>
    <s v="Triumph"/>
    <s v="Speed T4"/>
    <m/>
    <s v="Triumph Speed T4 "/>
    <s v="00TA15BA"/>
    <s v="Open"/>
    <s v="No"/>
    <s v="Call Later"/>
    <m/>
    <m/>
    <x v="0"/>
    <m/>
    <s v="No"/>
    <s v="No"/>
    <s v="No"/>
    <m/>
    <n v="0"/>
  </r>
  <r>
    <n v="15379066"/>
    <d v="2025-04-03T00:00:00"/>
    <d v="1899-12-30T14:33:00"/>
    <s v="Walk-In"/>
    <s v="P L AUTOMOBILES PRIVATE LIMITED(12645)"/>
    <n v="12645"/>
    <m/>
    <m/>
    <m/>
    <s v="Platina"/>
    <n v="100"/>
    <s v="ES Alloy"/>
    <s v="Platina 100 ES Alloy Ebony Black with Silver Grey Decal"/>
    <s v="00PF376U"/>
    <s v="Invoiced"/>
    <s v="Yes"/>
    <m/>
    <m/>
    <m/>
    <x v="0"/>
    <m/>
    <s v="Yes"/>
    <s v="No"/>
    <s v="No"/>
    <d v="2025-04-03T14:35:00"/>
    <n v="1"/>
  </r>
  <r>
    <n v="15532098"/>
    <d v="2025-04-09T00:00:00"/>
    <d v="1899-12-30T18:56:00"/>
    <s v="Walk-In"/>
    <s v="KHIVRAJ ELIXIR PVT LTD (SALEM)"/>
    <s v="F14188"/>
    <s v="Reference"/>
    <s v="Existing Customer"/>
    <s v="WARM"/>
    <s v="Triumph"/>
    <s v="Speed 400 UG"/>
    <m/>
    <s v="Triumph  Speed 400 UG  "/>
    <s v="00TA40BA"/>
    <s v="Open"/>
    <s v="Yes"/>
    <s v="Planning to Book"/>
    <m/>
    <m/>
    <x v="0"/>
    <m/>
    <s v="Yes"/>
    <s v="No"/>
    <s v="No"/>
    <d v="2025-04-09T19:02:00"/>
    <n v="0"/>
  </r>
  <r>
    <n v="15345941"/>
    <d v="2025-04-01T00:00:00"/>
    <d v="1899-12-30T19:18:00"/>
    <s v="Activity"/>
    <s v="Nandan Bajaj - Duliajan"/>
    <s v="A12867"/>
    <s v="Bajaj Activity"/>
    <s v="Service Camp"/>
    <s v="STANDARD"/>
    <s v="Pulsar"/>
    <n v="125"/>
    <s v="Carbon Fibre Split Seat UG"/>
    <s v="Pulsar 125 Carbon Fibre Split Seat UG EBONY BLK RED DKL"/>
    <s v="00DH564D"/>
    <s v="Closed"/>
    <s v="No"/>
    <s v="Plan Dropped"/>
    <m/>
    <m/>
    <x v="0"/>
    <m/>
    <s v="No"/>
    <s v="No"/>
    <s v="No"/>
    <m/>
    <n v="0"/>
  </r>
  <r>
    <n v="15460293"/>
    <d v="2025-04-07T00:00:00"/>
    <d v="1899-12-30T17:08:00"/>
    <s v="Activity"/>
    <s v="ANANT BAJAJ(12846)"/>
    <n v="12846"/>
    <m/>
    <m/>
    <m/>
    <s v="Pulsar"/>
    <n v="125"/>
    <s v="Carbon Fibre Disc Single Seat"/>
    <s v="Pulsar 125 Carbon Fibre Disc Single Seat"/>
    <s v="00DH47"/>
    <s v="Closed"/>
    <s v="No"/>
    <s v="Plan Dropped"/>
    <m/>
    <m/>
    <x v="0"/>
    <m/>
    <s v="No"/>
    <s v="No"/>
    <s v="No"/>
    <m/>
    <n v="0"/>
  </r>
  <r>
    <n v="15341615"/>
    <d v="2025-04-01T00:00:00"/>
    <d v="1899-12-30T15:38:00"/>
    <s v="Tele-In"/>
    <s v="AMBA BAJAJ- B 10677-MADIWALA"/>
    <s v="B10677"/>
    <m/>
    <m/>
    <s v="WARM"/>
    <s v="Dominar"/>
    <n v="400"/>
    <s v="Dual channel ABS"/>
    <s v="Dominar 400 Dual channel ABS"/>
    <s v="00JF29"/>
    <s v="Closed"/>
    <s v="No"/>
    <s v="Plan Dropped"/>
    <m/>
    <m/>
    <x v="0"/>
    <m/>
    <s v="No"/>
    <s v="No"/>
    <s v="No"/>
    <m/>
    <n v="0"/>
  </r>
  <r>
    <n v="15710397"/>
    <d v="2025-04-18T00:00:00"/>
    <d v="1899-12-30T10:09:00"/>
    <s v="Activity"/>
    <s v="VARUN MOTORS P.LTD-KANKIPADU"/>
    <s v="K13248"/>
    <m/>
    <m/>
    <s v="HOT"/>
    <s v="Pulsar"/>
    <n v="150"/>
    <s v="TD UG"/>
    <s v="Pulsar 150 TD UG"/>
    <s v="00DH61"/>
    <s v="Open"/>
    <s v="No"/>
    <m/>
    <m/>
    <m/>
    <x v="0"/>
    <m/>
    <s v="No"/>
    <s v="No"/>
    <s v="No"/>
    <m/>
    <n v="0"/>
  </r>
  <r>
    <n v="15497823"/>
    <d v="2025-04-09T00:00:00"/>
    <d v="1899-12-30T13:03:00"/>
    <s v="Aggregators"/>
    <s v="JSB Autocars Private Limited (13586)"/>
    <n v="13586"/>
    <s v="Bikedekho_Aggregators"/>
    <s v="CPS_Lead_Aggregators"/>
    <s v="STANDARD"/>
    <s v="Freedom"/>
    <s v="125 NG04"/>
    <s v="Drum Led"/>
    <s v="Freedom 125 NG04 Drum Led GLOSSY CARIBBEAN BLUE"/>
    <s v="00JH302Z"/>
    <s v="Open"/>
    <s v="No"/>
    <s v="Showroom Visit Planned"/>
    <m/>
    <m/>
    <x v="0"/>
    <m/>
    <s v="No"/>
    <s v="No"/>
    <s v="No"/>
    <m/>
    <n v="0"/>
  </r>
  <r>
    <n v="15535772"/>
    <d v="2025-04-10T00:00:00"/>
    <d v="1899-12-30T09:51:00"/>
    <s v="Aggregators"/>
    <s v="LAXMI MOTORS(12730)"/>
    <n v="12730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s v="Call Later"/>
    <m/>
    <m/>
    <x v="0"/>
    <m/>
    <s v="No"/>
    <s v="No"/>
    <s v="No"/>
    <m/>
    <n v="0"/>
  </r>
  <r>
    <n v="15723282"/>
    <d v="2025-04-18T00:00:00"/>
    <d v="1899-12-30T17:19:00"/>
    <s v="Activity"/>
    <s v="K V R VEHICLES - PAYANNUR"/>
    <s v="C10569"/>
    <m/>
    <m/>
    <m/>
    <s v="Freedom"/>
    <s v="125 NG04"/>
    <s v="Disc Led"/>
    <s v="Freedom 125 NG04 Disc Led"/>
    <s v="00JH27"/>
    <s v="Open"/>
    <s v="Yes"/>
    <m/>
    <m/>
    <m/>
    <x v="0"/>
    <m/>
    <s v="Yes"/>
    <s v="No"/>
    <s v="No"/>
    <m/>
    <n v="0"/>
  </r>
  <r>
    <n v="15644662"/>
    <d v="2025-04-15T00:00:00"/>
    <d v="1899-12-30T12:09:00"/>
    <s v="Walk-In"/>
    <s v="BANSARI AUTOMOBILES(12152)"/>
    <n v="12152"/>
    <s v="Reference"/>
    <s v="Existing Customer"/>
    <s v="WARM"/>
    <s v="Pulsar"/>
    <s v="N160"/>
    <s v="UG"/>
    <s v="Pulsar N160 UG BROOKLYN CHRCL BLK M"/>
    <s v="00JR21VAR-113"/>
    <s v="Open"/>
    <s v="Yes"/>
    <s v="Call Later"/>
    <m/>
    <m/>
    <x v="0"/>
    <m/>
    <s v="Yes"/>
    <s v="No"/>
    <s v="Yes"/>
    <m/>
    <n v="0"/>
  </r>
  <r>
    <n v="15609649"/>
    <d v="2025-04-14T00:00:00"/>
    <d v="1899-12-30T13:54:00"/>
    <s v="Digital"/>
    <s v="JP Sales Corporation-Bakshi Ka Talab"/>
    <s v="F11941"/>
    <s v="Freedom_LeadGen_D2C"/>
    <s v="Display_Google"/>
    <s v="WARM"/>
    <s v="Pulsar"/>
    <n v="125"/>
    <s v="Neon Disc Single seat (OBD-2)"/>
    <s v="PULSAR 125 - EBONY BLK SOLAR RED"/>
    <s v="00DH50C2"/>
    <s v="Closed"/>
    <s v="No"/>
    <s v="Incorrect Enquiry"/>
    <m/>
    <m/>
    <x v="0"/>
    <m/>
    <s v="No"/>
    <s v="No"/>
    <s v="No"/>
    <m/>
    <n v="0"/>
  </r>
  <r>
    <n v="15353133"/>
    <d v="2025-04-02T00:00:00"/>
    <d v="1899-12-30T11:26:00"/>
    <s v="Walk-In"/>
    <s v="VARUN MOTORS PRIVATE LIMITED - CHANDANAGAR (A13251)"/>
    <s v="A13251"/>
    <m/>
    <m/>
    <m/>
    <s v="Pulsar"/>
    <n v="150"/>
    <s v="SD Single Seat (OBD-2)"/>
    <s v="Pulsar 150 SD Single Seat (OBD-2) SPARKLING METALLIC BLACK RED"/>
    <s v="00DH42F2"/>
    <s v="Invoiced"/>
    <s v="Yes"/>
    <s v="Planning to Book"/>
    <m/>
    <m/>
    <x v="0"/>
    <m/>
    <s v="Yes"/>
    <s v="Yes"/>
    <s v="Yes"/>
    <d v="2025-04-02T12:39:00"/>
    <n v="1"/>
  </r>
  <r>
    <n v="15692602"/>
    <d v="2025-04-17T00:00:00"/>
    <d v="1899-12-30T12:31:00"/>
    <s v="Walk-In"/>
    <s v="VARUN MOTORS PRIVATE LIMITED - CHODAVARAM"/>
    <s v="B13247"/>
    <m/>
    <m/>
    <s v="HOT"/>
    <s v="Pulsar"/>
    <n v="150"/>
    <s v="SD Single Seat"/>
    <s v="Pulsar 150 SD Single Seat"/>
    <s v="00DH27"/>
    <s v="Open"/>
    <s v="Yes"/>
    <m/>
    <m/>
    <m/>
    <x v="0"/>
    <m/>
    <s v="Yes"/>
    <s v="Yes"/>
    <s v="Yes"/>
    <m/>
    <n v="0"/>
  </r>
  <r>
    <n v="15572641"/>
    <d v="2025-04-11T00:00:00"/>
    <d v="1899-12-30T18:02:00"/>
    <s v="Aggregators"/>
    <s v="KAMAL AUTO INDUSTRIES COACH WORKS PVT LTD(13482)"/>
    <n v="13482"/>
    <s v="91wheels_Aggregators"/>
    <s v="CPS_Lead_Aggregators"/>
    <s v="HOT"/>
    <s v="Pulsar"/>
    <s v="RS200"/>
    <s v="Dual channel ABS"/>
    <s v="Pulsar RS200 Dual channel ABS METALLIC BLACK (+Pewter Grey)"/>
    <s v="00DT148E"/>
    <s v="Open"/>
    <s v="No"/>
    <m/>
    <m/>
    <m/>
    <x v="0"/>
    <m/>
    <s v="No"/>
    <s v="No"/>
    <s v="No"/>
    <m/>
    <n v="0"/>
  </r>
  <r>
    <n v="15737516"/>
    <d v="2025-04-22T00:00:00"/>
    <d v="1899-12-30T14:12:00"/>
    <s v="Aggregators"/>
    <s v="RAJ BAJAJ-Kharghar"/>
    <s v="C12477"/>
    <s v="Bikewale_Aggregators"/>
    <s v="CPS_Lead_Aggregators"/>
    <s v="STANDARD"/>
    <s v="Pulsar"/>
    <s v="NS160"/>
    <s v="Twin Disc ABS"/>
    <s v="Pulsar NS160 Twin Disc ABS Glossy Pewter Grey + Satin Black"/>
    <s v="00JF258W"/>
    <s v="Open"/>
    <s v="No"/>
    <m/>
    <m/>
    <m/>
    <x v="0"/>
    <m/>
    <s v="No"/>
    <s v="No"/>
    <s v="No"/>
    <m/>
    <n v="0"/>
  </r>
  <r>
    <n v="15637968"/>
    <d v="2025-04-16T00:00:00"/>
    <d v="1899-12-30T18:04:00"/>
    <s v="Digital"/>
    <s v="AVON AUTO AGENCY(12920)"/>
    <n v="12920"/>
    <s v="Finance"/>
    <s v="Website"/>
    <s v="STANDARD"/>
    <s v="Avenger"/>
    <n v="220"/>
    <s v="Street  (OBD-2)"/>
    <s v="AVENGER 220 STREET - COCKTAIL WINE RED"/>
    <s v="00PD372V"/>
    <s v="Closed"/>
    <s v="No"/>
    <s v="Plan Dropped"/>
    <m/>
    <m/>
    <x v="0"/>
    <m/>
    <s v="No"/>
    <s v="No"/>
    <s v="No"/>
    <m/>
    <n v="0"/>
  </r>
  <r>
    <n v="15725126"/>
    <d v="2025-04-18T00:00:00"/>
    <d v="1899-12-30T18:34:00"/>
    <s v="Walk-In"/>
    <s v="B U Bhandari_Pashan"/>
    <n v="13530"/>
    <m/>
    <m/>
    <s v="WARM"/>
    <s v="Triumph"/>
    <s v="Speed 400 UG"/>
    <m/>
    <s v="Triumph Speed 400 UG "/>
    <s v="00TA40"/>
    <s v="Open"/>
    <s v="Yes"/>
    <s v="Call Later"/>
    <m/>
    <m/>
    <x v="0"/>
    <m/>
    <s v="Yes"/>
    <s v="No"/>
    <s v="No"/>
    <m/>
    <n v="0"/>
  </r>
  <r>
    <n v="15714478"/>
    <d v="2025-04-18T00:00:00"/>
    <d v="1899-12-30T12:39:00"/>
    <s v="Aggregators"/>
    <s v="Triumph Thane"/>
    <s v="B13538"/>
    <s v="Bikewale_Aggregators"/>
    <s v="CPS_Lead_Aggregators"/>
    <s v="HOT"/>
    <s v="Triumph"/>
    <s v="SPEED 400"/>
    <s v="Triumph"/>
    <s v="Triumph SPEED 400-Phantom Black"/>
    <s v="00TA04BA"/>
    <s v="Open"/>
    <s v="No"/>
    <s v="Call Later"/>
    <m/>
    <m/>
    <x v="0"/>
    <m/>
    <s v="No"/>
    <s v="No"/>
    <s v="No"/>
    <m/>
    <n v="0"/>
  </r>
  <r>
    <n v="15472296"/>
    <d v="2025-04-08T00:00:00"/>
    <d v="1899-12-30T11:38:00"/>
    <s v="Walk-In"/>
    <s v="POPULAR MOTOR CORPORATION (12896)"/>
    <n v="12896"/>
    <m/>
    <m/>
    <s v="STANDARD"/>
    <s v="Pulsar"/>
    <s v="NS200"/>
    <s v="Dual channel ABS (OBD-2)"/>
    <s v="Pulsar NS200 Dual channel ABS (OBD-2) PEARL METALLIC WHITE &amp; SATIN BLACK"/>
    <s v="00JL228R"/>
    <s v="Booked"/>
    <s v="Yes"/>
    <s v="Call Later"/>
    <m/>
    <m/>
    <x v="0"/>
    <m/>
    <s v="Yes"/>
    <s v="Yes"/>
    <s v="Yes"/>
    <d v="2025-04-08T11:41:00"/>
    <n v="0"/>
  </r>
  <r>
    <n v="15679631"/>
    <d v="2025-04-16T00:00:00"/>
    <d v="1899-12-30T17:30:00"/>
    <s v="Activity"/>
    <s v="Popular Motor Corporation (NAGAMANAGALA)"/>
    <s v="B11262"/>
    <m/>
    <m/>
    <s v="STANDARD"/>
    <s v="Pulsar"/>
    <s v="NS125"/>
    <s v="ABS"/>
    <s v="Pulsar NS125 ABS TD BURNT RED + SA"/>
    <s v="00JF56C4"/>
    <s v="Open"/>
    <s v="Yes"/>
    <s v="Showroom Visit Planned"/>
    <m/>
    <m/>
    <x v="0"/>
    <m/>
    <s v="Yes"/>
    <s v="No"/>
    <s v="No"/>
    <m/>
    <n v="0"/>
  </r>
  <r>
    <n v="15332223"/>
    <d v="2025-04-01T00:00:00"/>
    <d v="1899-12-30T09:28:00"/>
    <s v="Walk-In"/>
    <s v="KTM- ANNANAGAR"/>
    <s v="D12414"/>
    <m/>
    <m/>
    <s v="HOT"/>
    <s v="KTM"/>
    <s v="DUKE 250"/>
    <m/>
    <s v="KTM  DUKE 250  EBONY BLACK(MET)"/>
    <s v="00JP88X3"/>
    <s v="Closed"/>
    <s v="Yes"/>
    <s v="Need More Details"/>
    <m/>
    <m/>
    <x v="0"/>
    <m/>
    <s v="No"/>
    <s v="No"/>
    <s v="No"/>
    <d v="2025-04-01T19:57:00"/>
    <n v="0"/>
  </r>
  <r>
    <n v="15359639"/>
    <d v="2025-04-02T00:00:00"/>
    <d v="1899-12-30T14:53:00"/>
    <s v="Activity"/>
    <s v="Popular  Motor Corporation (Periyapatna)"/>
    <s v="C11262"/>
    <s v="Dealer Activity"/>
    <s v="Exchange Camp"/>
    <s v="WARM"/>
    <s v="Pulsar"/>
    <n v="125"/>
    <s v="Carbon Fibre Single Seat UG"/>
    <s v="Pulsar 125 Carbon Fibre Single Seat UG EBONY BLK BLUE DKL"/>
    <s v="00DH574C"/>
    <s v="Open"/>
    <s v="Yes"/>
    <s v="Not Decided"/>
    <m/>
    <m/>
    <x v="0"/>
    <m/>
    <s v="Yes"/>
    <s v="Yes"/>
    <s v="Yes"/>
    <m/>
    <n v="0"/>
  </r>
  <r>
    <n v="15590407"/>
    <d v="2025-04-12T00:00:00"/>
    <d v="1899-12-30T16:31:00"/>
    <s v="Walk-In"/>
    <s v="NAINITAL AUTOMOBILES(12783)"/>
    <n v="12783"/>
    <s v="Reference"/>
    <s v="Existing Customer"/>
    <s v="HOT"/>
    <s v="Platina"/>
    <n v="100"/>
    <s v="ES Drum  (OBD-2)"/>
    <s v="Platina 100 ES Drum  (OBD-2) EB BLK WITH METTALIC RED DECAL"/>
    <s v="00PF35F4"/>
    <s v="Invoiced"/>
    <s v="Yes"/>
    <m/>
    <m/>
    <m/>
    <x v="0"/>
    <m/>
    <s v="No"/>
    <s v="No"/>
    <s v="No"/>
    <d v="2025-04-12T16:32:00"/>
    <n v="1"/>
  </r>
  <r>
    <n v="15538052"/>
    <d v="2025-04-10T00:00:00"/>
    <d v="1899-12-30T10:35:00"/>
    <s v="Aggregators"/>
    <s v="OSL AUTO PVT.LTD.(11132)"/>
    <n v="11132"/>
    <s v="Bikewale_Aggregators"/>
    <s v="CPS_Lead_Aggregators"/>
    <s v="STANDARD"/>
    <s v="Pulsar"/>
    <s v="N150"/>
    <s v="SD Single Seat"/>
    <s v="Pulsar N150 SD Single Seat PEARL METALLIC WHITE"/>
    <s v="00JR3042"/>
    <s v="Closed"/>
    <s v="No"/>
    <s v="Incorrect Enquiry"/>
    <m/>
    <m/>
    <x v="0"/>
    <m/>
    <s v="No"/>
    <s v="No"/>
    <s v="No"/>
    <m/>
    <n v="0"/>
  </r>
  <r>
    <n v="15356802"/>
    <d v="2025-04-02T00:00:00"/>
    <d v="1899-12-30T13:14:00"/>
    <s v="Dealer Digital"/>
    <s v="SRI  VINAYAKA MOBIKES PVT LTD - RAMANTHAPUR"/>
    <s v="F10382"/>
    <m/>
    <m/>
    <m/>
    <s v="CT"/>
    <s v="110X"/>
    <s v="ES"/>
    <s v="CT  110X ES Ebony Black with Silver Grey Decal"/>
    <s v="00DY046U"/>
    <s v="Booked"/>
    <s v="Yes"/>
    <s v="Call Later"/>
    <m/>
    <m/>
    <x v="0"/>
    <m/>
    <s v="No"/>
    <s v="No"/>
    <s v="Yes"/>
    <d v="2025-04-02T13:18:00"/>
    <n v="0"/>
  </r>
  <r>
    <n v="15403839"/>
    <d v="2025-04-04T00:00:00"/>
    <d v="1899-12-30T17:01:00"/>
    <s v="Activity"/>
    <s v="PRABHA AUTOMOBILES(13174)"/>
    <n v="13174"/>
    <m/>
    <m/>
    <s v="HOT"/>
    <s v="Pulsar"/>
    <n v="125"/>
    <s v="Carbon Fibre Disc Single Seat"/>
    <s v="Pulsar 125 Carbon Fibre Disc Single Seat SPARKLING METALLIC BLACK RED"/>
    <s v="00DH47F2"/>
    <s v="Open"/>
    <s v="Yes"/>
    <m/>
    <m/>
    <m/>
    <x v="0"/>
    <m/>
    <s v="No"/>
    <s v="No"/>
    <s v="Yes"/>
    <m/>
    <n v="0"/>
  </r>
  <r>
    <n v="15461480"/>
    <d v="2025-04-12T00:00:00"/>
    <d v="1899-12-30T16:09:00"/>
    <s v="Aggregators"/>
    <s v="Subhash Tractors Gorakhpur"/>
    <s v="A10361"/>
    <s v="Bikewale_Aggregators"/>
    <s v="CPS_Lead_Aggregators"/>
    <s v="HOT"/>
    <s v="Pulsar"/>
    <n v="150"/>
    <s v="SD Single Seat"/>
    <s v="Pulsar 150 SD Single Seat EBONY BLK RED DKL"/>
    <s v="00DH274D"/>
    <s v="Open"/>
    <s v="No"/>
    <s v="Call Later"/>
    <m/>
    <m/>
    <x v="0"/>
    <m/>
    <s v="No"/>
    <s v="No"/>
    <s v="No"/>
    <m/>
    <n v="0"/>
  </r>
  <r>
    <n v="15462369"/>
    <d v="2025-04-07T00:00:00"/>
    <d v="1899-12-30T18:15:00"/>
    <s v="Walk-In"/>
    <s v="PUSHPAK AUTOMOBILES(13152)"/>
    <n v="13152"/>
    <m/>
    <m/>
    <s v="HOT"/>
    <s v="KTM"/>
    <s v="DUKE 250"/>
    <m/>
    <s v="KTM  DUKE 250  CERAMIC WHITE"/>
    <s v="00JP8844"/>
    <s v="Invoiced"/>
    <s v="Yes"/>
    <m/>
    <m/>
    <m/>
    <x v="0"/>
    <m/>
    <s v="No"/>
    <s v="No"/>
    <s v="Yes"/>
    <d v="2025-04-07T18:20:00"/>
    <n v="1"/>
  </r>
  <r>
    <n v="15453446"/>
    <d v="2025-04-07T00:00:00"/>
    <d v="1899-12-30T13:49:00"/>
    <s v="Walk-In"/>
    <s v="JL MOTORS(13102)"/>
    <n v="13102"/>
    <m/>
    <m/>
    <m/>
    <s v="Pulsar"/>
    <n v="125"/>
    <s v="Carbon Fibre Split Seat UG"/>
    <s v="Pulsar 125 Carbon Fibre Split Seat UG EBONY BLK RED DKL"/>
    <s v="00DH564D"/>
    <s v="Invoiced"/>
    <s v="Yes"/>
    <m/>
    <m/>
    <m/>
    <x v="0"/>
    <m/>
    <s v="No"/>
    <s v="No"/>
    <s v="No"/>
    <d v="2025-04-07T13:50:00"/>
    <n v="1"/>
  </r>
  <r>
    <n v="15402322"/>
    <d v="2025-04-04T00:00:00"/>
    <d v="1899-12-30T16:12:00"/>
    <s v="Activity"/>
    <s v="JAILAXMI AGENCIES(12487)"/>
    <n v="12487"/>
    <m/>
    <m/>
    <s v="STANDARD"/>
    <s v="KTM"/>
    <s v="DUKE 250"/>
    <m/>
    <s v="KTM DUKE 250  EBONY BLACK(MET)"/>
    <s v="00JP88X3"/>
    <s v="Open"/>
    <s v="Yes"/>
    <s v="Call Later"/>
    <m/>
    <m/>
    <x v="0"/>
    <m/>
    <s v="Yes"/>
    <s v="No"/>
    <s v="No"/>
    <m/>
    <n v="0"/>
  </r>
  <r>
    <n v="15348477"/>
    <d v="2025-04-01T00:00:00"/>
    <d v="1899-12-30T23:42:00"/>
    <s v="Aggregators"/>
    <s v="PIMPLE GURAV"/>
    <s v="A12752"/>
    <s v="Bikewale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s v="Showroom Visit Planned"/>
    <m/>
    <m/>
    <x v="0"/>
    <m/>
    <s v="No"/>
    <s v="No"/>
    <s v="No"/>
    <m/>
    <n v="0"/>
  </r>
  <r>
    <n v="15421998"/>
    <d v="2025-04-05T00:00:00"/>
    <d v="1899-12-30T15:53:00"/>
    <s v="Tele-In"/>
    <s v="KHIVRAJ ELIXIR PVT LTD Mangalore"/>
    <s v="D14191"/>
    <m/>
    <m/>
    <s v="HOT"/>
    <s v="Triumph"/>
    <s v="Speed T4"/>
    <m/>
    <s v="Triumph Speed T4 "/>
    <s v="00TA1542"/>
    <s v="Open"/>
    <s v="No"/>
    <s v="Call Later"/>
    <m/>
    <m/>
    <x v="0"/>
    <m/>
    <s v="No"/>
    <s v="No"/>
    <s v="No"/>
    <m/>
    <n v="0"/>
  </r>
  <r>
    <n v="15441742"/>
    <d v="2025-04-06T00:00:00"/>
    <d v="1899-12-30T19:36:00"/>
    <s v="Aggregators"/>
    <s v="RM MOTORS(12607)"/>
    <n v="12607"/>
    <s v="Bikewale_Aggregators"/>
    <s v="CPS_Lead_Aggregators"/>
    <s v="HOT"/>
    <s v="KTM"/>
    <s v="DUKE 200 OLD"/>
    <s v="KTM"/>
    <s v="KTM DUKE 200 OLD KTM SILVER METALLIC MATT"/>
    <s v="00JP42A9"/>
    <s v="Closed"/>
    <s v="No"/>
    <s v="RNR"/>
    <m/>
    <m/>
    <x v="0"/>
    <m/>
    <s v="No"/>
    <s v="No"/>
    <s v="No"/>
    <m/>
    <n v="0"/>
  </r>
  <r>
    <n v="15590458"/>
    <d v="2025-04-12T00:00:00"/>
    <d v="1899-12-30T16:34:00"/>
    <s v="Activity"/>
    <s v="MAHI MOTORS(10492)"/>
    <n v="10492"/>
    <s v="BAL Activity"/>
    <s v="Exchange Camp"/>
    <s v="WARM"/>
    <s v="Pulsar"/>
    <n v="150"/>
    <s v="SD (C&amp;G)"/>
    <s v="Pulsar 150 SD (C&amp;G) EBONY BLK SILVER DKL"/>
    <s v="00DH644E"/>
    <s v="Invoiced"/>
    <s v="Yes"/>
    <m/>
    <m/>
    <m/>
    <x v="0"/>
    <m/>
    <s v="No"/>
    <s v="No"/>
    <s v="Yes"/>
    <d v="2025-04-12T16:35:00"/>
    <n v="1"/>
  </r>
  <r>
    <n v="15569386"/>
    <d v="2025-04-11T00:00:00"/>
    <d v="1899-12-30T16:08:00"/>
    <s v="Aggregators"/>
    <s v="SURYODAY MOTORS - KTM - VASAI WEST."/>
    <s v="10473BRN04."/>
    <s v="Bikedekho_Aggregators"/>
    <s v="CPS_Lead_Aggregators"/>
    <s v="WARM"/>
    <s v="KTM"/>
    <s v="DUKE 200 OLD"/>
    <s v="KTM"/>
    <s v="KTM DUKE 200 OLD KTM ELECTRONIC ORANGE"/>
    <s v="00JP421T"/>
    <s v="Open"/>
    <s v="No"/>
    <s v="Not Decided"/>
    <m/>
    <m/>
    <x v="0"/>
    <m/>
    <s v="No"/>
    <s v="No"/>
    <s v="No"/>
    <m/>
    <n v="0"/>
  </r>
  <r>
    <n v="15434242"/>
    <d v="2025-04-06T00:00:00"/>
    <d v="1899-12-30T12:05:00"/>
    <s v="Aggregators"/>
    <s v="KALAHANU BOTHRA AGENCIES PVT LTD(13213)"/>
    <n v="13213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526992"/>
    <d v="2025-04-09T00:00:00"/>
    <d v="1899-12-30T16:14:00"/>
    <s v="Aggregators"/>
    <s v="Panchkula Bajaj  @ Panchkula"/>
    <n v="12869"/>
    <s v="Bikewale_Aggregators"/>
    <s v="CPS_Lead_Aggregators"/>
    <s v="HOT"/>
    <s v="Freedom"/>
    <s v="125 NG04"/>
    <s v="Disc Led"/>
    <s v="Freedom 125 NG04 Disc Led - BLUE DECAL LIGHT BLUE"/>
    <s v="00JH273E"/>
    <s v="Open"/>
    <s v="No"/>
    <s v="Call Later"/>
    <m/>
    <m/>
    <x v="0"/>
    <m/>
    <s v="No"/>
    <s v="No"/>
    <s v="No"/>
    <m/>
    <n v="0"/>
  </r>
  <r>
    <n v="15437215"/>
    <d v="2025-04-06T00:00:00"/>
    <d v="1899-12-30T14:19:00"/>
    <s v="Walk-In"/>
    <s v="FAIR DEAL (13817)"/>
    <n v="13817"/>
    <s v="Reference"/>
    <s v="Existing Customer"/>
    <s v="HOT"/>
    <s v="Pulsar"/>
    <n v="125"/>
    <s v="Carbon Fibre Single Seat UG"/>
    <s v="Pulsar 125 Carbon Fibre Single Seat UG EBONY BLK RED DKL"/>
    <s v="00DH574D"/>
    <s v="Invoiced"/>
    <s v="Yes"/>
    <m/>
    <m/>
    <m/>
    <x v="0"/>
    <m/>
    <s v="Yes"/>
    <s v="No"/>
    <s v="Yes"/>
    <d v="2025-04-06T14:21:00"/>
    <n v="1"/>
  </r>
  <r>
    <n v="15457990"/>
    <d v="2025-04-07T00:00:00"/>
    <d v="1899-12-30T15:49:00"/>
    <s v="Tele-In"/>
    <s v="ARORA MOTORS(13645)"/>
    <n v="13645"/>
    <m/>
    <m/>
    <s v="WARM"/>
    <s v="Platina"/>
    <n v="100"/>
    <s v="ES Drum  (OBD-2)"/>
    <s v="Platina 100 ES Drum  (OBD-2) Ebony Black with Silver Grey Decal"/>
    <s v="00PF356U"/>
    <s v="Open"/>
    <s v="No"/>
    <s v="Showroom Visit Planned"/>
    <m/>
    <m/>
    <x v="0"/>
    <m/>
    <s v="No"/>
    <s v="No"/>
    <s v="No"/>
    <m/>
    <n v="0"/>
  </r>
  <r>
    <n v="15589793"/>
    <d v="2025-04-12T00:00:00"/>
    <d v="1899-12-30T16:14:00"/>
    <s v="Aggregators"/>
    <s v="BHAVYA AUTOMOBILES (12553)"/>
    <n v="12553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s v="Showroom Visit Planned"/>
    <m/>
    <m/>
    <x v="0"/>
    <m/>
    <s v="No"/>
    <s v="No"/>
    <s v="No"/>
    <m/>
    <n v="0"/>
  </r>
  <r>
    <n v="15616834"/>
    <d v="2025-04-14T00:00:00"/>
    <d v="1899-12-30T10:44:00"/>
    <s v="Dealer Digital"/>
    <m/>
    <n v="11691"/>
    <s v="Facebook"/>
    <s v="P125DC_july"/>
    <s v="HOT"/>
    <s v="Pulsar"/>
    <n v="125"/>
    <s v="Carbon Fibre Split Seat UG"/>
    <s v="Pulsar 125 Carbon Fibre Split Seat UG EBONY BLK RED DKL"/>
    <s v="00DH564D"/>
    <s v="Open"/>
    <s v="No"/>
    <s v="Showroom Visit Planned"/>
    <m/>
    <m/>
    <x v="0"/>
    <m/>
    <s v="No"/>
    <s v="No"/>
    <s v="No"/>
    <m/>
    <n v="0"/>
  </r>
  <r>
    <n v="15350222"/>
    <d v="2025-04-02T00:00:00"/>
    <d v="1899-12-30T08:57:00"/>
    <s v="Aggregators"/>
    <s v="AKASH BAJAJ(10745)"/>
    <n v="10745"/>
    <s v="Bikewale_Aggregators"/>
    <s v="CPS_Lead_Aggregators"/>
    <s v="HOT"/>
    <s v="Pulsar"/>
    <n v="150"/>
    <s v="SD Single Seat"/>
    <s v="Pulsar 150 SD Single Seat EBONY BLK RED DKL"/>
    <s v="00DH274D"/>
    <s v="Open"/>
    <s v="No"/>
    <s v="Call Later"/>
    <m/>
    <m/>
    <x v="0"/>
    <m/>
    <s v="No"/>
    <s v="No"/>
    <s v="No"/>
    <m/>
    <n v="0"/>
  </r>
  <r>
    <n v="15744342"/>
    <d v="2025-04-19T00:00:00"/>
    <d v="1899-12-30T19:26:00"/>
    <s v="Aggregators"/>
    <s v="PARIS AUTOMOBILES"/>
    <n v="10280"/>
    <s v="Bikewale_Aggregators"/>
    <s v="CPS_Lead_Aggregators"/>
    <s v="WARM"/>
    <s v="Pulsar"/>
    <s v="N160"/>
    <s v="Dual channel ABS"/>
    <s v="Pulsar N160 Dual channel ABS Brooklyn Black"/>
    <s v="00JR159V"/>
    <s v="Open"/>
    <s v="No"/>
    <m/>
    <m/>
    <m/>
    <x v="0"/>
    <m/>
    <s v="No"/>
    <s v="No"/>
    <s v="No"/>
    <m/>
    <n v="0"/>
  </r>
  <r>
    <n v="15674848"/>
    <d v="2025-04-16T00:00:00"/>
    <d v="1899-12-30T16:21:00"/>
    <s v="Walk-In"/>
    <s v="DURRANI TRADERS (13384)"/>
    <n v="13384"/>
    <s v="Reference"/>
    <s v="Existing Customer"/>
    <s v="HOT"/>
    <s v="Pulsar"/>
    <s v="N160"/>
    <s v="TD"/>
    <s v="Pulsar N160 TD EBONY BLACK(MET)"/>
    <s v="00JR50X3"/>
    <s v="Invoiced"/>
    <s v="Yes"/>
    <m/>
    <m/>
    <m/>
    <x v="0"/>
    <m/>
    <s v="Yes"/>
    <s v="No"/>
    <s v="Yes"/>
    <d v="2025-04-16T16:25:00"/>
    <n v="1"/>
  </r>
  <r>
    <n v="15443825"/>
    <d v="2025-04-06T00:00:00"/>
    <d v="1899-12-30T22:40:00"/>
    <s v="Aggregators"/>
    <s v="TIRUPATI MOTORS"/>
    <n v="1254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582296"/>
    <d v="2025-04-12T00:00:00"/>
    <d v="1899-12-30T11:33:00"/>
    <s v="Walk-In"/>
    <s v="KVR AUTOMOBILES PRIVATE LIMITED(13658)"/>
    <n v="13658"/>
    <m/>
    <m/>
    <s v="WARM"/>
    <s v="Triumph"/>
    <s v="Speed T4"/>
    <m/>
    <s v="Triumph  Speed T4  PHANTOM BLACK"/>
    <s v="00TA15BA"/>
    <s v="Invoiced"/>
    <s v="Yes"/>
    <s v="Call Later"/>
    <m/>
    <m/>
    <x v="0"/>
    <m/>
    <s v="Yes"/>
    <s v="No"/>
    <s v="No"/>
    <d v="2025-04-16T18:07:00"/>
    <n v="1"/>
  </r>
  <r>
    <n v="15483924"/>
    <d v="2025-04-08T00:00:00"/>
    <d v="1899-12-30T17:13:00"/>
    <s v="Digital"/>
    <s v="GURUKRIPA AUTO AGENCY(12451)"/>
    <n v="12451"/>
    <s v="Organic"/>
    <s v="Website"/>
    <m/>
    <s v="Pulsar"/>
    <s v="N160"/>
    <s v="Dual Channel ABS(Digital)"/>
    <s v="Pulsar  N160 Dual Channel ABS(Digital) Brooklyn Black"/>
    <s v="00JR379V"/>
    <s v="Invoiced"/>
    <s v="Yes"/>
    <s v="Call Later"/>
    <m/>
    <m/>
    <x v="0"/>
    <m/>
    <s v="Yes"/>
    <s v="Yes"/>
    <s v="Yes"/>
    <d v="2025-04-10T12:22:00"/>
    <n v="1"/>
  </r>
  <r>
    <n v="15657513"/>
    <d v="2025-04-15T00:00:00"/>
    <d v="1899-12-30T21:55:00"/>
    <s v="Aggregators"/>
    <s v="SHREE BAJAJ(13148)"/>
    <n v="13148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x v="0"/>
    <m/>
    <s v="No"/>
    <s v="No"/>
    <s v="No"/>
    <m/>
    <n v="0"/>
  </r>
  <r>
    <n v="15558701"/>
    <d v="2025-04-11T00:00:00"/>
    <d v="1899-12-30T10:13:00"/>
    <s v="Activity"/>
    <s v="Vaibhav Bajaj- Thiruvaiyaru"/>
    <s v="A13226"/>
    <m/>
    <m/>
    <s v="STANDARD"/>
    <s v="Platina"/>
    <n v="100"/>
    <s v="ES Drum  (OBD-2)"/>
    <s v="Platina 100 ES Drum  (OBD-2)"/>
    <s v="00PF35"/>
    <s v="Open"/>
    <s v="Yes"/>
    <s v="Call Later"/>
    <m/>
    <m/>
    <x v="0"/>
    <m/>
    <s v="No"/>
    <s v="No"/>
    <s v="Yes"/>
    <m/>
    <n v="0"/>
  </r>
  <r>
    <n v="15484327"/>
    <d v="2025-04-08T00:00:00"/>
    <d v="1899-12-30T17:23:00"/>
    <s v="Activity"/>
    <s v="U.S. Automotives(12525)"/>
    <n v="12525"/>
    <m/>
    <m/>
    <s v="HOT"/>
    <s v="Platina"/>
    <n v="100"/>
    <s v="ES"/>
    <s v="Platina 100 ES COCKTAIL WINE RED"/>
    <s v="00PF202V"/>
    <s v="Open"/>
    <s v="Yes"/>
    <m/>
    <m/>
    <m/>
    <x v="0"/>
    <m/>
    <s v="No"/>
    <s v="No"/>
    <s v="Yes"/>
    <m/>
    <n v="0"/>
  </r>
  <r>
    <n v="15692392"/>
    <d v="2025-04-17T00:00:00"/>
    <d v="1899-12-30T12:26:00"/>
    <s v="Walk-In"/>
    <s v="PATNI AUTOMOBILES (13753)"/>
    <n v="13753"/>
    <m/>
    <m/>
    <s v="STANDARD"/>
    <s v="Pulsar"/>
    <s v="NS125"/>
    <s v="ABS"/>
    <s v="Pulsar NS125 ABS"/>
    <s v="00JF56"/>
    <s v="Open"/>
    <s v="Yes"/>
    <s v="Planning to Book"/>
    <m/>
    <m/>
    <x v="0"/>
    <m/>
    <s v="No"/>
    <s v="No"/>
    <s v="No"/>
    <m/>
    <n v="0"/>
  </r>
  <r>
    <n v="15409563"/>
    <d v="2025-04-05T00:00:00"/>
    <d v="1899-12-30T00:29:00"/>
    <s v="Aggregators"/>
    <s v="MAGADH AUTO AGENCY (13511)"/>
    <n v="13511"/>
    <s v="91wheels_Aggregators"/>
    <s v="CPS_Lead_Aggregators"/>
    <s v="WARM"/>
    <s v="Pulsar"/>
    <n v="220"/>
    <s v="Dagger Edge ABS (DK09)"/>
    <s v="Pulsar  220 Dagger Edge ABS (DK09) EBONY BLK BLUE DKL"/>
    <s v="00DK094C"/>
    <s v="Invoiced"/>
    <s v="Yes"/>
    <s v="Showroom Visit Planned"/>
    <m/>
    <m/>
    <x v="0"/>
    <m/>
    <s v="Yes"/>
    <s v="No"/>
    <s v="Yes"/>
    <d v="2025-04-05T17:34:00"/>
    <n v="1"/>
  </r>
  <r>
    <n v="15727918"/>
    <d v="2025-04-18T00:00:00"/>
    <d v="1899-12-30T22:53:00"/>
    <s v="Aggregators"/>
    <s v="HAROON MOTORS (10649)"/>
    <n v="10649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438949"/>
    <d v="2025-04-06T00:00:00"/>
    <d v="1899-12-30T16:11:00"/>
    <s v="Aggregators"/>
    <s v="GANGOTRI AUTOMOTIVE(13070)"/>
    <n v="13070"/>
    <s v="Bikewale_Aggregators"/>
    <s v="CPS_Lead_Aggregators"/>
    <s v="HOT"/>
    <s v="Pulsar"/>
    <n v="220"/>
    <s v="Single channel ABS (OBD-2)"/>
    <s v="Pulsar 220 Single channel ABS (OBD-2) SPARKLING METALLIC BLACK BLUE"/>
    <s v="00DK11F1"/>
    <s v="Closed"/>
    <s v="No"/>
    <s v="Plan Dropped"/>
    <m/>
    <m/>
    <x v="0"/>
    <m/>
    <s v="No"/>
    <s v="No"/>
    <s v="No"/>
    <m/>
    <n v="0"/>
  </r>
  <r>
    <n v="15705122"/>
    <d v="2025-04-19T00:00:00"/>
    <d v="1899-12-30T13:34:00"/>
    <s v="Aggregators"/>
    <s v="Shivam Auto Hub (14139)"/>
    <n v="14139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430323"/>
    <d v="2025-04-06T00:00:00"/>
    <d v="1899-12-30T02:14:00"/>
    <s v="Aggregators"/>
    <s v="ARORA MOTORS(13645)"/>
    <n v="13645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s v="Showroom Visit Planned"/>
    <m/>
    <m/>
    <x v="0"/>
    <m/>
    <s v="No"/>
    <s v="No"/>
    <s v="No"/>
    <m/>
    <n v="0"/>
  </r>
  <r>
    <n v="15693281"/>
    <d v="2025-04-17T00:00:00"/>
    <d v="1899-12-30T12:47:00"/>
    <s v="Activity"/>
    <s v="DHONKARIA MOTORS(10509)"/>
    <n v="10509"/>
    <m/>
    <m/>
    <m/>
    <s v="Pulsar"/>
    <s v="N160"/>
    <s v="TD"/>
    <s v="Pulsar N160 TD EBONY BLACK(MET)"/>
    <s v="00JR50X3"/>
    <s v="Invoiced"/>
    <s v="Yes"/>
    <m/>
    <m/>
    <m/>
    <x v="0"/>
    <m/>
    <s v="No"/>
    <s v="No"/>
    <s v="Yes"/>
    <d v="2025-04-17T12:48:00"/>
    <n v="1"/>
  </r>
  <r>
    <n v="15604808"/>
    <d v="2025-04-13T00:00:00"/>
    <d v="1899-12-30T15:22:00"/>
    <s v="Aggregators"/>
    <s v="VAISHALI AUTO ENTERPRISES PVT LTD_x0009_ - Paswan Chowk"/>
    <s v="B11881"/>
    <s v="91wheels_Aggregators"/>
    <s v="CPS_Lead_Aggregators"/>
    <s v="HOT"/>
    <s v="Pulsar"/>
    <s v="RS200"/>
    <s v="Dual channel ABS"/>
    <s v="Pulsar RS200 Dual channel ABS METALLIC BLACK (+Pewter Grey)"/>
    <s v="00DT148E"/>
    <s v="Closed"/>
    <s v="No"/>
    <s v="Plan Dropped"/>
    <m/>
    <m/>
    <x v="0"/>
    <m/>
    <s v="No"/>
    <s v="No"/>
    <s v="No"/>
    <m/>
    <n v="0"/>
  </r>
  <r>
    <n v="15355145"/>
    <d v="2025-04-02T00:00:00"/>
    <d v="1899-12-30T12:33:00"/>
    <s v="Aggregators"/>
    <s v="SENGUPTA MOTORS"/>
    <n v="12644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s v="Incorrect Enquiry"/>
    <m/>
    <m/>
    <x v="0"/>
    <m/>
    <s v="No"/>
    <s v="No"/>
    <s v="No"/>
    <m/>
    <n v="0"/>
  </r>
  <r>
    <n v="15483448"/>
    <d v="2025-04-08T00:00:00"/>
    <d v="1899-12-30T16:49:00"/>
    <s v="Activity"/>
    <s v="GRAND AUTOMOBILES(14171)"/>
    <n v="14171"/>
    <m/>
    <m/>
    <m/>
    <s v="Pulsar"/>
    <n v="125"/>
    <s v="Neon Disc Single seat (OBD-2)"/>
    <s v="Pulsar 125 Neon Disc Single seat (OBD-2) SPARKLING METALLIC BLACK RED"/>
    <s v="00DH50F2"/>
    <s v="Invoiced"/>
    <s v="Yes"/>
    <m/>
    <m/>
    <m/>
    <x v="0"/>
    <m/>
    <s v="No"/>
    <s v="No"/>
    <s v="Yes"/>
    <d v="2025-04-08T16:51:00"/>
    <n v="1"/>
  </r>
  <r>
    <n v="15559929"/>
    <d v="2025-04-11T00:00:00"/>
    <d v="1899-12-30T11:03:00"/>
    <s v="Activity"/>
    <s v="SENGUPTA BAJAJ # KASHIPUR"/>
    <s v="B12644"/>
    <m/>
    <m/>
    <m/>
    <s v="Pulsar"/>
    <s v="N160"/>
    <s v="UG"/>
    <s v="Pulsar N160 UG BROOKLYN CHRCL BLK M"/>
    <s v="00JR21VAR-113"/>
    <s v="Closed"/>
    <s v="Yes"/>
    <s v="Plan Dropped"/>
    <m/>
    <m/>
    <x v="0"/>
    <m/>
    <s v="Yes"/>
    <s v="No"/>
    <s v="No"/>
    <m/>
    <n v="0"/>
  </r>
  <r>
    <n v="15540248"/>
    <d v="2025-04-10T00:00:00"/>
    <d v="1899-12-30T11:42:00"/>
    <s v="Aggregators"/>
    <s v="KHIVRAJ ELIXIR PVT LTD-HESARAGHATTA KTM 3S"/>
    <s v="G14192"/>
    <s v="Bikewale_Aggregators"/>
    <s v="CPS_Lead_Aggregators"/>
    <s v="HOT"/>
    <s v="KTM"/>
    <s v="Duke 250 (Gen 2)"/>
    <s v="KTM"/>
    <s v="KTM Duke 250 (Gen 2) KTM DARK GALVANO MATT"/>
    <s v="00JP9681"/>
    <s v="Open"/>
    <s v="No"/>
    <s v="Call Later"/>
    <m/>
    <m/>
    <x v="0"/>
    <m/>
    <s v="No"/>
    <s v="No"/>
    <s v="No"/>
    <m/>
    <n v="0"/>
  </r>
  <r>
    <n v="15365276"/>
    <d v="2025-04-02T00:00:00"/>
    <d v="1899-12-30T18:20:00"/>
    <s v="Walk-In"/>
    <s v="HANUMANT AUTOMOBILE(13049)"/>
    <n v="13049"/>
    <s v="Hoarding"/>
    <m/>
    <s v="HOT"/>
    <s v="Pulsar"/>
    <n v="125"/>
    <s v="Neon Disc Single seat (OBD-2)"/>
    <s v="Pulsar 125 Neon Disc Single seat (OBD-2) E Black with Platinum Silver Decal"/>
    <s v="00DH506L"/>
    <s v="Invoiced"/>
    <s v="Yes"/>
    <s v="Planning to Book"/>
    <m/>
    <m/>
    <x v="0"/>
    <m/>
    <s v="Yes"/>
    <s v="No"/>
    <s v="No"/>
    <d v="2025-04-02T18:23:00"/>
    <n v="1"/>
  </r>
  <r>
    <n v="15576758"/>
    <d v="2025-04-11T00:00:00"/>
    <d v="1899-12-30T22:26:00"/>
    <s v="Aggregators"/>
    <s v="S. K. AUTOMOBILES (13029)"/>
    <n v="13029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x v="0"/>
    <m/>
    <s v="No"/>
    <s v="No"/>
    <s v="No"/>
    <m/>
    <n v="0"/>
  </r>
  <r>
    <n v="15404893"/>
    <d v="2025-04-04T00:00:00"/>
    <d v="1899-12-30T17:41:00"/>
    <s v="Activity"/>
    <s v="KRISHNAA AUTOS(11596)"/>
    <n v="11596"/>
    <m/>
    <m/>
    <s v="WARM"/>
    <s v="Pulsar"/>
    <n v="150"/>
    <s v="SD UG"/>
    <s v="Pulsar 150 SD UG EBONY BLACK(MET)"/>
    <s v="00DH60X3"/>
    <s v="Closed"/>
    <s v="Yes"/>
    <s v="Plan Dropped"/>
    <m/>
    <m/>
    <x v="0"/>
    <m/>
    <s v="Yes"/>
    <s v="No"/>
    <s v="No"/>
    <m/>
    <n v="0"/>
  </r>
  <r>
    <n v="15595843"/>
    <d v="2025-04-12T00:00:00"/>
    <d v="1899-12-30T22:32:00"/>
    <s v="Aggregators"/>
    <s v="VIDYA AUTOLINKS PRIVATE LIMITED(12999)"/>
    <n v="12999"/>
    <s v="Bikewale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s v="Showroom Visit Planned"/>
    <m/>
    <m/>
    <x v="0"/>
    <m/>
    <s v="No"/>
    <s v="No"/>
    <s v="No"/>
    <m/>
    <n v="0"/>
  </r>
  <r>
    <n v="15717188"/>
    <d v="2025-04-18T00:00:00"/>
    <d v="1899-12-30T13:38:00"/>
    <s v="Walk-In"/>
    <s v="TIRHUT AUTOMOBILES.(10370)"/>
    <n v="10370"/>
    <m/>
    <m/>
    <m/>
    <s v="Pulsar"/>
    <n v="125"/>
    <s v="Carbon Fibre Disc Single Seat (OBD-2)"/>
    <s v="Pulsar 125 Carbon Fibre Disc Single Seat (OBD-2) SPARKLING METALLIC BLACK BLUE"/>
    <s v="00DH41F1"/>
    <s v="Invoiced"/>
    <s v="Yes"/>
    <m/>
    <m/>
    <m/>
    <x v="0"/>
    <m/>
    <s v="Yes"/>
    <s v="Yes"/>
    <s v="Yes"/>
    <d v="2025-04-18T13:42:00"/>
    <n v="1"/>
  </r>
  <r>
    <n v="15588353"/>
    <d v="2025-04-12T00:00:00"/>
    <d v="1899-12-30T15:07:00"/>
    <s v="Walk-In"/>
    <s v="PARIS AUTOMOBILES"/>
    <n v="10280"/>
    <s v="Reference"/>
    <s v="Existing Customer"/>
    <m/>
    <s v="Avenger"/>
    <n v="220"/>
    <s v="Cruise  (OBD-2)"/>
    <s v="Avenger 220 Cruise  (OBD-2) UG AUBURN BLACK"/>
    <s v="00PD359K"/>
    <s v="Invoiced"/>
    <s v="Yes"/>
    <m/>
    <m/>
    <m/>
    <x v="0"/>
    <m/>
    <s v="No"/>
    <s v="No"/>
    <s v="No"/>
    <d v="2025-04-12T15:08:00"/>
    <n v="1"/>
  </r>
  <r>
    <n v="15734500"/>
    <d v="2025-04-19T00:00:00"/>
    <d v="1899-12-30T12:18:00"/>
    <s v="Dealer Digital"/>
    <s v="ADITYA BAJAJ(10427)"/>
    <n v="10427"/>
    <s v="Dealer Digital"/>
    <s v="Bike Wale"/>
    <m/>
    <s v="Pulsar"/>
    <s v="SD UG (OBD2B)"/>
    <n v="150"/>
    <s v="Pulsar SD UG (OBD2B) 150 EBONY BLK SILVER DKL"/>
    <s v="00DH59"/>
    <s v="Invoiced"/>
    <s v="Yes"/>
    <m/>
    <m/>
    <m/>
    <x v="0"/>
    <m/>
    <s v="No"/>
    <s v="No"/>
    <s v="No"/>
    <d v="2025-04-19T12:19:00"/>
    <n v="1"/>
  </r>
  <r>
    <n v="15711360"/>
    <d v="2025-04-18T00:00:00"/>
    <d v="1899-12-30T11:01:00"/>
    <s v="Aggregators"/>
    <s v="VINAYAK AUTO MOTORS PRIVATE LIMITED (13412)"/>
    <n v="13412"/>
    <s v="Bikewale_Aggregators"/>
    <s v="CPS_Lead_Aggregators"/>
    <s v="WARM"/>
    <s v="Pulsar"/>
    <s v="P150"/>
    <s v="SD Single Seat (OBD-2)"/>
    <s v="Pulsar P150 SD Single Seat (OBD-2) GLOSSY CARIBBEAN BLUE"/>
    <s v="00JR022Z"/>
    <s v="Closed"/>
    <s v="No"/>
    <s v="Plan Dropped"/>
    <m/>
    <m/>
    <x v="0"/>
    <m/>
    <s v="No"/>
    <s v="No"/>
    <s v="No"/>
    <m/>
    <n v="0"/>
  </r>
  <r>
    <n v="15582746"/>
    <d v="2025-04-12T00:00:00"/>
    <d v="1899-12-30T11:56:00"/>
    <s v="Digital"/>
    <s v="CENTRAL AUTOMOBILES(12732)"/>
    <n v="12732"/>
    <s v="Freedom_LeadGen_D2C"/>
    <s v="Display_FB"/>
    <m/>
    <s v="Freedom"/>
    <s v="125 NG04"/>
    <s v="Disc Led"/>
    <s v="Freedom 125 NG04 Disc Led COCKTAIL WINE RED"/>
    <s v="00JH272V"/>
    <s v="Open"/>
    <s v="No"/>
    <s v="Call Later"/>
    <m/>
    <m/>
    <x v="0"/>
    <m/>
    <s v="No"/>
    <s v="No"/>
    <s v="No"/>
    <m/>
    <n v="0"/>
  </r>
  <r>
    <n v="15622556"/>
    <d v="2025-04-14T00:00:00"/>
    <d v="1899-12-30T12:32:00"/>
    <s v="Aggregators"/>
    <s v="MAYUR AUTO PVT.LTD.(10210)"/>
    <n v="10210"/>
    <s v="Bikewale_Aggregators"/>
    <s v="CPS_Lead_Aggregators"/>
    <m/>
    <s v="Pulsar"/>
    <n v="400"/>
    <s v="NS"/>
    <s v="Pulsar 400 NS PEARL METALLIC WHITE"/>
    <s v="00JL2342"/>
    <s v="Closed"/>
    <s v="No"/>
    <s v="Plan Dropped"/>
    <m/>
    <m/>
    <x v="0"/>
    <m/>
    <s v="No"/>
    <s v="No"/>
    <s v="No"/>
    <m/>
    <n v="0"/>
  </r>
  <r>
    <n v="15674806"/>
    <d v="2025-04-16T00:00:00"/>
    <d v="1899-12-30T16:20:00"/>
    <s v="Walk-In"/>
    <s v="Krishved Automobiles Pvt Ltd-A12915-01"/>
    <s v="A12915"/>
    <s v="Leaflet"/>
    <m/>
    <s v="HOT"/>
    <s v="Pulsar"/>
    <n v="125"/>
    <s v="Carbon Fibre Split Seat UG"/>
    <s v="Pulsar 125 Carbon Fibre Split Seat UG EBONY BLK RED DKL"/>
    <s v="00DH564D"/>
    <s v="Invoiced"/>
    <s v="Yes"/>
    <m/>
    <m/>
    <m/>
    <x v="0"/>
    <m/>
    <s v="Yes"/>
    <s v="Yes"/>
    <s v="Yes"/>
    <d v="2025-04-16T16:25:00"/>
    <n v="1"/>
  </r>
  <r>
    <n v="15442837"/>
    <d v="2025-04-06T00:00:00"/>
    <d v="1899-12-30T21:06:00"/>
    <s v="Aggregators"/>
    <s v="RK BAJAJ PRL"/>
    <s v="A1339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Call Later"/>
    <m/>
    <m/>
    <x v="0"/>
    <m/>
    <s v="No"/>
    <s v="No"/>
    <s v="No"/>
    <m/>
    <n v="0"/>
  </r>
  <r>
    <n v="15541516"/>
    <d v="2025-04-10T00:00:00"/>
    <d v="1899-12-30T12:11:00"/>
    <s v="Tele-In"/>
    <s v="C P BAJAJ(12313)"/>
    <n v="12313"/>
    <m/>
    <m/>
    <s v="STANDARD"/>
    <s v="Pulsar"/>
    <n v="125"/>
    <s v="Neon Disc Single seat"/>
    <s v="Pulsar 125 Neon Disc Single seat"/>
    <s v="00DH40"/>
    <s v="Open"/>
    <s v="No"/>
    <m/>
    <m/>
    <m/>
    <x v="0"/>
    <m/>
    <s v="No"/>
    <s v="No"/>
    <s v="No"/>
    <m/>
    <n v="0"/>
  </r>
  <r>
    <n v="15577057"/>
    <d v="2025-04-11T00:00:00"/>
    <d v="1899-12-30T22:51:00"/>
    <s v="Digital"/>
    <s v="Shiva ScooterAgency"/>
    <s v="B10348"/>
    <s v="Organic"/>
    <s v="Website"/>
    <s v="STANDARD"/>
    <s v="Pulsar"/>
    <s v="RS200"/>
    <s v="UG"/>
    <s v="Pulsar RS200 UG GLOSSY RACING RED"/>
    <s v="00DT2295"/>
    <s v="Closed"/>
    <s v="No"/>
    <s v="Plan Dropped"/>
    <m/>
    <m/>
    <x v="0"/>
    <m/>
    <s v="No"/>
    <s v="No"/>
    <s v="No"/>
    <m/>
    <n v="0"/>
  </r>
  <r>
    <n v="15478034"/>
    <d v="2025-04-08T00:00:00"/>
    <d v="1899-12-30T14:04:00"/>
    <s v="Aggregators"/>
    <s v="KALE BAJAJ(13245)"/>
    <n v="13245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678299"/>
    <d v="2025-04-16T00:00:00"/>
    <d v="1899-12-30T17:40:00"/>
    <s v="Dealer Digital"/>
    <m/>
    <n v="10002"/>
    <s v="Instagram"/>
    <s v="Freedom_April"/>
    <s v="HOT"/>
    <s v="Freedom"/>
    <s v="125 NG04"/>
    <s v="Disc Led"/>
    <s v="Freedom 125 NG04 Disc Led Racing Red"/>
    <s v="00JH279C"/>
    <s v="Open"/>
    <s v="No"/>
    <s v="Not Decided"/>
    <m/>
    <m/>
    <x v="0"/>
    <m/>
    <s v="No"/>
    <s v="No"/>
    <s v="No"/>
    <m/>
    <n v="0"/>
  </r>
  <r>
    <n v="15628091"/>
    <d v="2025-04-15T00:00:00"/>
    <d v="1899-12-30T15:34:00"/>
    <s v="Aggregators"/>
    <s v="KRISHNA AUTOMOBILES(10203)"/>
    <n v="10203"/>
    <s v="Bikewale_Aggregators"/>
    <s v="CPS_Lead_Aggregators"/>
    <s v="HOT"/>
    <s v="Pulsar"/>
    <n v="125"/>
    <s v="Carbon Fibre Disc Single Seat"/>
    <s v="Pulsar  125 Carbon Fibre Disc Single Seat SPARKLING METALLIC BLACK SILVER"/>
    <s v="00DH47E8"/>
    <s v="Booked"/>
    <s v="Yes"/>
    <s v="Not Decided"/>
    <m/>
    <m/>
    <x v="0"/>
    <m/>
    <s v="No"/>
    <s v="Yes"/>
    <s v="Yes"/>
    <d v="2025-04-15T19:10:00"/>
    <n v="0"/>
  </r>
  <r>
    <n v="15551655"/>
    <d v="2025-04-10T00:00:00"/>
    <d v="1899-12-30T17:55:00"/>
    <s v="Activity"/>
    <s v="CHAMPAK AUTOMOBILES- SAPATGRAM"/>
    <s v="C11021"/>
    <m/>
    <m/>
    <s v="WARM"/>
    <s v="Pulsar"/>
    <n v="125"/>
    <s v="Carbon Fibre Split Seat UG"/>
    <s v="Pulsar 125 Carbon Fibre Split Seat UG EBONY BLK BLUE DKL"/>
    <s v="00DH564C"/>
    <s v="Open"/>
    <s v="No"/>
    <s v="Call Later"/>
    <m/>
    <m/>
    <x v="0"/>
    <m/>
    <s v="No"/>
    <s v="No"/>
    <s v="No"/>
    <m/>
    <n v="0"/>
  </r>
  <r>
    <n v="15744545"/>
    <d v="2025-04-19T00:00:00"/>
    <d v="1899-12-30T19:30:00"/>
    <s v="Walk-In"/>
    <s v="PATNI AUTOMOBILES (13753)"/>
    <n v="13753"/>
    <s v="dealerQR"/>
    <s v="Website"/>
    <s v="STANDARD"/>
    <s v="Pulsar"/>
    <n v="150"/>
    <s v="TD Split Seat (OBD-2)"/>
    <s v="Pulsar 150 TD Split Seat (OBD-2) SPARKLING METALLIC BLACK RED"/>
    <s v="00DH44F2"/>
    <s v="Booked"/>
    <s v="Yes"/>
    <s v="Planning to Book"/>
    <m/>
    <m/>
    <x v="0"/>
    <m/>
    <s v="Yes"/>
    <s v="No"/>
    <s v="Yes"/>
    <d v="2025-04-19T19:32:00"/>
    <n v="0"/>
  </r>
  <r>
    <n v="15401292"/>
    <d v="2025-04-04T00:00:00"/>
    <d v="1899-12-30T15:35:00"/>
    <s v="Tele-In"/>
    <s v="NANDAN BAJAJ(12867)"/>
    <n v="12867"/>
    <m/>
    <m/>
    <m/>
    <s v="Pulsar"/>
    <s v="N160"/>
    <s v="UG"/>
    <s v="Pulsar N160 UG BROOKLYN CHRCL BLK M"/>
    <s v="00JR21VAR-113"/>
    <s v="Invoiced"/>
    <s v="Yes"/>
    <m/>
    <m/>
    <m/>
    <x v="0"/>
    <m/>
    <s v="No"/>
    <s v="No"/>
    <s v="No"/>
    <d v="2025-04-04T15:36:00"/>
    <n v="1"/>
  </r>
  <r>
    <n v="15591070"/>
    <d v="2025-04-12T00:00:00"/>
    <d v="1899-12-30T17:06:00"/>
    <s v="Aggregators"/>
    <s v="JSB Autocars Private Limited (Basai Road)"/>
    <s v="F13565"/>
    <s v="91wheels_Aggregators"/>
    <s v="CPS_Lead_Aggregators"/>
    <s v="STANDARD"/>
    <s v="Freedom"/>
    <s v="125 NG04"/>
    <s v="Drum Led"/>
    <s v="Freedom 125 NG04 Drum Led GLOSSY CARIBBEAN BLUE"/>
    <s v="00JH302Z"/>
    <s v="Open"/>
    <s v="No"/>
    <s v="Not Decided"/>
    <m/>
    <m/>
    <x v="0"/>
    <m/>
    <s v="No"/>
    <s v="No"/>
    <s v="No"/>
    <m/>
    <n v="0"/>
  </r>
  <r>
    <n v="15478083"/>
    <d v="2025-04-08T00:00:00"/>
    <d v="1899-12-30T13:57:00"/>
    <s v="Activity"/>
    <s v="K V R VEHICLES - THALIPARAMBA"/>
    <s v="B10569"/>
    <s v="Bajaj Activity"/>
    <s v="Service Camp"/>
    <s v="WARM"/>
    <s v="Pulsar"/>
    <n v="125"/>
    <s v="Neon Disc Single seat (Pre-OBD)"/>
    <s v="Pulsar 125 Neon Disc Single seat (Pre-OBD) CHARCOAL BLACK - TREE FROG GREEN"/>
    <s v="00DH32D6"/>
    <s v="Open"/>
    <s v="Yes"/>
    <s v="Call Later"/>
    <m/>
    <m/>
    <x v="0"/>
    <m/>
    <s v="No"/>
    <s v="Yes"/>
    <s v="Yes"/>
    <m/>
    <n v="0"/>
  </r>
  <r>
    <n v="15422778"/>
    <d v="2025-04-05T00:00:00"/>
    <d v="1899-12-30T16:22:00"/>
    <s v="Walk-In"/>
    <s v="Rolta Bajaj Madhyamgram"/>
    <s v="E11943"/>
    <m/>
    <m/>
    <s v="STANDARD"/>
    <s v="Pulsar"/>
    <s v="N160"/>
    <s v="TD"/>
    <s v="Pulsar N160 TD"/>
    <s v="00JR50"/>
    <s v="Invoiced"/>
    <s v="Yes"/>
    <s v="Not Decided"/>
    <m/>
    <m/>
    <x v="0"/>
    <m/>
    <s v="No"/>
    <s v="Yes"/>
    <s v="Yes"/>
    <m/>
    <n v="1"/>
  </r>
  <r>
    <n v="15725760"/>
    <d v="2025-04-18T00:00:00"/>
    <d v="1899-12-30T19:17:00"/>
    <s v="Aggregators"/>
    <s v="VKG BAJAJ(11046)"/>
    <n v="11046"/>
    <s v="Bikedekho_Aggregators"/>
    <s v="CPS_Lead_Aggregators"/>
    <s v="HOT"/>
    <s v="Pulsar"/>
    <s v="NS125"/>
    <s v="Disc (OBD-2)"/>
    <s v="Pulsar NS125 Disc (OBD-2) TD BURNT RED + SA"/>
    <s v="00JF35C4"/>
    <s v="Closed"/>
    <s v="No"/>
    <s v="Plan Dropped"/>
    <m/>
    <m/>
    <x v="0"/>
    <m/>
    <s v="No"/>
    <s v="No"/>
    <s v="No"/>
    <m/>
    <n v="0"/>
  </r>
  <r>
    <n v="15569879"/>
    <d v="2025-04-11T00:00:00"/>
    <d v="1899-12-30T16:16:00"/>
    <s v="Walk-In"/>
    <s v="EAGLE MOTORS(12809)"/>
    <n v="12809"/>
    <m/>
    <m/>
    <s v="WARM"/>
    <s v="KTM"/>
    <s v="ADVENTURE 390"/>
    <m/>
    <s v="KTM ADVENTURE 390  "/>
    <s v="00JG45"/>
    <s v="Open"/>
    <s v="Yes"/>
    <s v="Call Later"/>
    <m/>
    <m/>
    <x v="0"/>
    <m/>
    <s v="Yes"/>
    <s v="No"/>
    <s v="No"/>
    <m/>
    <n v="0"/>
  </r>
  <r>
    <n v="15568638"/>
    <d v="2025-04-11T00:00:00"/>
    <d v="1899-12-30T15:34:00"/>
    <s v="Tele-In"/>
    <s v="OSL BAJAJ AMTALA"/>
    <s v="B11505"/>
    <m/>
    <m/>
    <s v="WARM"/>
    <s v="Pulsar"/>
    <n v="220"/>
    <s v="UG"/>
    <s v="Pulsar 220 UG EBONY BLK BLUE DKL"/>
    <s v="00DK124C"/>
    <s v="Invoiced"/>
    <s v="Yes"/>
    <s v="Call Later"/>
    <m/>
    <m/>
    <x v="0"/>
    <m/>
    <s v="Yes"/>
    <s v="Yes"/>
    <s v="Yes"/>
    <d v="2025-04-11T15:37:00"/>
    <n v="1"/>
  </r>
  <r>
    <n v="15648768"/>
    <d v="2025-04-15T00:00:00"/>
    <d v="1899-12-30T14:29:00"/>
    <s v="Walk-In"/>
    <s v="Patni Automobiles(12521)"/>
    <n v="12521"/>
    <m/>
    <m/>
    <s v="WARM"/>
    <s v="KTM"/>
    <s v="DUKE 250"/>
    <m/>
    <s v="KTM DUKE 250  EBONY BLACK(MET)"/>
    <s v="00JP88X3"/>
    <s v="Open"/>
    <s v="Yes"/>
    <s v="Not Decided"/>
    <m/>
    <m/>
    <x v="0"/>
    <m/>
    <s v="Yes"/>
    <s v="No"/>
    <s v="No"/>
    <m/>
    <n v="0"/>
  </r>
  <r>
    <n v="15628418"/>
    <d v="2025-04-14T00:00:00"/>
    <d v="1899-12-30T15:24:00"/>
    <s v="Walk-In"/>
    <s v="AARYAN  MOTORS(11612)"/>
    <n v="11612"/>
    <m/>
    <m/>
    <s v="WARM"/>
    <s v="Pulsar"/>
    <n v="125"/>
    <s v="Carbon Fibre Single Seat UG"/>
    <s v="Pulsar 125 Carbon Fibre Single Seat UG EBONY BLK RED DKL"/>
    <s v="00DH574D"/>
    <s v="Invoiced"/>
    <s v="Yes"/>
    <s v="Planning to Book"/>
    <m/>
    <m/>
    <x v="0"/>
    <m/>
    <s v="Yes"/>
    <s v="Yes"/>
    <s v="Yes"/>
    <d v="2025-04-14T15:25:00"/>
    <n v="1"/>
  </r>
  <r>
    <n v="15675576"/>
    <d v="2025-04-16T00:00:00"/>
    <d v="1899-12-30T16:50:00"/>
    <s v="Dealer Digital"/>
    <m/>
    <n v="10370"/>
    <m/>
    <m/>
    <s v="HOT"/>
    <m/>
    <m/>
    <m/>
    <s v="Pulsar 125 Neon Disc Single seat (OBD-2) EBONY BLK BLUE DKL"/>
    <s v="00DH504C"/>
    <s v="Closed"/>
    <s v="Yes"/>
    <s v="Incorrect Enquiry"/>
    <m/>
    <m/>
    <x v="0"/>
    <m/>
    <s v="No"/>
    <s v="No"/>
    <s v="Yes"/>
    <m/>
    <n v="0"/>
  </r>
  <r>
    <n v="15540062"/>
    <d v="2025-04-10T00:00:00"/>
    <d v="1899-12-30T11:37:00"/>
    <s v="Digital"/>
    <s v="MEERA AUTOS (12831)"/>
    <n v="12831"/>
    <s v="Organic"/>
    <s v="Website"/>
    <s v="WARM"/>
    <s v="Pulsar"/>
    <s v="N160"/>
    <s v="Dual Channel ABS(Digital)"/>
    <s v="Pulsar N160 Dual Channel ABS(Digital) Brooklyn Black"/>
    <s v="00JR379V"/>
    <s v="Open"/>
    <s v="No"/>
    <s v="Showroom Visit Planned"/>
    <m/>
    <m/>
    <x v="0"/>
    <m/>
    <s v="No"/>
    <s v="No"/>
    <s v="No"/>
    <m/>
    <n v="0"/>
  </r>
  <r>
    <n v="15401003"/>
    <d v="2025-04-04T00:00:00"/>
    <d v="1899-12-30T15:32:00"/>
    <s v="HyperLocal"/>
    <s v="KTM Vashi"/>
    <s v="BRN01Vashi"/>
    <s v="Hyperlocal_Lead_Gen"/>
    <s v="Facebook"/>
    <m/>
    <s v="KTM"/>
    <s v="DUKE 390"/>
    <s v="KTM"/>
    <s v="KTM DUKE 390 KTM "/>
    <s v="00JP89"/>
    <s v="Open"/>
    <s v="No"/>
    <m/>
    <m/>
    <m/>
    <x v="0"/>
    <m/>
    <s v="No"/>
    <s v="No"/>
    <s v="No"/>
    <m/>
    <n v="0"/>
  </r>
  <r>
    <n v="15347043"/>
    <d v="2025-04-01T00:00:00"/>
    <d v="1899-12-30T21:08:00"/>
    <s v="Aggregators"/>
    <s v="KALE BAJAJ(13245)"/>
    <n v="13245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372478"/>
    <d v="2025-04-03T00:00:00"/>
    <d v="1899-12-30T11:01:00"/>
    <s v="Activity"/>
    <s v="VENKATA RAMANA AUTOMOBILES(D12367)"/>
    <n v="12367"/>
    <m/>
    <m/>
    <s v="HOT"/>
    <s v="KTM"/>
    <s v="DUKE 390"/>
    <s v="KTM"/>
    <s v="KTM DUKE 390 KTM ELECTRONIC ORANGE"/>
    <s v="00JP891T"/>
    <s v="Open"/>
    <s v="Yes"/>
    <s v="Not Decided"/>
    <m/>
    <m/>
    <x v="0"/>
    <m/>
    <s v="Yes"/>
    <s v="No"/>
    <s v="No"/>
    <m/>
    <n v="0"/>
  </r>
  <r>
    <n v="15408024"/>
    <d v="2025-04-04T00:00:00"/>
    <d v="1899-12-30T21:31:00"/>
    <s v="Aggregators"/>
    <s v="VANDANA AUTO(10401)"/>
    <n v="10401"/>
    <s v="Bikewale_Aggregators"/>
    <s v="CPS_Lead_Aggregators"/>
    <s v="HOT"/>
    <s v="Pulsar"/>
    <s v="N125"/>
    <s v="Disc ISG"/>
    <s v="Pulsar N125 Disc ISG Ebony Black + Purple Fury"/>
    <s v="00JZ51DA"/>
    <s v="Closed"/>
    <s v="No"/>
    <s v="Plan Dropped"/>
    <m/>
    <m/>
    <x v="0"/>
    <m/>
    <s v="No"/>
    <s v="No"/>
    <s v="No"/>
    <m/>
    <n v="0"/>
  </r>
  <r>
    <n v="15483596"/>
    <d v="2025-04-08T00:00:00"/>
    <d v="1899-12-30T16:54:00"/>
    <s v="Activity"/>
    <s v="MADAAN MOTORS(11601)"/>
    <n v="11601"/>
    <m/>
    <m/>
    <s v="HOT"/>
    <s v="Platina"/>
    <s v="ES Drum (OBD2B)"/>
    <n v="100"/>
    <s v="Platina ES Drum (OBD2B) 100"/>
    <s v="00JK39"/>
    <s v="Open"/>
    <s v="Yes"/>
    <m/>
    <m/>
    <m/>
    <x v="0"/>
    <m/>
    <s v="No"/>
    <s v="No"/>
    <s v="No"/>
    <m/>
    <n v="0"/>
  </r>
  <r>
    <n v="15746231"/>
    <d v="2025-04-19T00:00:00"/>
    <d v="1899-12-30T22:50:00"/>
    <s v="Aggregators"/>
    <s v="OM ADVANCE AUTOMOBILES PVT LTD(13120)"/>
    <n v="13120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Not Decided"/>
    <m/>
    <m/>
    <x v="0"/>
    <m/>
    <s v="No"/>
    <s v="No"/>
    <s v="No"/>
    <m/>
    <n v="0"/>
  </r>
  <r>
    <n v="15497708"/>
    <d v="2025-04-09T00:00:00"/>
    <d v="1899-12-30T12:52:00"/>
    <s v="Walk-In"/>
    <s v="Aadhithya Motors(11412)"/>
    <n v="11412"/>
    <m/>
    <m/>
    <m/>
    <s v="Pulsar"/>
    <s v="N160"/>
    <s v="UG"/>
    <s v="Pulsar N160 UG BROOKLYN CHRCL BLK M"/>
    <s v="00JR21VAR-113"/>
    <s v="Invoiced"/>
    <s v="Yes"/>
    <m/>
    <m/>
    <m/>
    <x v="0"/>
    <m/>
    <s v="Yes"/>
    <s v="Yes"/>
    <s v="Yes"/>
    <d v="2025-04-09T13:27:00"/>
    <n v="1"/>
  </r>
  <r>
    <n v="15730970"/>
    <d v="2025-04-19T00:00:00"/>
    <d v="1899-12-30T10:29:00"/>
    <s v="Aggregators"/>
    <s v="RRAG AUTOMOTIVE PVT LTD(13263)"/>
    <n v="13263"/>
    <s v="91wheels_Aggregators"/>
    <s v="CPS_Lead_Aggregators"/>
    <m/>
    <s v="Pulsar"/>
    <s v="NS125"/>
    <s v="Disc (Pre-OBD)"/>
    <s v="Pulsar NS125 Disc (Pre-OBD) GLOSS PEWTER GREY"/>
    <s v="00JF2832"/>
    <s v="Closed"/>
    <s v="No"/>
    <s v="Lost to Competition"/>
    <s v="Family/Friendâ€™s Recommendation"/>
    <m/>
    <x v="10"/>
    <s v="Hero"/>
    <s v="No"/>
    <s v="No"/>
    <s v="No"/>
    <m/>
    <n v="0"/>
  </r>
  <r>
    <n v="15423235"/>
    <d v="2025-04-05T00:00:00"/>
    <d v="1899-12-30T16:55:00"/>
    <s v="Aggregators"/>
    <s v="B U Bhandari_Pashan"/>
    <n v="13530"/>
    <s v="Bikewale_Aggregators"/>
    <s v="CPS_Lead_Aggregators"/>
    <s v="STANDARD"/>
    <s v="Triumph"/>
    <s v="SPEED 400"/>
    <s v="Triumph"/>
    <s v="Triumph SPEED 400-Phantom Black"/>
    <s v="00TA04BA"/>
    <s v="Closed"/>
    <s v="No"/>
    <s v="Plan Dropped"/>
    <m/>
    <m/>
    <x v="0"/>
    <m/>
    <s v="No"/>
    <s v="No"/>
    <s v="No"/>
    <m/>
    <n v="0"/>
  </r>
  <r>
    <n v="15633454"/>
    <d v="2025-04-14T00:00:00"/>
    <d v="1899-12-30T18:29:00"/>
    <s v="Walk-In"/>
    <s v="OSL BAJAJ EM BYPASS SHOWROOM"/>
    <s v="D11132"/>
    <m/>
    <m/>
    <s v="HOT"/>
    <s v="CT"/>
    <s v="110X"/>
    <s v="ES"/>
    <s v="CT 110X ES"/>
    <s v="00DY04"/>
    <s v="Open"/>
    <s v="Yes"/>
    <m/>
    <m/>
    <m/>
    <x v="0"/>
    <m/>
    <s v="Yes"/>
    <s v="No"/>
    <s v="Yes"/>
    <m/>
    <n v="0"/>
  </r>
  <r>
    <n v="15440308"/>
    <d v="2025-04-06T00:00:00"/>
    <d v="1899-12-30T17:28:00"/>
    <s v="Walk-In"/>
    <s v="Lingam Automobiles(JAYANKONDAM)"/>
    <s v="A12802"/>
    <m/>
    <m/>
    <s v="STANDARD"/>
    <s v="Pulsar"/>
    <n v="150"/>
    <s v="SD UG"/>
    <s v="Pulsar 150 SD UG EBONY BLK SILVER DKL"/>
    <s v="00DH604E"/>
    <s v="Open"/>
    <s v="Yes"/>
    <m/>
    <m/>
    <m/>
    <x v="0"/>
    <m/>
    <s v="Yes"/>
    <s v="No"/>
    <s v="No"/>
    <m/>
    <n v="0"/>
  </r>
  <r>
    <n v="15446376"/>
    <d v="2025-04-07T00:00:00"/>
    <d v="1899-12-30T08:39:00"/>
    <s v="Aggregators"/>
    <s v="NEW STYLE FABRICATORS PVT. LTD.(10225)"/>
    <n v="10225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685740"/>
    <d v="2025-04-16T00:00:00"/>
    <d v="1899-12-30T22:53:00"/>
    <s v="Digital"/>
    <s v="EMN MOTORS (12849)"/>
    <n v="12849"/>
    <s v="Freedom_LeadGen_D2C"/>
    <s v="Display_FB"/>
    <m/>
    <s v="Freedom"/>
    <s v="125 NG04"/>
    <s v="Disc Led"/>
    <s v="Freedom 125 NG04 Disc Led GLOSS PEWTER GREY"/>
    <s v="00JH2732"/>
    <s v="Open"/>
    <s v="No"/>
    <s v="Call Later"/>
    <m/>
    <m/>
    <x v="0"/>
    <m/>
    <s v="No"/>
    <s v="No"/>
    <s v="No"/>
    <m/>
    <n v="0"/>
  </r>
  <r>
    <n v="15485039"/>
    <d v="2025-04-08T00:00:00"/>
    <d v="1899-12-30T17:54:00"/>
    <s v="Tele-In"/>
    <s v="AAKASH AUTOMOBILES PVT LTD(11449)"/>
    <n v="11449"/>
    <m/>
    <m/>
    <m/>
    <s v="Pulsar"/>
    <s v="N160"/>
    <s v="Single channel ABS"/>
    <s v="Pulsar  N160 Single channel ABS GLOSSY TECHNO BLACK"/>
    <s v="00JR0693"/>
    <s v="Invoiced"/>
    <s v="Yes"/>
    <s v="Showroom Visit Planned"/>
    <m/>
    <m/>
    <x v="0"/>
    <m/>
    <s v="No"/>
    <s v="Yes"/>
    <s v="Yes"/>
    <d v="2025-04-08T17:56:00"/>
    <n v="1"/>
  </r>
  <r>
    <n v="15690475"/>
    <d v="2025-04-17T00:00:00"/>
    <d v="1899-12-30T11:24:00"/>
    <s v="Aggregators"/>
    <s v="BIJJARGI BIKES- MUDHOL"/>
    <s v="S12761"/>
    <s v="Bikedekho_Aggregators"/>
    <s v="CPS_Lead_Aggregators"/>
    <s v="HOT"/>
    <s v="Pulsar"/>
    <s v="P150"/>
    <s v="TD Split Seat (OBD-2)"/>
    <s v="Pulsar P150 TD Split Seat (OBD-2) EBONY BLACK(MET)"/>
    <s v="00JR11X3"/>
    <s v="Open"/>
    <s v="Yes"/>
    <s v="Not Decided"/>
    <m/>
    <m/>
    <x v="0"/>
    <m/>
    <s v="No"/>
    <s v="Yes"/>
    <s v="Yes"/>
    <m/>
    <n v="0"/>
  </r>
  <r>
    <n v="15697571"/>
    <d v="2025-04-17T00:00:00"/>
    <d v="1899-12-30T14:57:00"/>
    <s v="Tele-In"/>
    <s v="ATIKSH BAJAJ(13036)"/>
    <n v="13036"/>
    <s v="Website"/>
    <m/>
    <s v="STANDARD"/>
    <s v="Pulsar"/>
    <n v="150"/>
    <s v="SD (C&amp;G)"/>
    <s v="Pulsar 150 SD (C&amp;G) EBONY BLK BLUE DKL"/>
    <s v="00DH644C"/>
    <s v="Closed"/>
    <s v="No"/>
    <s v="Plan Dropped"/>
    <m/>
    <m/>
    <x v="0"/>
    <m/>
    <s v="No"/>
    <s v="No"/>
    <s v="No"/>
    <m/>
    <n v="0"/>
  </r>
  <r>
    <n v="15653313"/>
    <d v="2025-04-15T00:00:00"/>
    <d v="1899-12-30T17:32:00"/>
    <s v="Aggregators"/>
    <s v="PARIS AUTOMOBILES"/>
    <n v="10280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x v="0"/>
    <m/>
    <s v="No"/>
    <s v="No"/>
    <s v="No"/>
    <m/>
    <n v="0"/>
  </r>
  <r>
    <n v="15478466"/>
    <d v="2025-04-08T00:00:00"/>
    <d v="1899-12-30T14:15:00"/>
    <s v="HyperLocal"/>
    <s v="SRIJAI AUTOS PRIVATE LIMITED(13625)"/>
    <n v="13625"/>
    <s v="Hyperlocal_Lead_Gen"/>
    <s v="Facebook"/>
    <s v="STANDARD"/>
    <s v="Triumph"/>
    <s v="Speed T4"/>
    <s v="Triumph"/>
    <s v="Triumph Speed T4 Triumph "/>
    <s v="00TA15"/>
    <s v="Open"/>
    <s v="No"/>
    <s v="Call Later"/>
    <m/>
    <m/>
    <x v="0"/>
    <m/>
    <s v="No"/>
    <s v="No"/>
    <s v="No"/>
    <m/>
    <n v="0"/>
  </r>
  <r>
    <n v="15604562"/>
    <d v="2025-04-22T00:00:00"/>
    <d v="1899-12-30T09:18:00"/>
    <s v="Digital"/>
    <s v="GURU NANAK AUTO DEALS(13106)"/>
    <n v="13106"/>
    <s v="Freedom_LeadGen_D2C"/>
    <s v="Display_FB"/>
    <m/>
    <s v="Freedom"/>
    <s v="125 NG04"/>
    <s v="Drum Led"/>
    <s v="Freedom 125 NG04 Drum Led - GLOSSY CARIBBEAN BLUE"/>
    <s v="00JH302Z"/>
    <s v="Closed"/>
    <s v="No"/>
    <m/>
    <m/>
    <m/>
    <x v="0"/>
    <m/>
    <s v="No"/>
    <s v="No"/>
    <s v="No"/>
    <m/>
    <n v="0"/>
  </r>
  <r>
    <n v="15661620"/>
    <d v="2025-04-16T00:00:00"/>
    <d v="1899-12-30T10:41:00"/>
    <s v="Aggregators"/>
    <s v="OM AUTOVEHICLE PVT. LTD.(11809)"/>
    <n v="11809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m/>
    <m/>
    <m/>
    <x v="0"/>
    <m/>
    <s v="No"/>
    <s v="No"/>
    <s v="No"/>
    <m/>
    <n v="0"/>
  </r>
  <r>
    <n v="15642723"/>
    <d v="2025-04-15T00:00:00"/>
    <d v="1899-12-30T11:21:00"/>
    <s v="Activity"/>
    <s v="KALLINGAL AUTOMOBILES-ATTINGAL"/>
    <s v="B11491"/>
    <m/>
    <m/>
    <s v="STANDARD"/>
    <s v="Freedom"/>
    <s v="125 NG04"/>
    <s v="Disc Led"/>
    <s v="Freedom 125 NG04 Disc Led BLUE DECAL LIGHT BLUE"/>
    <s v="00JH273E"/>
    <s v="Open"/>
    <s v="Yes"/>
    <s v="Not Decided"/>
    <m/>
    <m/>
    <x v="0"/>
    <m/>
    <s v="Yes"/>
    <s v="No"/>
    <s v="No"/>
    <m/>
    <n v="0"/>
  </r>
  <r>
    <n v="15690537"/>
    <d v="2025-04-17T00:00:00"/>
    <d v="1899-12-30T11:26:00"/>
    <s v="Aggregators"/>
    <s v="PANCHKULA GOLDWHEELS PVT LTD (12869)"/>
    <n v="12869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s v="RNR"/>
    <m/>
    <m/>
    <x v="0"/>
    <m/>
    <s v="No"/>
    <s v="No"/>
    <s v="No"/>
    <m/>
    <n v="0"/>
  </r>
  <r>
    <n v="15574015"/>
    <d v="2025-04-11T00:00:00"/>
    <d v="1899-12-30T18:39:00"/>
    <s v="Walk-In"/>
    <s v="SIDDHI AUTO (13056)"/>
    <n v="13056"/>
    <s v="Reference"/>
    <s v="Existing Customer"/>
    <s v="HOT"/>
    <s v="Pulsar"/>
    <n v="125"/>
    <s v="Carbon Fibre Single Seat UG"/>
    <s v="Pulsar 125 Carbon Fibre Single Seat UG EBONY BLK SILVER DKL"/>
    <s v="00DH574E"/>
    <s v="Invoiced"/>
    <s v="Yes"/>
    <s v="Planning to Book"/>
    <m/>
    <m/>
    <x v="0"/>
    <m/>
    <s v="Yes"/>
    <s v="Yes"/>
    <s v="Yes"/>
    <d v="2025-04-11T18:47:00"/>
    <n v="1"/>
  </r>
  <r>
    <n v="15608698"/>
    <d v="2025-04-13T00:00:00"/>
    <d v="1899-12-30T20:11:00"/>
    <s v="Aggregators"/>
    <s v="S.K. AUTOMOBILES(12782)"/>
    <n v="1278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x v="0"/>
    <m/>
    <s v="No"/>
    <s v="No"/>
    <s v="No"/>
    <m/>
    <n v="0"/>
  </r>
  <r>
    <n v="15663242"/>
    <d v="2025-04-16T00:00:00"/>
    <d v="1899-12-30T11:20:00"/>
    <s v="Walk-In"/>
    <s v="ANSHUMAN TRADERS(10443)"/>
    <n v="10443"/>
    <m/>
    <m/>
    <s v="STANDARD"/>
    <s v="Pulsar"/>
    <n v="125"/>
    <s v="Carbon Fibre Disc Single Seat"/>
    <s v="Pulsar 125 Carbon Fibre Disc Single Seat"/>
    <s v="00DH47"/>
    <s v="Open"/>
    <s v="Yes"/>
    <s v="Need More Details"/>
    <m/>
    <m/>
    <x v="0"/>
    <m/>
    <s v="No"/>
    <s v="No"/>
    <s v="No"/>
    <m/>
    <n v="0"/>
  </r>
  <r>
    <n v="15533001"/>
    <d v="2025-04-09T00:00:00"/>
    <d v="1899-12-30T19:45:00"/>
    <s v="Aggregators"/>
    <s v="KHIVRAJ ELIXIR PVT LTD North Bangalore"/>
    <s v="C14191"/>
    <s v="Bikewale_Aggregators"/>
    <s v="CPS_Lead_Aggregators"/>
    <s v="WARM"/>
    <s v="Triumph"/>
    <s v="SCRAMBLER 400 X"/>
    <s v="Triumph"/>
    <s v="Triumph SCRAMBLER 400 X-Carnival Red/Phantom Black"/>
    <s v="00TA02BE"/>
    <s v="Open"/>
    <s v="No"/>
    <m/>
    <m/>
    <m/>
    <x v="0"/>
    <m/>
    <s v="No"/>
    <s v="No"/>
    <s v="No"/>
    <m/>
    <n v="0"/>
  </r>
  <r>
    <n v="15480606"/>
    <d v="2025-04-08T00:00:00"/>
    <d v="1899-12-30T15:08:00"/>
    <s v="Dealer Digital"/>
    <s v="C P BAJAJ(12313)"/>
    <n v="12313"/>
    <m/>
    <m/>
    <m/>
    <s v="Pulsar"/>
    <n v="125"/>
    <s v="Carbon Fibre Single Seat UG"/>
    <s v="Pulsar 125 Carbon Fibre Single Seat UG EBONY BLK BLUE DKL"/>
    <s v="00DH574C"/>
    <s v="Invoiced"/>
    <s v="Yes"/>
    <m/>
    <m/>
    <m/>
    <x v="0"/>
    <m/>
    <s v="No"/>
    <s v="No"/>
    <s v="Yes"/>
    <d v="2025-04-08T15:09:00"/>
    <n v="1"/>
  </r>
  <r>
    <n v="15346663"/>
    <d v="2025-04-01T00:00:00"/>
    <d v="1899-12-30T20:32:00"/>
    <s v="Aggregators"/>
    <s v="Gounder Auto Centre(A12749)"/>
    <s v="A12749"/>
    <s v="Bikedekho_Aggregators"/>
    <s v="CPS_Lead_Aggregators"/>
    <s v="HOT"/>
    <s v="Pulsar"/>
    <s v="NS125"/>
    <s v="Disc (OBD-2)"/>
    <s v="Pulsar NS125 Disc (OBD-2) TD BURNT RED + SA"/>
    <s v="00JF35C4"/>
    <s v="Closed"/>
    <s v="No"/>
    <s v="Incorrect Enquiry"/>
    <m/>
    <m/>
    <x v="0"/>
    <m/>
    <s v="No"/>
    <s v="No"/>
    <s v="No"/>
    <m/>
    <n v="0"/>
  </r>
  <r>
    <n v="15646734"/>
    <d v="2025-04-15T00:00:00"/>
    <d v="1899-12-30T13:09:00"/>
    <s v="Activity"/>
    <s v="Popular Motor Corporation - D11262."/>
    <s v="D11262."/>
    <s v="Dealer Activity"/>
    <s v="Loan Mela"/>
    <m/>
    <s v="Freedom"/>
    <s v="125 NG04"/>
    <s v="Disc Led"/>
    <s v="Freedom 125 NG04 Disc Led Racing Red"/>
    <s v="00JH279C"/>
    <s v="Invoiced"/>
    <s v="Yes"/>
    <m/>
    <m/>
    <m/>
    <x v="0"/>
    <m/>
    <s v="No"/>
    <s v="No"/>
    <s v="No"/>
    <d v="2025-04-15T13:10:00"/>
    <n v="1"/>
  </r>
  <r>
    <n v="15467393"/>
    <d v="2025-04-08T00:00:00"/>
    <d v="1899-12-30T09:54:00"/>
    <s v="Aggregators"/>
    <s v="Shri Vinayaka Bajaj @ Begusarai"/>
    <n v="12579"/>
    <s v="Bikewale_Aggregators"/>
    <s v="CPS_Lead_Aggregators"/>
    <s v="WARM"/>
    <s v="Pulsar"/>
    <n v="125"/>
    <s v="Carbon Fibre Disc Split Seat (OBD-2)"/>
    <s v="PULSAR 125 - SPARKLING METALLIC BLACK SILVER"/>
    <s v="00DH43E8"/>
    <s v="Open"/>
    <s v="No"/>
    <m/>
    <m/>
    <m/>
    <x v="0"/>
    <m/>
    <s v="No"/>
    <s v="No"/>
    <s v="No"/>
    <m/>
    <n v="0"/>
  </r>
  <r>
    <n v="15655105"/>
    <d v="2025-04-15T00:00:00"/>
    <d v="1899-12-30T18:50:00"/>
    <s v="Aggregators"/>
    <s v="OSL AUTO PVT LTD(11505)"/>
    <n v="11505"/>
    <s v="Bikedekho_Aggregators"/>
    <s v="CPS_Lead_Aggregators"/>
    <s v="HOT"/>
    <s v="Pulsar"/>
    <s v="N150"/>
    <s v="SD Single Seat"/>
    <s v="Pulsar N150 SD Single Seat EBONY BLACK(MET)"/>
    <s v="00JR30X3"/>
    <s v="Open"/>
    <s v="No"/>
    <s v="Call Later"/>
    <m/>
    <m/>
    <x v="0"/>
    <m/>
    <s v="No"/>
    <s v="No"/>
    <s v="No"/>
    <m/>
    <n v="0"/>
  </r>
  <r>
    <n v="15573512"/>
    <d v="2025-04-11T00:00:00"/>
    <d v="1899-12-30T18:23:00"/>
    <s v="Activity"/>
    <s v="RK BAJAJ PRL"/>
    <s v="A13397"/>
    <m/>
    <m/>
    <s v="STANDARD"/>
    <s v="Platina"/>
    <s v="ES Drum (OBD2B)"/>
    <n v="110"/>
    <s v="Platina ES Drum (OBD2B) 110 VINTAGE WINE RED SLV"/>
    <s v="00JK38DR"/>
    <s v="Open"/>
    <s v="No"/>
    <s v="Showroom Visit Planned"/>
    <m/>
    <m/>
    <x v="0"/>
    <m/>
    <s v="No"/>
    <s v="No"/>
    <s v="No"/>
    <m/>
    <n v="0"/>
  </r>
  <r>
    <n v="15664732"/>
    <d v="2025-04-16T00:00:00"/>
    <d v="1899-12-30T11:53:00"/>
    <s v="Walk-In"/>
    <s v="VARUN MOTORS PRIVATE LIMITED - NARSIPATNAM"/>
    <s v="A13247"/>
    <m/>
    <m/>
    <m/>
    <s v="Pulsar"/>
    <n v="125"/>
    <s v="Carbon Fibre Disc Split Seat (OBD-2)"/>
    <s v="Pulsar 125 Carbon Fibre Disc Split Seat (OBD-2) SPARKLING METALLIC BLACK BLUE"/>
    <s v="00DH43F1"/>
    <s v="Invoiced"/>
    <s v="Yes"/>
    <m/>
    <m/>
    <m/>
    <x v="0"/>
    <m/>
    <s v="Yes"/>
    <s v="Yes"/>
    <s v="Yes"/>
    <d v="2025-04-16T11:55:00"/>
    <n v="1"/>
  </r>
  <r>
    <n v="15687685"/>
    <d v="2025-04-17T00:00:00"/>
    <d v="1899-12-30T08:12:00"/>
    <s v="Aggregators"/>
    <s v="SRI VINAYAKA MOBIKES PVT LTD (WARANGAL)"/>
    <s v="D13592"/>
    <s v="Bikedekho_Aggregators"/>
    <s v="CPS_Lead_Aggregators"/>
    <s v="WARM"/>
    <m/>
    <m/>
    <m/>
    <s v="Speed T4-PEARL METALLIC WHITE"/>
    <s v="00TA1542"/>
    <s v="Open"/>
    <s v="No"/>
    <s v="Not Decided"/>
    <m/>
    <m/>
    <x v="0"/>
    <m/>
    <s v="No"/>
    <s v="No"/>
    <s v="No"/>
    <m/>
    <n v="0"/>
  </r>
  <r>
    <n v="15499902"/>
    <d v="2025-04-09T00:00:00"/>
    <d v="1899-12-30T14:00:00"/>
    <s v="Tele-In"/>
    <s v="Abhishek Auto (14138)"/>
    <n v="14138"/>
    <s v="Call Center"/>
    <m/>
    <s v="HOT"/>
    <s v="Pulsar"/>
    <s v="P150"/>
    <s v="TD Split Seat (OBD-2)"/>
    <s v="Pulsar P150 TD Split Seat (OBD-2) E BL CH MT BL MTR BL"/>
    <s v="00JR11AC"/>
    <s v="Open"/>
    <s v="No"/>
    <s v="Showroom Visit Planned"/>
    <m/>
    <m/>
    <x v="0"/>
    <m/>
    <s v="No"/>
    <s v="No"/>
    <s v="No"/>
    <m/>
    <n v="0"/>
  </r>
  <r>
    <n v="15652400"/>
    <d v="2025-04-15T00:00:00"/>
    <d v="1899-12-30T16:50:00"/>
    <s v="Walk-In"/>
    <s v="GANPATI MOTORS(10729)"/>
    <n v="10729"/>
    <s v="Leaflet"/>
    <m/>
    <s v="HOT"/>
    <s v="Platina"/>
    <s v="KS Drum (OBD2B)"/>
    <n v="100"/>
    <s v="Platina KS Drum (OBD2B) 100 EBONY BLK SILVER DKL"/>
    <s v="00JK424E"/>
    <s v="Invoiced"/>
    <s v="Yes"/>
    <m/>
    <m/>
    <m/>
    <x v="0"/>
    <m/>
    <s v="Yes"/>
    <s v="Yes"/>
    <s v="Yes"/>
    <d v="2025-04-15T16:53:00"/>
    <n v="1"/>
  </r>
  <r>
    <n v="15381054"/>
    <d v="2025-04-03T00:00:00"/>
    <d v="1899-12-30T15:47:00"/>
    <s v="Walk-In"/>
    <s v="KAMAL AUTO INDUSTRIES COACH WORKS PVT LTD(13482)"/>
    <n v="13482"/>
    <s v="Reference"/>
    <s v="Existing Customer"/>
    <s v="HOT"/>
    <s v="Pulsar"/>
    <n v="125"/>
    <s v="Carbon Fibre Disc Split Seat (OBD-2)"/>
    <s v="Pulsar 125 Carbon Fibre Disc Split Seat (OBD-2) SPARKLING METALLIC BLACK RED"/>
    <s v="00DH43F2"/>
    <s v="Closed"/>
    <s v="Yes"/>
    <m/>
    <m/>
    <m/>
    <x v="0"/>
    <m/>
    <s v="Yes"/>
    <s v="Yes"/>
    <s v="Yes"/>
    <d v="2025-04-03T15:56:00"/>
    <n v="0"/>
  </r>
  <r>
    <n v="15366938"/>
    <d v="2025-04-02T00:00:00"/>
    <d v="1899-12-30T20:06:00"/>
    <s v="Aggregators"/>
    <s v="PARIS AUTOMOBILES (ANANTNAG)"/>
    <s v="B1028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690168"/>
    <d v="2025-04-17T00:00:00"/>
    <d v="1899-12-30T11:11:00"/>
    <s v="Aggregators"/>
    <s v="PANCHKULA GOLDWHEELS PVT LTD (12869)"/>
    <n v="12869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422619"/>
    <d v="2025-04-05T00:00:00"/>
    <d v="1899-12-30T16:29:00"/>
    <s v="Aggregators"/>
    <s v="Shiva ScooterAgency"/>
    <s v="B10348"/>
    <s v="91wheels_Aggregators"/>
    <s v="CPS_Lead_Aggregators"/>
    <s v="WARM"/>
    <s v="Pulsar"/>
    <s v="NS200"/>
    <s v="Twin Disc ABS (JL18)"/>
    <s v="Pulsar NS200 Twin Disc ABS (JL18) BRIGHT YELLOW &amp; MATTE PEWTER GREY"/>
    <s v="00JL188N"/>
    <s v="Closed"/>
    <s v="No"/>
    <s v="RNR - Close"/>
    <m/>
    <m/>
    <x v="0"/>
    <m/>
    <s v="No"/>
    <s v="No"/>
    <s v="No"/>
    <m/>
    <n v="0"/>
  </r>
  <r>
    <n v="15576881"/>
    <d v="2025-04-12T00:00:00"/>
    <d v="1899-12-30T11:01:00"/>
    <s v="Aggregators"/>
    <s v="CHAMPAK AUTOMOBILES- SAPATGRAM"/>
    <s v="C11021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s v="Call Later"/>
    <m/>
    <m/>
    <x v="0"/>
    <m/>
    <s v="No"/>
    <s v="No"/>
    <s v="No"/>
    <m/>
    <n v="0"/>
  </r>
  <r>
    <n v="15524526"/>
    <d v="2025-04-09T00:00:00"/>
    <d v="1899-12-30T14:47:00"/>
    <s v="Digital"/>
    <s v="ARORA MOTORS(13645)"/>
    <n v="13645"/>
    <s v="PulsarNS_Awareness_Launch"/>
    <s v="Display_Google"/>
    <s v="STANDARD"/>
    <s v="Pulsar"/>
    <s v="N160"/>
    <s v="Dual Channel ABS(Digital)"/>
    <s v="Pulsar N160 Dual Channel ABS(Digital) Brooklyn Black"/>
    <s v="00JR379V"/>
    <s v="Closed"/>
    <s v="No"/>
    <s v="Incorrect Enquiry"/>
    <m/>
    <m/>
    <x v="0"/>
    <m/>
    <s v="No"/>
    <s v="No"/>
    <s v="No"/>
    <m/>
    <n v="0"/>
  </r>
  <r>
    <n v="15499021"/>
    <d v="2025-04-09T00:00:00"/>
    <d v="1899-12-30T13:44:00"/>
    <s v="Aggregators"/>
    <s v="Mainashree Automotive (12640)"/>
    <n v="1264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463324"/>
    <d v="2025-04-07T00:00:00"/>
    <d v="1899-12-30T18:42:00"/>
    <s v="Activity"/>
    <s v="MCV Bajaj - Anaparthy"/>
    <s v="H12624"/>
    <m/>
    <m/>
    <s v="HOT"/>
    <s v="Pulsar"/>
    <s v="NS125"/>
    <s v="ABS"/>
    <s v="Pulsar NS125 ABS"/>
    <s v="00JF56"/>
    <s v="Open"/>
    <s v="No"/>
    <m/>
    <m/>
    <m/>
    <x v="0"/>
    <m/>
    <s v="No"/>
    <s v="No"/>
    <s v="No"/>
    <m/>
    <n v="0"/>
  </r>
  <r>
    <n v="15553840"/>
    <d v="2025-04-10T00:00:00"/>
    <d v="1899-12-30T20:13:00"/>
    <s v="Aggregators"/>
    <s v="AHUJA AUTO SALES(10595)"/>
    <n v="10595"/>
    <s v="91wheels_Aggregators"/>
    <s v="CPS_Lead_Aggregators"/>
    <s v="WARM"/>
    <s v="Pulsar"/>
    <s v="N160"/>
    <s v="Dual channel ABS"/>
    <s v="Pulsar N160 Dual channel ABS Brooklyn Black"/>
    <s v="00JR159V"/>
    <s v="Open"/>
    <s v="No"/>
    <s v="Call Later"/>
    <m/>
    <m/>
    <x v="0"/>
    <m/>
    <s v="No"/>
    <s v="No"/>
    <s v="No"/>
    <m/>
    <n v="0"/>
  </r>
  <r>
    <n v="15539333"/>
    <d v="2025-04-10T00:00:00"/>
    <d v="1899-12-30T11:09:00"/>
    <s v="Walk-In"/>
    <s v="SRI SIDDHI VINAYAKA AUTOMOBILES (13107)"/>
    <n v="13107"/>
    <m/>
    <m/>
    <m/>
    <s v="Pulsar"/>
    <n v="150"/>
    <s v="TD UG"/>
    <s v="Pulsar 150 TD UG EBONY BLACK(MET)"/>
    <s v="00DH61X3"/>
    <s v="Invoiced"/>
    <s v="Yes"/>
    <m/>
    <m/>
    <m/>
    <x v="0"/>
    <m/>
    <s v="Yes"/>
    <s v="Yes"/>
    <s v="Yes"/>
    <d v="2025-04-10T11:11:00"/>
    <n v="1"/>
  </r>
  <r>
    <n v="15347651"/>
    <d v="2025-04-01T00:00:00"/>
    <d v="1899-12-30T22:23:00"/>
    <s v="Aggregators"/>
    <s v="R.K.Motors-Virudhunagar"/>
    <s v="A10997"/>
    <s v="Bikewale_Aggregators"/>
    <s v="CPS_Lead_Aggregators"/>
    <s v="WARM"/>
    <s v="Pulsar"/>
    <s v="NS160"/>
    <s v="Twin Disc ABS"/>
    <s v="Pulsar NS160 Twin Disc ABS Glossy Pewter Grey + Satin Black"/>
    <s v="00JF258W"/>
    <s v="Open"/>
    <s v="No"/>
    <s v="Showroom Visit Planned"/>
    <m/>
    <m/>
    <x v="0"/>
    <m/>
    <s v="No"/>
    <s v="No"/>
    <s v="No"/>
    <m/>
    <n v="0"/>
  </r>
  <r>
    <n v="15705531"/>
    <d v="2025-04-17T00:00:00"/>
    <d v="1899-12-30T19:56:00"/>
    <s v="Aggregators"/>
    <s v="D.N.V.Motorr(11707)"/>
    <n v="11707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457920"/>
    <d v="2025-04-07T00:00:00"/>
    <d v="1899-12-30T15:47:00"/>
    <s v="Activity"/>
    <s v="OPM BAJAJ(12735)"/>
    <n v="12735"/>
    <m/>
    <m/>
    <m/>
    <s v="Platina"/>
    <n v="110"/>
    <s v="ES Drum  (OBD-2)"/>
    <s v="Platina 110 ES Drum  (OBD-2) BLK GLOS PEW GRA"/>
    <s v="00JK3548"/>
    <s v="Invoiced"/>
    <s v="Yes"/>
    <m/>
    <m/>
    <m/>
    <x v="0"/>
    <m/>
    <s v="No"/>
    <s v="No"/>
    <s v="No"/>
    <d v="2025-04-07T15:47:00"/>
    <n v="1"/>
  </r>
  <r>
    <n v="15407914"/>
    <d v="2025-04-04T00:00:00"/>
    <d v="1899-12-30T21:18:00"/>
    <s v="Aggregators"/>
    <s v="M/s. AKM ENTERPRISES (13527)"/>
    <n v="13527"/>
    <s v="Bikewale_Aggregators"/>
    <s v="CPS_Lead_Aggregators"/>
    <s v="STANDARD"/>
    <s v="Triumph"/>
    <s v="Speed T4"/>
    <s v="Triumph"/>
    <s v="Speed T4-PHANTOM BLACK"/>
    <s v="00TA15BA"/>
    <s v="Closed"/>
    <s v="No"/>
    <s v="Incorrect Enquiry"/>
    <m/>
    <m/>
    <x v="0"/>
    <m/>
    <s v="No"/>
    <s v="No"/>
    <s v="No"/>
    <m/>
    <n v="0"/>
  </r>
  <r>
    <n v="15679636"/>
    <d v="2025-04-16T00:00:00"/>
    <d v="1899-12-30T17:30:00"/>
    <s v="Walk-In"/>
    <s v="GOYAL AUTO TRADERS(13074)"/>
    <n v="13074"/>
    <m/>
    <m/>
    <s v="WARM"/>
    <m/>
    <m/>
    <m/>
    <s v="Platina 100 ES Alloy Ebony Black with Silver Grey Decal"/>
    <s v="00PF376U"/>
    <s v="Invoiced"/>
    <s v="Yes"/>
    <s v="Call Later"/>
    <m/>
    <m/>
    <x v="0"/>
    <m/>
    <s v="Yes"/>
    <s v="Yes"/>
    <s v="Yes"/>
    <d v="2025-04-17T10:38:00"/>
    <n v="1"/>
  </r>
  <r>
    <n v="15531712"/>
    <d v="2025-04-09T00:00:00"/>
    <d v="1899-12-30T18:45:00"/>
    <s v="Activity"/>
    <s v="KALINGA AUTO SERVICES(12536)"/>
    <n v="12536"/>
    <m/>
    <m/>
    <s v="HOT"/>
    <s v="Pulsar"/>
    <n v="125"/>
    <s v="Carbon Fibre Single Seat UG"/>
    <s v="Pulsar 125 Carbon Fibre Single Seat UG EBONY BLK RED DKL"/>
    <s v="00DH574D"/>
    <s v="Invoiced"/>
    <s v="Yes"/>
    <m/>
    <m/>
    <m/>
    <x v="0"/>
    <m/>
    <s v="No"/>
    <s v="No"/>
    <s v="No"/>
    <d v="2025-04-09T18:50:00"/>
    <n v="1"/>
  </r>
  <r>
    <n v="15719602"/>
    <d v="2025-04-18T00:00:00"/>
    <d v="1899-12-30T15:08:00"/>
    <s v="Walk-In"/>
    <s v="SUPREME AUTO DEALERS PVT. LTD.(10351)"/>
    <n v="10351"/>
    <m/>
    <m/>
    <s v="WARM"/>
    <s v="CT"/>
    <s v="110X"/>
    <s v="ES (OBD-2)"/>
    <s v="CT 110X ES (OBD-2) EBONY BLK RED DKL"/>
    <s v="00DY084D"/>
    <s v="Open"/>
    <s v="Yes"/>
    <s v="Call Later"/>
    <m/>
    <m/>
    <x v="0"/>
    <m/>
    <s v="Yes"/>
    <s v="Yes"/>
    <s v="Yes"/>
    <m/>
    <n v="0"/>
  </r>
  <r>
    <n v="15518556"/>
    <d v="2025-04-09T00:00:00"/>
    <d v="1899-12-30T16:21:00"/>
    <s v="Dealer Digital"/>
    <m/>
    <n v="14162"/>
    <s v="Facebook"/>
    <s v="Freedom_March"/>
    <s v="WARM"/>
    <s v="Freedom"/>
    <s v="125 NG04"/>
    <s v="Disc Led"/>
    <s v="Freedom 125 NG04 Disc Led Racing Red"/>
    <s v="00JH279C"/>
    <s v="Open"/>
    <s v="No"/>
    <m/>
    <m/>
    <m/>
    <x v="0"/>
    <m/>
    <s v="No"/>
    <s v="No"/>
    <s v="No"/>
    <m/>
    <n v="0"/>
  </r>
  <r>
    <n v="15499974"/>
    <d v="2025-04-09T00:00:00"/>
    <d v="1899-12-30T14:01:00"/>
    <s v="Walk-In"/>
    <s v="ANSHUMAN TRADERS(10443)"/>
    <n v="10443"/>
    <s v="Reference"/>
    <s v="Existing Customer"/>
    <s v="WARM"/>
    <s v="Pulsar"/>
    <s v="N160"/>
    <s v="TD"/>
    <s v="Pulsar N160 TD EBONY BLACK(MET)"/>
    <s v="00JR50X3"/>
    <s v="Invoiced"/>
    <s v="Yes"/>
    <m/>
    <m/>
    <m/>
    <x v="0"/>
    <m/>
    <s v="No"/>
    <s v="No"/>
    <s v="No"/>
    <d v="2025-04-09T14:03:00"/>
    <n v="1"/>
  </r>
  <r>
    <n v="15451594"/>
    <d v="2025-04-07T00:00:00"/>
    <d v="1899-12-30T13:27:00"/>
    <s v="Tele-In"/>
    <s v="OSL JOGIBATTALA"/>
    <s v="B12121"/>
    <m/>
    <m/>
    <s v="HOT"/>
    <s v="Pulsar"/>
    <s v="N125"/>
    <s v="Disc ISG"/>
    <s v="Pulsar N125 Disc ISG"/>
    <s v="00JZ51"/>
    <s v="Open"/>
    <s v="No"/>
    <s v="Not Decided"/>
    <m/>
    <m/>
    <x v="0"/>
    <m/>
    <s v="No"/>
    <s v="No"/>
    <s v="No"/>
    <m/>
    <n v="0"/>
  </r>
  <r>
    <n v="15499682"/>
    <d v="2025-04-09T00:00:00"/>
    <d v="1899-12-30T13:52:00"/>
    <s v="Tele-In"/>
    <s v="FOUZDAR FARM EQUIPMENTS(10123)"/>
    <n v="10123"/>
    <m/>
    <m/>
    <m/>
    <s v="Platina"/>
    <n v="100"/>
    <s v="ES"/>
    <s v="Platina 100 ES COCKTAIL WINE RED"/>
    <s v="00PF202V"/>
    <s v="Invoiced"/>
    <s v="Yes"/>
    <m/>
    <m/>
    <m/>
    <x v="0"/>
    <m/>
    <s v="No"/>
    <s v="No"/>
    <s v="No"/>
    <d v="2025-04-09T13:52:00"/>
    <n v="1"/>
  </r>
  <r>
    <n v="15656148"/>
    <d v="2025-04-15T00:00:00"/>
    <d v="1899-12-30T19:59:00"/>
    <s v="Aggregators"/>
    <s v="SRI SIDDHI VINAYAKA AUTOMOBILES (GUNTUR-12172)"/>
    <n v="1217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Not Decided"/>
    <m/>
    <m/>
    <x v="0"/>
    <m/>
    <s v="No"/>
    <s v="No"/>
    <s v="No"/>
    <m/>
    <n v="0"/>
  </r>
  <r>
    <n v="15558990"/>
    <d v="2025-04-11T00:00:00"/>
    <d v="1899-12-30T10:36:00"/>
    <s v="Aggregators"/>
    <s v="TIRHUT AUTOMOBILES.(10370)"/>
    <n v="10370"/>
    <s v="Bikedekho_Aggregators"/>
    <s v="CPS_Lead_Aggregators"/>
    <m/>
    <s v="Pulsar"/>
    <s v="NS200"/>
    <s v="Dual channel ABS (OBD-2)"/>
    <s v="Pulsar  NS200 Dual channel ABS (OBD-2) GLOSS PEWTER GREY"/>
    <s v="00JL2232"/>
    <s v="Closed"/>
    <s v="Yes"/>
    <s v="Plan Dropped"/>
    <m/>
    <m/>
    <x v="0"/>
    <m/>
    <s v="No"/>
    <s v="No"/>
    <s v="Yes"/>
    <m/>
    <n v="0"/>
  </r>
  <r>
    <n v="15433287"/>
    <d v="2025-04-06T00:00:00"/>
    <d v="1899-12-30T11:07:00"/>
    <s v="Walk-In"/>
    <s v="Arora Motors"/>
    <s v="B13645"/>
    <m/>
    <m/>
    <s v="WARM"/>
    <s v="Platina"/>
    <n v="110"/>
    <s v="ES Drum  (OBD-2)"/>
    <s v="Platina 110 ES Drum  (OBD-2) BLK GLOS PEW GRA"/>
    <s v="00JK3548"/>
    <s v="Invoiced"/>
    <s v="Yes"/>
    <m/>
    <m/>
    <m/>
    <x v="0"/>
    <m/>
    <s v="No"/>
    <s v="Yes"/>
    <s v="Yes"/>
    <d v="2025-04-06T11:10:00"/>
    <n v="1"/>
  </r>
  <r>
    <n v="15726239"/>
    <d v="2025-04-18T00:00:00"/>
    <d v="1899-12-30T19:42:00"/>
    <s v="Walk-In"/>
    <s v="SAHIL MOTORS (12847)"/>
    <n v="12847"/>
    <m/>
    <m/>
    <s v="WARM"/>
    <s v="Pulsar"/>
    <n v="125"/>
    <s v="Carbon Fibre Disc Single Seat (OBD-2)"/>
    <s v="Pulsar 125 Carbon Fibre Disc Single Seat (OBD-2) SPARKLING METALLIC BLACK BLUE"/>
    <s v="00DH41F1"/>
    <s v="Invoiced"/>
    <s v="Yes"/>
    <s v="Need More Details"/>
    <m/>
    <m/>
    <x v="0"/>
    <m/>
    <s v="Yes"/>
    <s v="Yes"/>
    <s v="Yes"/>
    <d v="2025-04-19T14:33:00"/>
    <n v="1"/>
  </r>
  <r>
    <n v="15489858"/>
    <d v="2025-04-09T00:00:00"/>
    <d v="1899-12-30T00:58:00"/>
    <s v="Digital"/>
    <s v="SRI VINAYAKA MOBIKES PVT LTD (LB Nagar KTM)"/>
    <s v="V12444"/>
    <s v="Duke_LeadGen_D2C"/>
    <s v="Display_Google"/>
    <s v="WARM"/>
    <s v="KTM"/>
    <s v="199.5 cc"/>
    <m/>
    <s v="KTM  199.5 cc  ELECTRONIC ORANGE"/>
    <s v="00JP1G1T"/>
    <s v="Closed"/>
    <s v="Yes"/>
    <s v="Plan Dropped"/>
    <m/>
    <m/>
    <x v="0"/>
    <m/>
    <s v="Yes"/>
    <s v="No"/>
    <s v="No"/>
    <m/>
    <n v="0"/>
  </r>
  <r>
    <n v="15607778"/>
    <d v="2025-04-13T00:00:00"/>
    <d v="1899-12-30T18:40:00"/>
    <s v="Walk-In"/>
    <s v="SHYAM AUTOCORPS - SARUPATHAR (A13062)"/>
    <s v="A13062"/>
    <m/>
    <m/>
    <m/>
    <s v="Pulsar"/>
    <s v="NS200"/>
    <s v="Dual Channel ABS (UG)"/>
    <s v="Pulsar NS200 Dual Channel ABS (UG) EBONY BLK SATIN"/>
    <s v="00JL24AL"/>
    <s v="Invoiced"/>
    <s v="Yes"/>
    <m/>
    <m/>
    <m/>
    <x v="0"/>
    <m/>
    <s v="Yes"/>
    <s v="No"/>
    <s v="No"/>
    <d v="2025-04-13T18:41:00"/>
    <n v="1"/>
  </r>
  <r>
    <n v="15722400"/>
    <d v="2025-04-18T00:00:00"/>
    <d v="1899-12-30T16:50:00"/>
    <s v="Walk-In"/>
    <s v="KALE BAJAJ (13707)"/>
    <n v="13707"/>
    <m/>
    <m/>
    <s v="STANDARD"/>
    <s v="Platina"/>
    <n v="110"/>
    <s v="ES Drum"/>
    <s v="Platina 110 ES Drum"/>
    <s v="00JK24"/>
    <s v="Open"/>
    <s v="Yes"/>
    <s v="Call Later"/>
    <m/>
    <m/>
    <x v="0"/>
    <m/>
    <s v="Yes"/>
    <s v="Yes"/>
    <s v="Yes"/>
    <m/>
    <n v="0"/>
  </r>
  <r>
    <n v="15601631"/>
    <d v="2025-04-13T00:00:00"/>
    <d v="1899-12-30T12:14:00"/>
    <s v="Walk-In"/>
    <s v="SHAMAN MOTORS PRIVATE LIMITED (13538)"/>
    <n v="13538"/>
    <m/>
    <m/>
    <s v="STANDARD"/>
    <s v="Triumph"/>
    <s v="Speed 400 UG"/>
    <m/>
    <s v="Triumph Speed 400 UG "/>
    <s v="00TA4095"/>
    <s v="Booked"/>
    <s v="Yes"/>
    <s v="Call Later"/>
    <m/>
    <m/>
    <x v="0"/>
    <m/>
    <s v="No"/>
    <s v="No"/>
    <s v="No"/>
    <d v="2025-04-13T14:07:00"/>
    <n v="0"/>
  </r>
  <r>
    <n v="15592057"/>
    <d v="2025-04-12T00:00:00"/>
    <d v="1899-12-30T17:40:00"/>
    <s v="Tele-In"/>
    <s v="Jai Automobiles (12323)"/>
    <n v="12323"/>
    <m/>
    <m/>
    <m/>
    <s v="KTM"/>
    <s v="DUKE 200"/>
    <m/>
    <s v="KTM DUKE 200  ELECTRONIC ORANGE"/>
    <s v="00JP1C1T"/>
    <s v="Invoiced"/>
    <s v="Yes"/>
    <m/>
    <m/>
    <m/>
    <x v="0"/>
    <m/>
    <s v="No"/>
    <s v="No"/>
    <s v="No"/>
    <d v="2025-04-12T17:41:00"/>
    <n v="1"/>
  </r>
  <r>
    <n v="15355539"/>
    <d v="2025-04-02T00:00:00"/>
    <d v="1899-12-30T12:50:00"/>
    <s v="Aggregators"/>
    <s v="Sri Vinayaka Mobikes Pvt. Ltd (BEGUMPET KTM)"/>
    <s v="T12444"/>
    <s v="Bikewale_Aggregators"/>
    <s v="CPS_Lead_Aggregators"/>
    <s v="HOT"/>
    <s v="KTM"/>
    <s v="373cc"/>
    <s v="KTM"/>
    <s v="KTM 373cc KTM WHITE"/>
    <s v="00JG67AS"/>
    <s v="Open"/>
    <s v="No"/>
    <s v="Call Later"/>
    <m/>
    <m/>
    <x v="0"/>
    <m/>
    <s v="No"/>
    <s v="No"/>
    <s v="No"/>
    <m/>
    <n v="0"/>
  </r>
  <r>
    <n v="15677207"/>
    <d v="2025-04-16T00:00:00"/>
    <d v="1899-12-30T16:59:00"/>
    <s v="Tele-In"/>
    <s v="Akash Bajaj(12386)"/>
    <n v="12386"/>
    <m/>
    <m/>
    <s v="HOT"/>
    <s v="KTM"/>
    <s v="DUKE 200 OLD"/>
    <m/>
    <s v="KTM DUKE 200 OLD  "/>
    <s v="00JP42"/>
    <s v="Open"/>
    <s v="No"/>
    <s v="Call Later"/>
    <m/>
    <m/>
    <x v="0"/>
    <m/>
    <s v="No"/>
    <s v="No"/>
    <s v="No"/>
    <m/>
    <n v="0"/>
  </r>
  <r>
    <n v="15488537"/>
    <d v="2025-04-08T00:00:00"/>
    <d v="1899-12-30T22:15:00"/>
    <s v="HyperLocal"/>
    <s v="VARUN MOTORS PRIVATE LIMITED -RC PURAM"/>
    <s v="BR-13261-01"/>
    <s v="Hyperlocal_Lead_Gen"/>
    <s v="Facebook"/>
    <s v="HOT"/>
    <s v="KTM"/>
    <s v="249.07 cc"/>
    <s v="KTM"/>
    <s v="KTM 249.07 cc KTM "/>
    <s v="00JP88"/>
    <s v="Open"/>
    <s v="No"/>
    <s v="Call Later"/>
    <m/>
    <m/>
    <x v="0"/>
    <m/>
    <s v="No"/>
    <s v="No"/>
    <s v="No"/>
    <m/>
    <n v="0"/>
  </r>
  <r>
    <n v="15647881"/>
    <d v="2025-04-15T00:00:00"/>
    <d v="1899-12-30T14:07:00"/>
    <s v="Aggregators"/>
    <s v="VARUN MOTORS PRIVATE LIMITED - R.C.PURAM (C13251)"/>
    <s v="C13251"/>
    <s v="Bikedekho_Aggregators"/>
    <s v="CPS_Lead_Aggregators"/>
    <s v="HOT"/>
    <s v="Pulsar"/>
    <n v="150"/>
    <s v="SD (C&amp;G)"/>
    <s v="PULSAR 150 DTS-I-EBONY BLK RED DKL"/>
    <s v="00DH644D"/>
    <s v="Closed"/>
    <s v="No"/>
    <s v="Plan Dropped"/>
    <m/>
    <m/>
    <x v="0"/>
    <m/>
    <s v="No"/>
    <s v="No"/>
    <s v="No"/>
    <m/>
    <n v="0"/>
  </r>
  <r>
    <n v="15516213"/>
    <d v="2025-04-09T00:00:00"/>
    <d v="1899-12-30T16:23:00"/>
    <s v="Dealer Digital"/>
    <m/>
    <n v="12152"/>
    <s v="Instagram"/>
    <s v="N150_March"/>
    <s v="HOT"/>
    <s v="Pulsar"/>
    <s v="N150"/>
    <s v="Twin Disc"/>
    <s v="Pulsar N150 Twin Disc GLOSSY RACING RED"/>
    <s v="00JR3195"/>
    <s v="Closed"/>
    <s v="No"/>
    <s v="Plan Dropped"/>
    <m/>
    <m/>
    <x v="0"/>
    <m/>
    <s v="No"/>
    <s v="No"/>
    <s v="No"/>
    <m/>
    <n v="0"/>
  </r>
  <r>
    <n v="15716136"/>
    <d v="2025-04-18T00:00:00"/>
    <d v="1899-12-30T13:04:00"/>
    <s v="Walk-In"/>
    <s v="SINGH AUTO LINK PVT.LTD.(10314)"/>
    <n v="10314"/>
    <s v="Reference"/>
    <s v="Existing Customer"/>
    <m/>
    <s v="Pulsar"/>
    <s v="NS125"/>
    <s v="Disc (Wider)"/>
    <s v="Pulsar NS125 Disc (Wider) FIERY ORANGE"/>
    <s v="00JF5017"/>
    <s v="Invoiced"/>
    <s v="Yes"/>
    <m/>
    <m/>
    <m/>
    <x v="0"/>
    <m/>
    <s v="Yes"/>
    <s v="Yes"/>
    <s v="Yes"/>
    <d v="2025-04-18T13:08:00"/>
    <n v="1"/>
  </r>
  <r>
    <n v="15579685"/>
    <d v="2025-04-12T00:00:00"/>
    <d v="1899-12-30T09:39:00"/>
    <s v="Aggregators"/>
    <s v="HIMALAYA BAJAJ(10753)"/>
    <n v="10753"/>
    <s v="Bikewale_Aggregators"/>
    <s v="CPS_Lead_Aggregators"/>
    <m/>
    <s v="Freedom"/>
    <s v="125 NG04"/>
    <s v="Disc Led"/>
    <s v="Freedom 125 NG04 Disc Led GLOSSY CARIBBEAN BLUE"/>
    <s v="00JH272Z"/>
    <s v="Closed"/>
    <s v="No"/>
    <s v="Plan Dropped"/>
    <m/>
    <m/>
    <x v="0"/>
    <m/>
    <s v="No"/>
    <s v="No"/>
    <s v="No"/>
    <m/>
    <n v="0"/>
  </r>
  <r>
    <n v="15666268"/>
    <d v="2025-04-16T00:00:00"/>
    <d v="1899-12-30T12:37:00"/>
    <s v="Aggregators"/>
    <s v="UDAY AUTOSALES PVT LTD(11457)"/>
    <n v="11457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s v="Call Later"/>
    <m/>
    <m/>
    <x v="0"/>
    <m/>
    <s v="No"/>
    <s v="No"/>
    <s v="No"/>
    <m/>
    <n v="0"/>
  </r>
  <r>
    <n v="15716345"/>
    <d v="2025-04-18T00:00:00"/>
    <d v="1899-12-30T13:16:00"/>
    <s v="Digital"/>
    <s v="RAMBAGH SERVICE STATION(12697)"/>
    <n v="12697"/>
    <s v="Chatbot"/>
    <s v="WAComms"/>
    <s v="WARM"/>
    <s v="KTM"/>
    <s v="DUKE 390"/>
    <s v="KTM"/>
    <s v="KTM DUKE 390 KTM"/>
    <s v="00JP891T"/>
    <s v="Closed"/>
    <s v="No"/>
    <s v="Plan Dropped"/>
    <m/>
    <m/>
    <x v="0"/>
    <m/>
    <s v="No"/>
    <s v="No"/>
    <s v="No"/>
    <m/>
    <n v="0"/>
  </r>
  <r>
    <n v="15429781"/>
    <d v="2025-04-06T00:00:00"/>
    <d v="1899-12-30T00:25:00"/>
    <s v="Aggregators"/>
    <s v="SADHANA AUTO AGENCIES PVT LTD(12456)"/>
    <n v="12456"/>
    <s v="Bikewale_Aggregators"/>
    <s v="CPS_Lead_Aggregators"/>
    <s v="HOT"/>
    <s v="KTM"/>
    <s v="Duke 250 (Gen 2)"/>
    <s v="KTM"/>
    <s v="KTM Duke 250 (Gen 2) KTM DARK GALVANO MATT"/>
    <s v="00JP9681"/>
    <s v="Closed"/>
    <s v="No"/>
    <s v="Plan Dropped"/>
    <m/>
    <m/>
    <x v="0"/>
    <m/>
    <s v="No"/>
    <s v="No"/>
    <s v="No"/>
    <m/>
    <n v="0"/>
  </r>
  <r>
    <n v="15542984"/>
    <d v="2025-04-10T00:00:00"/>
    <d v="1899-12-30T12:53:00"/>
    <s v="Walk-In"/>
    <s v="VENKATARAMANA AUTOMOBILES-THALLADA"/>
    <s v="A10403"/>
    <m/>
    <m/>
    <m/>
    <s v="Pulsar"/>
    <n v="125"/>
    <s v="Carbon Fibre Single Seat UG"/>
    <s v="Pulsar  125 Carbon Fibre Single Seat UG EBONY BLK SILVER DKL"/>
    <s v="00DH574E"/>
    <s v="Invoiced"/>
    <s v="Yes"/>
    <s v="Planning to Book"/>
    <m/>
    <m/>
    <x v="0"/>
    <m/>
    <s v="Yes"/>
    <s v="Yes"/>
    <s v="Yes"/>
    <d v="2025-04-10T16:51:00"/>
    <n v="1"/>
  </r>
  <r>
    <n v="15366672"/>
    <d v="2025-04-02T00:00:00"/>
    <d v="1899-12-30T19:39:00"/>
    <s v="HyperLocal"/>
    <s v="NALLI MOTORS"/>
    <n v="12573"/>
    <s v="Hyperlocal_Lead_Gen"/>
    <s v="Facebook"/>
    <s v="HOT"/>
    <s v="KTM"/>
    <s v="DUKE 200"/>
    <s v="KTM"/>
    <s v="KTM DUKE 200 KTM "/>
    <s v="00JP1C"/>
    <s v="Closed"/>
    <s v="No"/>
    <s v="Incorrect Enquiry"/>
    <m/>
    <m/>
    <x v="0"/>
    <m/>
    <s v="No"/>
    <s v="No"/>
    <s v="No"/>
    <m/>
    <n v="0"/>
  </r>
  <r>
    <n v="15666479"/>
    <d v="2025-04-16T00:00:00"/>
    <d v="1899-12-30T12:28:00"/>
    <s v="Walk-In"/>
    <s v="B.K.AUTO SALES (14048)"/>
    <n v="14048"/>
    <m/>
    <m/>
    <s v="STANDARD"/>
    <s v="Pulsar"/>
    <n v="125"/>
    <s v="Neon Disc Single seat"/>
    <s v="Pulsar  125 Neon Disc Single seat EBONY BLK SOLAR RED"/>
    <s v="00DH40C2"/>
    <s v="Closed"/>
    <s v="Yes"/>
    <s v="Incorrect Enquiry"/>
    <m/>
    <m/>
    <x v="0"/>
    <m/>
    <s v="Yes"/>
    <s v="No"/>
    <s v="No"/>
    <m/>
    <n v="0"/>
  </r>
  <r>
    <n v="15402706"/>
    <d v="2025-04-05T00:00:00"/>
    <d v="1899-12-30T12:22:00"/>
    <s v="Aggregators"/>
    <s v="ORANGE MOTORRAD(12778)"/>
    <n v="12778"/>
    <s v="Bikewale_Aggregators"/>
    <s v="CPS_Lead_Aggregators"/>
    <s v="WARM"/>
    <s v="KTM"/>
    <s v="373cc"/>
    <s v="KTM"/>
    <s v="KTM 373cc KTM WHITE"/>
    <s v="00JG67AS"/>
    <s v="Open"/>
    <s v="No"/>
    <m/>
    <m/>
    <m/>
    <x v="0"/>
    <m/>
    <s v="No"/>
    <s v="No"/>
    <s v="No"/>
    <m/>
    <n v="0"/>
  </r>
  <r>
    <n v="15428256"/>
    <d v="2025-04-05T00:00:00"/>
    <d v="1899-12-30T21:54:00"/>
    <s v="Aggregators"/>
    <s v="M.G.BROTHERS AUTOMOBILES PVT LTD -SULLURPET"/>
    <s v="A10219"/>
    <s v="Bikedekho_Aggregators"/>
    <s v="CPS_Lead_Aggregators"/>
    <s v="HOT"/>
    <s v="Pulsar"/>
    <s v="NS125"/>
    <s v="Disc (OBD-2)"/>
    <s v="Pulsar NS125 Disc (OBD-2) TD BURNT RED + SA"/>
    <s v="00JF35C4"/>
    <s v="Open"/>
    <s v="No"/>
    <s v="Call Later"/>
    <m/>
    <m/>
    <x v="0"/>
    <m/>
    <s v="No"/>
    <s v="No"/>
    <s v="No"/>
    <m/>
    <n v="0"/>
  </r>
  <r>
    <n v="15735217"/>
    <d v="2025-04-19T00:00:00"/>
    <d v="1899-12-30T12:40:00"/>
    <s v="Activity"/>
    <s v="JAIKRISHNAA AUTO PVT. LTD. - BRANCH 01 AT SAIBABA KOVIL"/>
    <s v="A10057"/>
    <m/>
    <m/>
    <s v="STANDARD"/>
    <s v="Platina"/>
    <n v="110"/>
    <s v="ES Drum"/>
    <s v="Platina  110 ES Drum COCKTAIL WINE RED"/>
    <s v="00JK242V"/>
    <s v="Open"/>
    <s v="Yes"/>
    <s v="Not Decided"/>
    <m/>
    <m/>
    <x v="0"/>
    <m/>
    <s v="No"/>
    <s v="No"/>
    <s v="Yes"/>
    <m/>
    <n v="0"/>
  </r>
  <r>
    <n v="15515696"/>
    <d v="2025-04-09T00:00:00"/>
    <d v="1899-12-30T16:24:00"/>
    <s v="Dealer Digital"/>
    <m/>
    <n v="13120"/>
    <s v="Instagram"/>
    <s v="N150_March"/>
    <s v="HOT"/>
    <s v="Pulsar"/>
    <s v="N150"/>
    <s v="Twin Disc"/>
    <s v="Pulsar N150 Twin Disc GLOSSY RACING RED"/>
    <s v="00JR3195"/>
    <s v="Open"/>
    <s v="No"/>
    <s v="Call Later"/>
    <m/>
    <m/>
    <x v="0"/>
    <m/>
    <s v="No"/>
    <s v="No"/>
    <s v="No"/>
    <m/>
    <n v="0"/>
  </r>
  <r>
    <n v="15380178"/>
    <d v="2025-04-03T00:00:00"/>
    <d v="1899-12-30T15:27:00"/>
    <s v="Aggregators"/>
    <s v="STAR AUTOMOBILES(11263)"/>
    <n v="11263"/>
    <s v="Bikewale_Aggregators"/>
    <s v="CPS_Lead_Aggregators"/>
    <s v="STANDARD"/>
    <s v="Pulsar"/>
    <s v="RS200"/>
    <s v="Dual channel ABS"/>
    <s v="Pulsar RS200 Dual channel ABS METALLIC BLACK (+Pewter Grey)"/>
    <s v="00DT148E"/>
    <s v="Open"/>
    <s v="No"/>
    <s v="Call Later"/>
    <m/>
    <m/>
    <x v="0"/>
    <m/>
    <s v="No"/>
    <s v="No"/>
    <s v="No"/>
    <m/>
    <n v="0"/>
  </r>
  <r>
    <n v="15527669"/>
    <d v="2025-04-09T00:00:00"/>
    <d v="1899-12-30T16:18:00"/>
    <s v="Walk-In"/>
    <s v="VENKAT LOGISTICS(13032)"/>
    <n v="13032"/>
    <s v="Reference"/>
    <s v="Existing Customer"/>
    <m/>
    <s v="Pulsar"/>
    <s v="NS160"/>
    <s v="Dual Channel ABS (UG)"/>
    <s v="Pulsar NS160 Dual Channel ABS (UG) COCKTAIL W RED WH"/>
    <s v="00JF43BH"/>
    <s v="Invoiced"/>
    <s v="Yes"/>
    <m/>
    <m/>
    <m/>
    <x v="0"/>
    <m/>
    <s v="Yes"/>
    <s v="No"/>
    <s v="Yes"/>
    <d v="2025-04-09T16:21:00"/>
    <n v="1"/>
  </r>
  <r>
    <n v="15588798"/>
    <d v="2025-04-12T00:00:00"/>
    <d v="1899-12-30T15:24:00"/>
    <s v="Dealer Digital"/>
    <m/>
    <s v="I14192"/>
    <s v="Dealer Digital"/>
    <s v="Dealer Digital"/>
    <s v="WARM"/>
    <s v="KTM"/>
    <s v="DUKE 250"/>
    <s v="KTM"/>
    <s v="KTM DUKE 250 KTM CERAMIC WHITE"/>
    <s v="00JP8844"/>
    <s v="Open"/>
    <s v="No"/>
    <s v="Call Later"/>
    <m/>
    <m/>
    <x v="0"/>
    <m/>
    <s v="No"/>
    <s v="No"/>
    <s v="No"/>
    <m/>
    <n v="0"/>
  </r>
  <r>
    <n v="15533761"/>
    <d v="2025-04-09T00:00:00"/>
    <d v="1899-12-30T21:04:00"/>
    <s v="Aggregators"/>
    <s v="SRI SIDDHI VINAYAKA AUTOMOBILES (AUTONAGAR)"/>
    <s v="D12172"/>
    <s v="Bikewale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s v="Not Decided"/>
    <m/>
    <m/>
    <x v="0"/>
    <m/>
    <s v="No"/>
    <s v="No"/>
    <s v="No"/>
    <m/>
    <n v="0"/>
  </r>
  <r>
    <n v="15528664"/>
    <d v="2025-04-09T00:00:00"/>
    <d v="1899-12-30T16:51:00"/>
    <s v="Activity"/>
    <s v="POPULAR MOTOR CORPORATION (RAMANAGARA)"/>
    <s v="G10479"/>
    <m/>
    <m/>
    <m/>
    <s v="Freedom"/>
    <s v="125 NG04"/>
    <s v="Drum"/>
    <s v="Freedom 125 NG04 Drum"/>
    <s v="00JH31"/>
    <s v="Closed"/>
    <s v="Yes"/>
    <s v="Plan Dropped"/>
    <m/>
    <m/>
    <x v="0"/>
    <m/>
    <s v="Yes"/>
    <s v="No"/>
    <s v="No"/>
    <m/>
    <n v="0"/>
  </r>
  <r>
    <n v="15343380"/>
    <d v="2025-04-01T00:00:00"/>
    <d v="1899-12-30T16:56:00"/>
    <s v="Tele-In"/>
    <s v="G S PAL AUTO WHEELS PVT LTD(11534)"/>
    <n v="11534"/>
    <m/>
    <m/>
    <s v="WARM"/>
    <s v="Pulsar"/>
    <n v="125"/>
    <s v="Carbon Fibre Disc Split Seat"/>
    <s v="Pulsar 125 Carbon Fibre Disc Split Seat SPARKLING METALLIC BLACK BLUE"/>
    <s v="00DH48F1"/>
    <s v="Open"/>
    <s v="No"/>
    <s v="Call Later"/>
    <m/>
    <m/>
    <x v="0"/>
    <m/>
    <s v="No"/>
    <s v="No"/>
    <s v="No"/>
    <m/>
    <n v="0"/>
  </r>
  <r>
    <n v="15470811"/>
    <d v="2025-04-08T00:00:00"/>
    <d v="1899-12-30T11:11:00"/>
    <s v="Aggregators"/>
    <s v="KTM-BANSHANKARI"/>
    <s v="T12381"/>
    <s v="Bikewale_Aggregators"/>
    <s v="CPS_Lead_Aggregators"/>
    <s v="HOT"/>
    <s v="KTM"/>
    <s v="373cc"/>
    <m/>
    <s v="KTM 373cc KTM WHITE"/>
    <s v="00JG67AS"/>
    <s v="Closed"/>
    <s v="Yes"/>
    <s v="Call Later"/>
    <m/>
    <m/>
    <x v="0"/>
    <m/>
    <s v="Yes"/>
    <s v="No"/>
    <s v="No"/>
    <m/>
    <n v="0"/>
  </r>
  <r>
    <n v="15349323"/>
    <d v="2025-04-02T00:00:00"/>
    <d v="1899-12-30T04:34:00"/>
    <s v="Digital"/>
    <s v="TIRUMALA AUTOMOTIVES(12648)"/>
    <n v="12648"/>
    <s v="Duke_LeadGen_D2C"/>
    <s v="Display_FB"/>
    <s v="WARM"/>
    <s v="KTM"/>
    <s v="249.07 cc"/>
    <s v="KTM"/>
    <s v="KTM 249.07 cc KTM ELECTRONIC ORANGE"/>
    <s v="00JP881T"/>
    <s v="Open"/>
    <s v="No"/>
    <s v="Showroom Visit Planned"/>
    <m/>
    <m/>
    <x v="0"/>
    <m/>
    <s v="No"/>
    <s v="No"/>
    <s v="No"/>
    <m/>
    <n v="0"/>
  </r>
  <r>
    <n v="15674797"/>
    <d v="2025-04-16T00:00:00"/>
    <d v="1899-12-30T16:20:00"/>
    <s v="Activity"/>
    <s v="U.S. Automotives(12525)"/>
    <n v="12525"/>
    <m/>
    <m/>
    <s v="STANDARD"/>
    <s v="Pulsar"/>
    <n v="125"/>
    <s v="Neon Disc Single seat"/>
    <s v="Pulsar 125 Neon Disc Single seat EBONY BLK SOLAR RED"/>
    <s v="00DH40C2"/>
    <s v="Open"/>
    <s v="Yes"/>
    <s v="Call Later"/>
    <m/>
    <m/>
    <x v="0"/>
    <m/>
    <s v="No"/>
    <s v="No"/>
    <s v="Yes"/>
    <m/>
    <n v="0"/>
  </r>
  <r>
    <n v="15489340"/>
    <d v="2025-04-10T00:00:00"/>
    <d v="1899-12-30T16:59:00"/>
    <s v="Aggregators"/>
    <s v="DURRANI TRADERS (13384)"/>
    <n v="13384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536757"/>
    <d v="2025-04-10T00:00:00"/>
    <d v="1899-12-30T08:43:00"/>
    <s v="Aggregators"/>
    <s v="BRAHMACHARI AUTO(11508)"/>
    <n v="11508"/>
    <s v="Bikewale_Aggregators"/>
    <s v="CPS_Lead_Aggregators"/>
    <s v="STANDARD"/>
    <s v="Pulsar"/>
    <s v="N125"/>
    <s v="Disc ISG"/>
    <s v="Pulsar N125 Disc ISG Ebony Black + Purple Fury"/>
    <s v="00JZ51DA"/>
    <s v="Closed"/>
    <s v="No"/>
    <s v="Plan Dropped"/>
    <m/>
    <m/>
    <x v="0"/>
    <m/>
    <s v="No"/>
    <s v="No"/>
    <s v="No"/>
    <m/>
    <n v="0"/>
  </r>
  <r>
    <n v="15499872"/>
    <d v="2025-04-09T00:00:00"/>
    <d v="1899-12-30T13:58:00"/>
    <s v="Activity"/>
    <s v="POPULAR MOTOR CORPORATION (KORAMANGALA)"/>
    <s v="C10479"/>
    <m/>
    <m/>
    <s v="STANDARD"/>
    <s v="Pulsar"/>
    <n v="125"/>
    <s v="Carbon Fibre Single Seat UG"/>
    <s v="Pulsar 125 Carbon Fibre Single Seat UG EBONY BLK BLUE DKL"/>
    <s v="00DH574C"/>
    <s v="Closed"/>
    <s v="Yes"/>
    <s v="Plan Dropped"/>
    <m/>
    <m/>
    <x v="0"/>
    <m/>
    <s v="Yes"/>
    <s v="No"/>
    <s v="No"/>
    <m/>
    <n v="0"/>
  </r>
  <r>
    <n v="15338028"/>
    <d v="2025-04-01T00:00:00"/>
    <d v="1899-12-30T13:08:00"/>
    <s v="Walk-In"/>
    <s v="RK AUTOMART PRIVATE LIMITED(13398)"/>
    <n v="13398"/>
    <m/>
    <m/>
    <m/>
    <s v="Pulsar"/>
    <n v="125"/>
    <s v="Neon Disc Single seat (OBD-2)"/>
    <s v="Pulsar 125 Neon Disc Single seat (OBD-2) EBONY BLK SOLAR RED"/>
    <s v="00DH50C2"/>
    <s v="Invoiced"/>
    <s v="Yes"/>
    <s v="RNR"/>
    <m/>
    <m/>
    <x v="0"/>
    <m/>
    <s v="Yes"/>
    <s v="Yes"/>
    <s v="Yes"/>
    <d v="2025-04-01T13:15:00"/>
    <n v="1"/>
  </r>
  <r>
    <n v="15672286"/>
    <d v="2025-04-16T00:00:00"/>
    <d v="1899-12-30T15:12:00"/>
    <s v="Activity"/>
    <s v="A2Z AUTOMOTIVE(13214)"/>
    <n v="13214"/>
    <m/>
    <m/>
    <m/>
    <s v="Pulsar"/>
    <n v="125"/>
    <s v="Carbon Fibre Single Seat UG"/>
    <s v="Pulsar 125 Carbon Fibre Single Seat UG EBONY BLK RED DKL"/>
    <s v="00DH574D"/>
    <s v="Invoiced"/>
    <s v="Yes"/>
    <m/>
    <m/>
    <m/>
    <x v="0"/>
    <m/>
    <s v="No"/>
    <s v="No"/>
    <s v="Yes"/>
    <d v="2025-04-16T15:13:00"/>
    <n v="1"/>
  </r>
  <r>
    <n v="15657852"/>
    <d v="2025-04-15T00:00:00"/>
    <d v="1899-12-30T22:29:00"/>
    <s v="Aggregators"/>
    <s v="MDDYA AUTO CENTRE- ULUBERIA BRANCH"/>
    <s v="B11957"/>
    <s v="Bikedekho_Aggregators"/>
    <s v="CPS_Lead_Aggregators"/>
    <s v="HOT"/>
    <s v="Pulsar"/>
    <s v="NS160"/>
    <s v="Twin Disc ABS"/>
    <s v="Pulsar  NS160 Twin Disc ABS GLOSS PEWTER GREY"/>
    <s v="00JF2532"/>
    <s v="Open"/>
    <s v="Yes"/>
    <s v="Call Later"/>
    <m/>
    <m/>
    <x v="0"/>
    <m/>
    <s v="No"/>
    <s v="Yes"/>
    <s v="No"/>
    <m/>
    <n v="0"/>
  </r>
  <r>
    <n v="15371286"/>
    <d v="2025-04-03T00:00:00"/>
    <d v="1899-12-30T10:10:00"/>
    <s v="Activity"/>
    <s v="ATHEN AUTOMOBILES-Kulasekaram"/>
    <s v="B12138"/>
    <m/>
    <m/>
    <s v="WARM"/>
    <s v="Platina"/>
    <n v="110"/>
    <s v="ABS (OBD-2)"/>
    <s v="Platina 110 ABS (OBD-2)"/>
    <s v="00JK36"/>
    <s v="Open"/>
    <s v="Yes"/>
    <s v="Call Later"/>
    <m/>
    <m/>
    <x v="0"/>
    <m/>
    <s v="No"/>
    <s v="No"/>
    <s v="Yes"/>
    <m/>
    <n v="0"/>
  </r>
  <r>
    <n v="15553467"/>
    <d v="2025-04-10T00:00:00"/>
    <d v="1899-12-30T19:26:00"/>
    <s v="Walk-In"/>
    <s v="M.G.SCOOTERS(10223)"/>
    <n v="10223"/>
    <m/>
    <m/>
    <m/>
    <s v="Pulsar"/>
    <n v="150"/>
    <s v="TD UG"/>
    <s v="Pulsar 150 TD UG EBONY BLK SILVER DKL"/>
    <s v="00DH614E"/>
    <s v="Invoiced"/>
    <s v="Yes"/>
    <s v="Call Later"/>
    <m/>
    <m/>
    <x v="0"/>
    <m/>
    <s v="Yes"/>
    <s v="No"/>
    <s v="Yes"/>
    <d v="2025-04-10T19:28:00"/>
    <n v="1"/>
  </r>
  <r>
    <n v="15374087"/>
    <d v="2025-04-03T00:00:00"/>
    <d v="1899-12-30T11:51:00"/>
    <s v="Activity"/>
    <s v="JAILAXMI AGENCIES(12487)"/>
    <n v="12487"/>
    <m/>
    <m/>
    <s v="WARM"/>
    <s v="KTM"/>
    <s v="DUKE 200"/>
    <m/>
    <s v="KTM DUKE 200  ELECTRONIC ORANGE"/>
    <s v="00JP1C1T"/>
    <s v="Closed"/>
    <s v="Yes"/>
    <s v="Plan Dropped"/>
    <m/>
    <m/>
    <x v="0"/>
    <m/>
    <s v="Yes"/>
    <s v="No"/>
    <s v="No"/>
    <m/>
    <n v="0"/>
  </r>
  <r>
    <n v="15502385"/>
    <d v="2025-04-09T00:00:00"/>
    <d v="1899-12-30T16:15:00"/>
    <s v="Dealer Digital"/>
    <m/>
    <n v="12914"/>
    <s v="Facebook"/>
    <s v="Ns125abs"/>
    <s v="HOT"/>
    <s v="Pulsar"/>
    <s v="NS125"/>
    <s v="UG ABS"/>
    <s v="Pulsar NS125 UG ABS TD BURNT RED + SA"/>
    <s v="00JF57C4"/>
    <s v="Closed"/>
    <s v="No"/>
    <s v="RNR - Close"/>
    <m/>
    <m/>
    <x v="0"/>
    <m/>
    <s v="No"/>
    <s v="No"/>
    <s v="No"/>
    <m/>
    <n v="0"/>
  </r>
  <r>
    <n v="15668465"/>
    <d v="2025-04-16T00:00:00"/>
    <d v="1899-12-30T13:20:00"/>
    <s v="Aggregators"/>
    <s v="SELECT BIKES - PARKAL"/>
    <s v="C11478"/>
    <s v="Bikedekho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699628"/>
    <d v="2025-04-17T00:00:00"/>
    <d v="1899-12-30T16:15:00"/>
    <s v="Digital"/>
    <s v="DIPAK AUTOMOBILE(13549)"/>
    <n v="13549"/>
    <s v="Adv_LeadGen_D2C"/>
    <s v="Display_Google"/>
    <s v="HOT"/>
    <s v="KTM"/>
    <s v="373cc"/>
    <s v="KTM"/>
    <s v="KTM 373cc KTM WHITE"/>
    <s v="00JG67AS"/>
    <s v="Open"/>
    <s v="No"/>
    <s v="Call Later"/>
    <m/>
    <m/>
    <x v="0"/>
    <m/>
    <s v="No"/>
    <s v="No"/>
    <s v="No"/>
    <m/>
    <n v="0"/>
  </r>
  <r>
    <n v="15569258"/>
    <d v="2025-04-11T00:00:00"/>
    <d v="1899-12-30T15:56:00"/>
    <s v="Activity"/>
    <s v="POPULAR MOTOR CORPORATION (CHANNAPATNA)"/>
    <s v="E10479"/>
    <s v="Dealer Activity"/>
    <s v="Exchange Camp"/>
    <s v="WARM"/>
    <s v="Freedom"/>
    <s v="125 NG04"/>
    <s v="Drum Led"/>
    <s v="Freedom 125 NG04 Drum Led GLOSS PEWTER GREY"/>
    <s v="00JH3032"/>
    <s v="Closed"/>
    <s v="No"/>
    <s v="Plan Dropped"/>
    <m/>
    <m/>
    <x v="0"/>
    <m/>
    <s v="No"/>
    <s v="No"/>
    <s v="No"/>
    <m/>
    <n v="0"/>
  </r>
  <r>
    <n v="15477973"/>
    <d v="2025-04-08T00:00:00"/>
    <d v="1899-12-30T19:36:00"/>
    <s v="Digital"/>
    <s v="KEPL-HENNUR KTM"/>
    <s v="E14192"/>
    <s v="OnRoadPrice"/>
    <s v="Website"/>
    <s v="HOT"/>
    <s v="KTM"/>
    <s v="373cc"/>
    <s v="KTM"/>
    <s v="Adventure S 390-Orange"/>
    <s v="00JG67BP"/>
    <s v="Open"/>
    <s v="No"/>
    <s v="Not Decided"/>
    <m/>
    <m/>
    <x v="0"/>
    <m/>
    <s v="No"/>
    <s v="No"/>
    <s v="No"/>
    <m/>
    <n v="0"/>
  </r>
  <r>
    <n v="15656301"/>
    <d v="2025-04-19T00:00:00"/>
    <d v="1899-12-30T11:17:00"/>
    <s v="Digital"/>
    <s v="KHIVRAJ ELIXIR PVT LTD E-CITY"/>
    <n v="14191"/>
    <s v="Chatbot"/>
    <s v="WebToWA"/>
    <s v="WARM"/>
    <s v="Triumph"/>
    <s v="SCRAMBLER 400 X"/>
    <s v="Triumph"/>
    <s v="Triumph SCRAMBLER 400 X Triumph PEARL METALLIC WHITE"/>
    <s v="00TA0242"/>
    <s v="Open"/>
    <s v="No"/>
    <m/>
    <m/>
    <m/>
    <x v="0"/>
    <m/>
    <s v="No"/>
    <s v="No"/>
    <s v="No"/>
    <m/>
    <n v="0"/>
  </r>
  <r>
    <n v="15744264"/>
    <d v="2025-04-19T00:00:00"/>
    <d v="1899-12-30T19:08:00"/>
    <s v="Walk-In"/>
    <s v="OSL BAJAJ BHOJERHAT SHOWROOM"/>
    <s v="E11132"/>
    <m/>
    <m/>
    <s v="HOT"/>
    <s v="Pulsar"/>
    <s v="N160"/>
    <s v="UG"/>
    <s v="Pulsar N160 UG BROOKLYN CHRCL BLK M"/>
    <s v="00JR21VAR-113"/>
    <s v="Booked"/>
    <s v="Yes"/>
    <m/>
    <m/>
    <m/>
    <x v="0"/>
    <m/>
    <s v="Yes"/>
    <s v="Yes"/>
    <s v="Yes"/>
    <d v="2025-04-19T19:16:00"/>
    <n v="0"/>
  </r>
  <r>
    <n v="15485919"/>
    <d v="2025-04-08T00:00:00"/>
    <d v="1899-12-30T18:37:00"/>
    <s v="Activity"/>
    <s v="SRIMALINI MOTOS(13336)"/>
    <n v="13336"/>
    <m/>
    <m/>
    <s v="STANDARD"/>
    <s v="Pulsar"/>
    <s v="NS125"/>
    <s v="UG ABS"/>
    <s v="Pulsar NS125 UG ABS"/>
    <s v="00JF57"/>
    <s v="Open"/>
    <s v="Yes"/>
    <s v="Not Decided"/>
    <m/>
    <m/>
    <x v="0"/>
    <m/>
    <s v="Yes"/>
    <s v="No"/>
    <s v="No"/>
    <m/>
    <n v="0"/>
  </r>
  <r>
    <n v="15560949"/>
    <d v="2025-04-11T00:00:00"/>
    <d v="1899-12-30T11:40:00"/>
    <s v="HyperLocal"/>
    <s v="RK MOTORS - Iyer Bungalow"/>
    <s v="K12401"/>
    <s v="Hyperlocal_Lead_Gen"/>
    <s v="Facebook"/>
    <s v="STANDARD"/>
    <s v="KTM"/>
    <s v="DUKE 200"/>
    <s v="KTM"/>
    <s v="KTM DUKE 200 KTM "/>
    <s v="00JP1C"/>
    <s v="Open"/>
    <s v="No"/>
    <s v="Call Later"/>
    <m/>
    <m/>
    <x v="0"/>
    <m/>
    <s v="No"/>
    <s v="No"/>
    <s v="No"/>
    <m/>
    <n v="0"/>
  </r>
  <r>
    <n v="15597894"/>
    <d v="2025-04-22T00:00:00"/>
    <d v="1899-12-30T09:18:00"/>
    <s v="Aggregators"/>
    <s v="GURU NANAK AUTO DEALS (A13106)"/>
    <s v="A13106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m/>
    <m/>
    <m/>
    <x v="0"/>
    <m/>
    <s v="No"/>
    <s v="No"/>
    <s v="No"/>
    <m/>
    <n v="0"/>
  </r>
  <r>
    <n v="15493745"/>
    <d v="2025-04-09T00:00:00"/>
    <d v="1899-12-30T11:22:00"/>
    <s v="Aggregators"/>
    <s v="Akash Bajaj  @ Mau"/>
    <n v="13166"/>
    <s v="Bikedekho_Aggregators"/>
    <s v="CPS_Lead_Aggregators"/>
    <s v="WARM"/>
    <s v="Pulsar"/>
    <n v="125"/>
    <s v="Neon Disc Single seat (OBD-2)"/>
    <s v="PULSAR 125 - EBONY BLK SOLAR RED"/>
    <s v="00DH50C2"/>
    <s v="Closed"/>
    <s v="No"/>
    <s v="Incorrect Enquiry"/>
    <m/>
    <m/>
    <x v="0"/>
    <m/>
    <s v="No"/>
    <s v="No"/>
    <s v="No"/>
    <m/>
    <n v="0"/>
  </r>
  <r>
    <n v="15585172"/>
    <d v="2025-04-12T00:00:00"/>
    <d v="1899-12-30T13:21:00"/>
    <s v="Aggregators"/>
    <s v="POPULAR MOTOR CORPORATION (12896)"/>
    <n v="12896"/>
    <s v="Bikewale_Aggregators"/>
    <s v="CPS_Lead_Aggregators"/>
    <s v="STANDARD"/>
    <s v="Pulsar"/>
    <n v="150"/>
    <s v="SD Single Seat"/>
    <s v="Pulsar 150 SD Single Seat EBONY BLK RED DKL"/>
    <s v="00DH274D"/>
    <s v="Open"/>
    <s v="No"/>
    <m/>
    <m/>
    <m/>
    <x v="0"/>
    <m/>
    <s v="No"/>
    <s v="No"/>
    <s v="No"/>
    <m/>
    <n v="0"/>
  </r>
  <r>
    <n v="15713578"/>
    <d v="2025-04-18T00:00:00"/>
    <d v="1899-12-30T11:54:00"/>
    <s v="Walk-In"/>
    <s v="PAGARIYA AUTO CENTER - HARSHOOL"/>
    <s v="10268BRN01"/>
    <s v="Hoarding"/>
    <m/>
    <m/>
    <s v="Freedom"/>
    <s v="125 NG04"/>
    <s v="Disc Led"/>
    <s v="Freedom  125 NG04 Disc Led EBONY BLACK(MET)"/>
    <s v="00JH27X3"/>
    <s v="Invoiced"/>
    <s v="Yes"/>
    <m/>
    <m/>
    <m/>
    <x v="0"/>
    <m/>
    <s v="Yes"/>
    <s v="No"/>
    <s v="Yes"/>
    <d v="2025-04-18T12:02:00"/>
    <n v="1"/>
  </r>
  <r>
    <n v="15571528"/>
    <d v="2025-04-11T00:00:00"/>
    <d v="1899-12-30T17:08:00"/>
    <s v="Walk-In"/>
    <s v="ASHOK TRADERS(12881)"/>
    <n v="12881"/>
    <m/>
    <m/>
    <s v="HOT"/>
    <s v="Pulsar"/>
    <n v="125"/>
    <s v="Carbon Fibre Single Seat UG"/>
    <s v="Pulsar 125 Carbon Fibre Single Seat UG EBONY BLK RED DKL"/>
    <s v="00DH574D"/>
    <s v="Invoiced"/>
    <s v="Yes"/>
    <s v="RNR"/>
    <m/>
    <m/>
    <x v="0"/>
    <m/>
    <s v="Yes"/>
    <s v="No"/>
    <s v="No"/>
    <d v="2025-04-11T17:09:00"/>
    <n v="1"/>
  </r>
  <r>
    <n v="15527826"/>
    <d v="2025-04-09T00:00:00"/>
    <d v="1899-12-30T16:24:00"/>
    <s v="Walk-In"/>
    <s v="SMH MARKETING COMPANY(11336)"/>
    <n v="11336"/>
    <s v="Reference"/>
    <s v="Local Mechanic"/>
    <m/>
    <s v="CT"/>
    <s v="110X"/>
    <s v="ES (OBD-2)"/>
    <s v="CT 110X ES (OBD-2) Ebony Black with Silver Grey Decal"/>
    <s v="00DY086U"/>
    <s v="Invoiced"/>
    <s v="Yes"/>
    <m/>
    <m/>
    <m/>
    <x v="0"/>
    <m/>
    <s v="Yes"/>
    <s v="Yes"/>
    <s v="No"/>
    <d v="2025-04-09T16:26:00"/>
    <n v="1"/>
  </r>
  <r>
    <n v="15642930"/>
    <d v="2025-04-15T00:00:00"/>
    <d v="1899-12-30T11:25:00"/>
    <s v="Tele-In"/>
    <s v="Devendra Auto Behat Road Branch"/>
    <s v="C10832"/>
    <s v="Reference"/>
    <s v="Existing Customer"/>
    <s v="HOT"/>
    <s v="Pulsar"/>
    <n v="125"/>
    <s v="Neon Disc Single seat (OBD-2)"/>
    <s v="Pulsar 125 Neon Disc Single seat (OBD-2) SPARKLING METALLIC BLACK RED"/>
    <s v="00DH50F2"/>
    <s v="Invoiced"/>
    <s v="Yes"/>
    <s v="Call Later"/>
    <m/>
    <m/>
    <x v="0"/>
    <m/>
    <s v="No"/>
    <s v="Yes"/>
    <s v="Yes"/>
    <d v="2025-04-15T11:26:00"/>
    <n v="1"/>
  </r>
  <r>
    <n v="15672599"/>
    <d v="2025-04-16T00:00:00"/>
    <d v="1899-12-30T15:23:00"/>
    <s v="Walk-In"/>
    <s v="KTM JEYPORE"/>
    <s v="T13023"/>
    <s v="Reference"/>
    <s v="Existing Customer"/>
    <m/>
    <s v="KTM"/>
    <s v="DUKE 200 OLD"/>
    <m/>
    <s v="KTM DUKE 200 OLD  ELECTRONIC ORANGE"/>
    <s v="00JP421T"/>
    <s v="Invoiced"/>
    <s v="Yes"/>
    <m/>
    <m/>
    <m/>
    <x v="0"/>
    <m/>
    <s v="Yes"/>
    <s v="No"/>
    <s v="No"/>
    <d v="2025-04-16T15:25:00"/>
    <n v="1"/>
  </r>
  <r>
    <n v="15553828"/>
    <d v="2025-04-10T00:00:00"/>
    <d v="1899-12-30T20:05:00"/>
    <s v="HyperLocal"/>
    <s v="AUTO WORLD(12027)"/>
    <n v="12027"/>
    <s v="Hyperlocal_Lead_Gen"/>
    <s v="Facebook"/>
    <s v="HOT"/>
    <s v="KTM"/>
    <s v="249.07 cc"/>
    <s v="KTM"/>
    <s v="KTM 249.07 cc KTM "/>
    <s v="00JP88"/>
    <s v="Closed"/>
    <s v="No"/>
    <s v="Plan Dropped"/>
    <m/>
    <m/>
    <x v="0"/>
    <m/>
    <s v="No"/>
    <s v="No"/>
    <s v="No"/>
    <m/>
    <n v="0"/>
  </r>
  <r>
    <n v="15420596"/>
    <d v="2025-04-05T00:00:00"/>
    <d v="1899-12-30T15:06:00"/>
    <s v="Aggregators"/>
    <s v="METAL MOTORS (13668)"/>
    <n v="13668"/>
    <s v="Bikedekho_Aggregators"/>
    <s v="CPS_Lead_Aggregators"/>
    <s v="STANDARD"/>
    <s v="Triumph"/>
    <s v="SPEED 400"/>
    <s v="Triumph"/>
    <s v="Triumph SPEED 400-Carnival Red"/>
    <s v="00TA04BE"/>
    <s v="Closed"/>
    <s v="No"/>
    <s v="RNR - Close"/>
    <m/>
    <m/>
    <x v="0"/>
    <m/>
    <s v="No"/>
    <s v="No"/>
    <s v="No"/>
    <m/>
    <n v="0"/>
  </r>
  <r>
    <n v="15675747"/>
    <d v="2025-04-16T00:00:00"/>
    <d v="1899-12-30T16:50:00"/>
    <s v="Dealer Digital"/>
    <m/>
    <n v="12881"/>
    <s v="Facebook"/>
    <s v="P125DC_july"/>
    <m/>
    <s v="Pulsar"/>
    <n v="125"/>
    <s v="Neon Disc Single seat (OBD-2)"/>
    <s v="Pulsar 125 Neon Disc Single seat (OBD-2) EBONY BLK BLUE DKL"/>
    <s v="00DH504C"/>
    <s v="Closed"/>
    <s v="No"/>
    <s v="Incorrect Enquiry"/>
    <m/>
    <m/>
    <x v="0"/>
    <m/>
    <s v="No"/>
    <s v="No"/>
    <s v="No"/>
    <m/>
    <n v="0"/>
  </r>
  <r>
    <n v="15476856"/>
    <d v="2025-04-08T00:00:00"/>
    <d v="1899-12-30T13:33:00"/>
    <s v="Aggregators"/>
    <s v="S.K. AUTOMOBILES(12782)"/>
    <n v="12782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RNR - Close"/>
    <m/>
    <m/>
    <x v="0"/>
    <m/>
    <s v="No"/>
    <s v="No"/>
    <s v="No"/>
    <m/>
    <n v="0"/>
  </r>
  <r>
    <n v="15430572"/>
    <d v="2025-04-06T00:00:00"/>
    <d v="1899-12-30T04:07:00"/>
    <s v="Aggregators"/>
    <s v="KHIVRAJ ELIXIR PVT LTD (F14195) KR PURAM"/>
    <s v="F14195"/>
    <s v="Bikewale_Aggregators"/>
    <s v="CPS_Lead_Aggregators"/>
    <s v="HOT"/>
    <s v="Pulsar"/>
    <s v="N125"/>
    <s v="Disc ISG"/>
    <s v="Pulsar N125 Disc ISG Ebony Black + Purple Fury"/>
    <s v="00JZ51DA"/>
    <s v="Open"/>
    <s v="No"/>
    <s v="Not Decided"/>
    <m/>
    <m/>
    <x v="0"/>
    <m/>
    <s v="No"/>
    <s v="No"/>
    <s v="No"/>
    <m/>
    <n v="0"/>
  </r>
  <r>
    <n v="15421227"/>
    <d v="2025-04-05T00:00:00"/>
    <d v="1899-12-30T15:29:00"/>
    <s v="HyperLocal"/>
    <s v="MSB AUTOMOTIVE PRIVATE LIMITED (14115)"/>
    <n v="14115"/>
    <s v="Hyperlocal_Lead_Gen"/>
    <s v="Facebook"/>
    <s v="STANDARD"/>
    <s v="Triumph"/>
    <s v="Speed T4"/>
    <s v="Triumph"/>
    <s v="Triumph Speed T4 Triumph "/>
    <s v="00TA15"/>
    <s v="Open"/>
    <s v="No"/>
    <s v="Call Later"/>
    <m/>
    <m/>
    <x v="0"/>
    <m/>
    <s v="No"/>
    <s v="No"/>
    <s v="No"/>
    <m/>
    <n v="0"/>
  </r>
  <r>
    <n v="15488881"/>
    <d v="2025-04-09T00:00:00"/>
    <d v="1899-12-30T11:20:00"/>
    <s v="Aggregators"/>
    <s v="SOHANI AUTOCORP(13208)"/>
    <n v="13208"/>
    <s v="Bikedekho_Aggregators"/>
    <s v="CPS_Lead_Aggregators"/>
    <s v="HOT"/>
    <s v="Pulsar"/>
    <s v="NS200"/>
    <s v="Dual channel ABS (OBD-2)"/>
    <s v="Pulsar NS200 Dual channel ABS (OBD-2) GLOSS PEWTER GREY"/>
    <s v="00JL2232"/>
    <s v="Closed"/>
    <s v="No"/>
    <s v="Plan Dropped"/>
    <m/>
    <m/>
    <x v="0"/>
    <m/>
    <s v="No"/>
    <s v="No"/>
    <s v="No"/>
    <m/>
    <n v="0"/>
  </r>
  <r>
    <n v="15586048"/>
    <d v="2025-04-12T00:00:00"/>
    <d v="1899-12-30T14:00:00"/>
    <s v="Aggregators"/>
    <s v="VARUN MOTORS PRIVATE LIMITED(13251)"/>
    <n v="13251"/>
    <s v="Bikewale_Aggregators"/>
    <s v="CPS_Lead_Aggregators"/>
    <s v="STANDARD"/>
    <s v="Pulsar"/>
    <s v="N250"/>
    <s v="Dual channel ABS"/>
    <s v="Pulsar N250 Dual channel ABS Brooklyn Black"/>
    <s v="00JR139V"/>
    <s v="Open"/>
    <s v="No"/>
    <s v="Showroom Visit Planned"/>
    <m/>
    <m/>
    <x v="0"/>
    <m/>
    <s v="No"/>
    <s v="No"/>
    <s v="No"/>
    <m/>
    <n v="0"/>
  </r>
  <r>
    <n v="15607795"/>
    <d v="2025-04-13T00:00:00"/>
    <d v="1899-12-30T18:41:00"/>
    <s v="Activity"/>
    <s v="JUBILEE  BAJAJ(11691)"/>
    <n v="11691"/>
    <m/>
    <m/>
    <s v="WARM"/>
    <s v="Pulsar"/>
    <n v="125"/>
    <s v="Carbon Fibre Disc Split Seat"/>
    <s v="Pulsar 125 Carbon Fibre Disc Split Seat"/>
    <s v="00DH48"/>
    <s v="Open"/>
    <s v="No"/>
    <s v="Call Later"/>
    <m/>
    <m/>
    <x v="0"/>
    <m/>
    <s v="No"/>
    <s v="No"/>
    <s v="No"/>
    <m/>
    <n v="0"/>
  </r>
  <r>
    <n v="15702360"/>
    <d v="2025-04-17T00:00:00"/>
    <d v="1899-12-30T17:37:00"/>
    <s v="Activity"/>
    <s v="METAL BIKES - HAJO"/>
    <s v="C12822"/>
    <m/>
    <m/>
    <s v="WARM"/>
    <s v="Pulsar"/>
    <n v="150"/>
    <s v="TD UG"/>
    <s v="Pulsar 150 TD UG EBONY BLACK(MET)"/>
    <s v="00DH61X3"/>
    <s v="Invoiced"/>
    <s v="Yes"/>
    <m/>
    <m/>
    <m/>
    <x v="0"/>
    <m/>
    <s v="Yes"/>
    <s v="No"/>
    <s v="No"/>
    <d v="2025-04-17T17:40:00"/>
    <n v="1"/>
  </r>
  <r>
    <n v="15634421"/>
    <d v="2025-04-14T00:00:00"/>
    <d v="1899-12-30T19:28:00"/>
    <s v="Aggregators"/>
    <s v="NEW STYLE FABRICATORS PVT. LTD.(10225)"/>
    <n v="10225"/>
    <s v="Bikewale_Aggregators"/>
    <s v="CPS_Lead_Aggregators"/>
    <s v="HOT"/>
    <s v="Pulsar"/>
    <n v="150"/>
    <s v="SD Single Seat"/>
    <s v="Pulsar 150 SD Single Seat EBONY BLK RED DKL"/>
    <s v="00DH274D"/>
    <s v="Closed"/>
    <s v="No"/>
    <s v="Plan Dropped"/>
    <m/>
    <m/>
    <x v="0"/>
    <m/>
    <s v="No"/>
    <s v="No"/>
    <s v="No"/>
    <m/>
    <n v="0"/>
  </r>
  <r>
    <n v="15548076"/>
    <d v="2025-04-10T00:00:00"/>
    <d v="1899-12-30T15:55:00"/>
    <s v="Tele-In"/>
    <s v="MAYUR WHEELS(11216)"/>
    <n v="11216"/>
    <s v="Call Center"/>
    <m/>
    <s v="HOT"/>
    <s v="Pulsar"/>
    <n v="125"/>
    <s v="Carbon Fibre Disc Single Seat"/>
    <s v="Pulsar 125 Carbon Fibre Disc Single Seat"/>
    <s v="00DH47E8"/>
    <s v="Open"/>
    <s v="No"/>
    <s v="Doorstep Service Requested"/>
    <m/>
    <m/>
    <x v="0"/>
    <m/>
    <s v="No"/>
    <s v="No"/>
    <s v="No"/>
    <m/>
    <n v="0"/>
  </r>
  <r>
    <n v="15561470"/>
    <d v="2025-04-11T00:00:00"/>
    <d v="1899-12-30T11:50:00"/>
    <s v="Walk-In"/>
    <s v="RAM AUTO(10272)"/>
    <n v="10272"/>
    <s v="Reference"/>
    <s v="Existing Customer"/>
    <s v="HOT"/>
    <s v="Pulsar"/>
    <n v="125"/>
    <s v="Neon Disc Single seat"/>
    <s v="Pulsar 125 Neon Disc Single seat EBONY BLK SOLAR RED"/>
    <s v="00DH40C2"/>
    <s v="Invoiced"/>
    <s v="Yes"/>
    <m/>
    <m/>
    <m/>
    <x v="0"/>
    <m/>
    <s v="No"/>
    <s v="No"/>
    <s v="No"/>
    <d v="2025-04-12T17:39:00"/>
    <n v="1"/>
  </r>
  <r>
    <n v="15576077"/>
    <d v="2025-04-11T00:00:00"/>
    <d v="1899-12-30T21:23:00"/>
    <s v="Aggregators"/>
    <s v="JSB Autocars Private Limited (A13586)"/>
    <s v="A13586"/>
    <s v="Bikewale_Aggregators"/>
    <s v="CPS_Lead_Aggregators"/>
    <s v="HOT"/>
    <s v="Freedom"/>
    <s v="125 NG04"/>
    <s v="Drum"/>
    <s v="Freedom 125 NG04 Drum GLOSS PEWTER GREY"/>
    <s v="00JH3132"/>
    <s v="Closed"/>
    <s v="Yes"/>
    <s v="Plan Dropped"/>
    <m/>
    <m/>
    <x v="0"/>
    <m/>
    <s v="No"/>
    <s v="No"/>
    <s v="Yes"/>
    <m/>
    <n v="0"/>
  </r>
  <r>
    <n v="15495054"/>
    <d v="2025-04-09T00:00:00"/>
    <d v="1899-12-30T11:41:00"/>
    <s v="Walk-In"/>
    <s v="JAMUNA AUTO (10164)"/>
    <n v="10164"/>
    <s v="Leaflet"/>
    <m/>
    <s v="HOT"/>
    <s v="Pulsar"/>
    <s v="NS125"/>
    <s v="UG (Wider)"/>
    <s v="Pulsar NS125 UG (Wider) BEACH BLUE"/>
    <s v="00JF5118"/>
    <s v="Invoiced"/>
    <s v="Yes"/>
    <m/>
    <m/>
    <m/>
    <x v="0"/>
    <m/>
    <s v="Yes"/>
    <s v="Yes"/>
    <s v="Yes"/>
    <d v="2025-04-09T11:43:00"/>
    <n v="1"/>
  </r>
  <r>
    <n v="15554966"/>
    <d v="2025-04-10T00:00:00"/>
    <d v="1899-12-30T21:57:00"/>
    <s v="Digital"/>
    <s v="DOABA AUTOMOBILES(10089)"/>
    <n v="10089"/>
    <s v="Chatbot"/>
    <s v="WebToWA"/>
    <m/>
    <s v="Freedom"/>
    <s v="125 NG04"/>
    <s v="Disc Led"/>
    <m/>
    <s v="00JH2732"/>
    <s v="Closed"/>
    <s v="No"/>
    <s v="Plan Dropped"/>
    <m/>
    <m/>
    <x v="0"/>
    <m/>
    <s v="No"/>
    <s v="No"/>
    <s v="No"/>
    <m/>
    <n v="0"/>
  </r>
  <r>
    <n v="15705899"/>
    <d v="2025-04-17T00:00:00"/>
    <d v="1899-12-30T20:32:00"/>
    <s v="HyperLocal"/>
    <s v="Sai Services Pvt. Ltd.(12390)"/>
    <n v="12390"/>
    <s v="Hyperlocal_Lead_Gen"/>
    <s v="Facebook"/>
    <s v="HOT"/>
    <s v="KTM"/>
    <m/>
    <s v="KTM"/>
    <s v="KTM null KTM "/>
    <s v="00JP1D"/>
    <s v="Open"/>
    <s v="No"/>
    <s v="Call Later"/>
    <m/>
    <m/>
    <x v="0"/>
    <m/>
    <s v="No"/>
    <s v="No"/>
    <s v="No"/>
    <m/>
    <n v="0"/>
  </r>
  <r>
    <n v="15588090"/>
    <d v="2025-04-12T00:00:00"/>
    <d v="1899-12-30T14:56:00"/>
    <s v="Walk-In"/>
    <s v="VOLKAN BAJAJ (13456)"/>
    <n v="13456"/>
    <m/>
    <m/>
    <m/>
    <s v="Pulsar"/>
    <s v="N250"/>
    <s v="Dual channel ABS"/>
    <s v="Pulsar N250 Dual channel ABS Brooklyn Black"/>
    <s v="00JR139V"/>
    <s v="Invoiced"/>
    <s v="Yes"/>
    <m/>
    <m/>
    <m/>
    <x v="0"/>
    <m/>
    <s v="Yes"/>
    <s v="No"/>
    <s v="No"/>
    <d v="2025-04-12T18:10:00"/>
    <n v="1"/>
  </r>
  <r>
    <n v="15335754"/>
    <d v="2025-04-01T00:00:00"/>
    <d v="1899-12-30T12:05:00"/>
    <s v="Aggregators"/>
    <s v="SRI VINAYAK AUTO (12579)"/>
    <n v="12579"/>
    <s v="Bikewale_Aggregators"/>
    <s v="CPS_Lead_Aggregators"/>
    <s v="WARM"/>
    <s v="Pulsar"/>
    <s v="N125"/>
    <s v="Disc ISG"/>
    <s v="Pulsar N125 Disc ISG Ebony Black + Purple Fury"/>
    <s v="00JZ51DA"/>
    <s v="Closed"/>
    <s v="No"/>
    <s v="Plan Dropped"/>
    <m/>
    <m/>
    <x v="0"/>
    <m/>
    <s v="No"/>
    <s v="No"/>
    <s v="No"/>
    <m/>
    <n v="0"/>
  </r>
  <r>
    <n v="15729021"/>
    <d v="2025-04-19T00:00:00"/>
    <d v="1899-12-30T03:28:00"/>
    <s v="Aggregators"/>
    <s v="PAGARIYA AUTO CENTRE(10257)"/>
    <n v="10257"/>
    <s v="Bikewale_Aggregators"/>
    <s v="CPS_Lead_Aggregators"/>
    <m/>
    <s v="Pulsar"/>
    <s v="NS200"/>
    <s v="Twin Disc ABS (JL18)"/>
    <s v="Pulsar NS200 Twin Disc ABS (JL18) BRIGHT YELLOW &amp; MATTE PEWTER GREY"/>
    <s v="00JL188N"/>
    <s v="Closed"/>
    <s v="No"/>
    <s v="Plan Dropped"/>
    <m/>
    <m/>
    <x v="0"/>
    <m/>
    <s v="No"/>
    <s v="No"/>
    <s v="No"/>
    <m/>
    <n v="0"/>
  </r>
  <r>
    <n v="15409883"/>
    <d v="2025-04-05T00:00:00"/>
    <d v="1899-12-30T01:21:00"/>
    <s v="Aggregators"/>
    <s v="SENGUPTA BAJAJ # KASHIPUR"/>
    <s v="B12644"/>
    <s v="91wheels_Aggregators"/>
    <s v="CPS_Lead_Aggregators"/>
    <s v="HOT"/>
    <s v="Pulsar"/>
    <s v="RS200"/>
    <s v="Dual channel ABS"/>
    <s v="Pulsar RS200 Dual channel ABS METALLIC BLACK (+Pewter Grey)"/>
    <s v="00DT148E"/>
    <s v="Closed"/>
    <s v="No"/>
    <s v="Plan Dropped"/>
    <m/>
    <m/>
    <x v="0"/>
    <m/>
    <s v="No"/>
    <s v="No"/>
    <s v="No"/>
    <m/>
    <n v="0"/>
  </r>
  <r>
    <n v="15538200"/>
    <d v="2025-04-10T00:00:00"/>
    <d v="1899-12-30T10:29:00"/>
    <s v="Tele-In"/>
    <s v="U.S. Automotives(12525)"/>
    <n v="12525"/>
    <s v="Call Center"/>
    <m/>
    <s v="WARM"/>
    <s v="Pulsar"/>
    <n v="125"/>
    <s v="Neon Disc Single seat (OBD-2)"/>
    <s v="Pulsar 125 Neon Disc Single seat (OBD-2) EBONY BLK SOLAR RED"/>
    <s v="00DH50C2"/>
    <s v="Open"/>
    <s v="No"/>
    <s v="Call Later"/>
    <m/>
    <m/>
    <x v="0"/>
    <m/>
    <s v="No"/>
    <s v="No"/>
    <s v="No"/>
    <m/>
    <n v="0"/>
  </r>
  <r>
    <n v="15671150"/>
    <d v="2025-04-16T00:00:00"/>
    <d v="1899-12-30T14:31:00"/>
    <s v="Walk-In"/>
    <s v="M S ENTERPRISE(12901)"/>
    <n v="12901"/>
    <s v="Reference"/>
    <s v="Existing Customer"/>
    <m/>
    <s v="Freedom"/>
    <s v="125 NG04"/>
    <s v="Disc Led"/>
    <s v="Freedom 125 NG04 Disc Led GLOSS PEWTER GREY"/>
    <s v="00JH2732"/>
    <s v="Invoiced"/>
    <s v="Yes"/>
    <m/>
    <m/>
    <m/>
    <x v="0"/>
    <m/>
    <s v="Yes"/>
    <s v="Yes"/>
    <s v="Yes"/>
    <d v="2025-04-16T14:34:00"/>
    <n v="1"/>
  </r>
  <r>
    <n v="15448050"/>
    <d v="2025-04-07T00:00:00"/>
    <d v="1899-12-30T12:05:00"/>
    <s v="Activity"/>
    <s v="VARUN MOTORS PRIVATE LIMITED(13249)"/>
    <n v="13249"/>
    <m/>
    <m/>
    <s v="STANDARD"/>
    <s v="Freedom"/>
    <s v="125 NG04"/>
    <s v="Disc Led"/>
    <s v="Freedom 125 NG04 Disc Led"/>
    <s v="00JH27"/>
    <s v="Closed"/>
    <s v="Yes"/>
    <s v="Plan Dropped"/>
    <m/>
    <m/>
    <x v="0"/>
    <m/>
    <s v="Yes"/>
    <s v="No"/>
    <s v="No"/>
    <m/>
    <n v="0"/>
  </r>
  <r>
    <n v="15675708"/>
    <d v="2025-04-16T00:00:00"/>
    <d v="1899-12-30T16:50:00"/>
    <s v="Dealer Digital"/>
    <m/>
    <n v="14160"/>
    <s v="Instagram"/>
    <s v="P125DC_july"/>
    <s v="WARM"/>
    <s v="Pulsar"/>
    <n v="125"/>
    <s v="Neon Disc Single seat (OBD-2)"/>
    <s v="Pulsar 125 Neon Disc Single seat (OBD-2) EBONY BLK BLUE DKL"/>
    <s v="00DH504C"/>
    <s v="Open"/>
    <s v="No"/>
    <m/>
    <m/>
    <m/>
    <x v="0"/>
    <m/>
    <s v="No"/>
    <s v="No"/>
    <s v="No"/>
    <m/>
    <n v="0"/>
  </r>
  <r>
    <n v="15636164"/>
    <d v="2025-04-14T00:00:00"/>
    <d v="1899-12-30T20:30:00"/>
    <s v="Walk-In"/>
    <s v="BHAGIRATH PRIME AUTO PRIVATE LIMITED (14180)"/>
    <n v="14180"/>
    <m/>
    <m/>
    <s v="STANDARD"/>
    <s v="Pulsar"/>
    <s v="N160"/>
    <s v="Dual channel ABS"/>
    <s v="Pulsar N160 Dual channel ABS Brooklyn Black"/>
    <s v="00JR159V"/>
    <s v="Closed"/>
    <s v="Yes"/>
    <s v="Incorrect Enquiry"/>
    <m/>
    <m/>
    <x v="0"/>
    <m/>
    <s v="Yes"/>
    <s v="No"/>
    <s v="No"/>
    <m/>
    <n v="0"/>
  </r>
  <r>
    <n v="15395321"/>
    <d v="2025-04-04T00:00:00"/>
    <d v="1899-12-30T12:13:00"/>
    <s v="MBO"/>
    <s v="POPULAR MOTOR CORPORATION (KORAMANGALA)"/>
    <s v="C10479"/>
    <m/>
    <m/>
    <s v="WARM"/>
    <s v="Platina"/>
    <n v="110"/>
    <s v="ES Drum"/>
    <s v="Platina 110 ES Drum COCKTAIL WINE RED"/>
    <s v="00JK242V"/>
    <s v="Closed"/>
    <s v="Yes"/>
    <s v="Call Later"/>
    <m/>
    <m/>
    <x v="0"/>
    <m/>
    <s v="No"/>
    <s v="No"/>
    <s v="Yes"/>
    <d v="2025-04-04T12:15:00"/>
    <n v="0"/>
  </r>
  <r>
    <n v="15443684"/>
    <d v="2025-04-06T00:00:00"/>
    <d v="1899-12-30T22:23:00"/>
    <s v="Digital"/>
    <s v="PATNI AUTOMOBILES-11215"/>
    <n v="11215"/>
    <s v="Chatbot"/>
    <s v="WAComms"/>
    <m/>
    <s v="Freedom"/>
    <s v="125 NG04"/>
    <s v="Disc Led"/>
    <s v="Freedom 125 NG04 Disc Led"/>
    <s v="00JH2732"/>
    <s v="Closed"/>
    <s v="No"/>
    <s v="Plan Dropped"/>
    <m/>
    <m/>
    <x v="0"/>
    <m/>
    <s v="No"/>
    <s v="No"/>
    <s v="No"/>
    <m/>
    <n v="0"/>
  </r>
  <r>
    <n v="15354594"/>
    <d v="2025-04-02T00:00:00"/>
    <d v="1899-12-30T12:11:00"/>
    <s v="Dealer Digital"/>
    <m/>
    <n v="13533"/>
    <s v="Dealer Digital"/>
    <s v="Dealer Digital"/>
    <s v="STANDARD"/>
    <s v="Triumph"/>
    <s v="SCRAMBLER 400 X"/>
    <s v="Triumph"/>
    <s v="Triumph SCRAMBLER 400 X Triumph PHANTOM BLACK"/>
    <s v="00TA02BA"/>
    <s v="Open"/>
    <s v="No"/>
    <s v="Not Decided"/>
    <m/>
    <m/>
    <x v="0"/>
    <m/>
    <s v="No"/>
    <s v="No"/>
    <s v="No"/>
    <m/>
    <n v="0"/>
  </r>
  <r>
    <n v="15669671"/>
    <d v="2025-04-16T00:00:00"/>
    <d v="1899-12-30T13:42:00"/>
    <s v="Activity"/>
    <s v="JAILAXMI AGENCIESS(12691)"/>
    <n v="12691"/>
    <m/>
    <m/>
    <s v="WARM"/>
    <s v="KTM"/>
    <s v="200 cc"/>
    <m/>
    <s v="KTM 200 cc  "/>
    <s v="00JP1C"/>
    <s v="Closed"/>
    <s v="Yes"/>
    <s v="Plan Dropped"/>
    <m/>
    <m/>
    <x v="0"/>
    <m/>
    <s v="Yes"/>
    <s v="No"/>
    <s v="No"/>
    <m/>
    <n v="0"/>
  </r>
  <r>
    <n v="15740542"/>
    <d v="2025-04-19T00:00:00"/>
    <d v="1899-12-30T16:17:00"/>
    <s v="Activity"/>
    <s v="SRI MURUGAN AUTOWORKS(13022)"/>
    <n v="13022"/>
    <m/>
    <m/>
    <m/>
    <s v="Pulsar"/>
    <n v="125"/>
    <s v="Neon Disc Single seat"/>
    <s v="Pulsar 125 Neon Disc Single seat SPARKLING METALLIC BLACK BLUE"/>
    <s v="00DH40F1"/>
    <s v="Invoiced"/>
    <s v="Yes"/>
    <m/>
    <m/>
    <m/>
    <x v="0"/>
    <m/>
    <s v="No"/>
    <s v="No"/>
    <s v="Yes"/>
    <d v="2025-04-19T16:19:00"/>
    <n v="1"/>
  </r>
  <r>
    <n v="15481248"/>
    <d v="2025-04-08T00:00:00"/>
    <d v="1899-12-30T15:31:00"/>
    <s v="Tele-In"/>
    <s v="G S PAL AUTO WHEELS PVT LTD(11534)"/>
    <n v="11534"/>
    <m/>
    <m/>
    <s v="WARM"/>
    <s v="Pulsar"/>
    <n v="125"/>
    <s v="Neon Disc Single seat"/>
    <s v="Pulsar 125 Neon Disc Single seat E Black with Platinum Silver Decal"/>
    <s v="00DH406L"/>
    <s v="Open"/>
    <s v="Yes"/>
    <s v="Showroom Visit Planned"/>
    <m/>
    <m/>
    <x v="0"/>
    <m/>
    <s v="No"/>
    <s v="Yes"/>
    <s v="Yes"/>
    <m/>
    <n v="0"/>
  </r>
  <r>
    <n v="15684351"/>
    <d v="2025-04-16T00:00:00"/>
    <d v="1899-12-30T20:49:00"/>
    <s v="Aggregators"/>
    <s v="RAJ BAJAJ(12477)"/>
    <n v="1247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RNR - Close"/>
    <m/>
    <m/>
    <x v="0"/>
    <m/>
    <s v="No"/>
    <s v="No"/>
    <s v="No"/>
    <m/>
    <n v="0"/>
  </r>
  <r>
    <n v="15466004"/>
    <d v="2025-04-07T00:00:00"/>
    <d v="1899-12-30T21:46:00"/>
    <s v="Aggregators"/>
    <s v="NEW STYLE FABRICATORS PVT. LTD.(10225)"/>
    <n v="10225"/>
    <s v="Bikewale_Aggregators"/>
    <s v="CPS_Lead_Aggregators"/>
    <s v="WARM"/>
    <s v="Pulsar"/>
    <n v="150"/>
    <s v="SD Single Seat"/>
    <s v="Pulsar 150 SD Single Seat EBONY BLK RED DKL"/>
    <s v="00DH274D"/>
    <s v="Closed"/>
    <s v="No"/>
    <s v="Plan Dropped"/>
    <m/>
    <m/>
    <x v="0"/>
    <m/>
    <s v="No"/>
    <s v="No"/>
    <s v="No"/>
    <m/>
    <n v="0"/>
  </r>
  <r>
    <n v="15478266"/>
    <d v="2025-04-08T00:00:00"/>
    <d v="1899-12-30T14:08:00"/>
    <s v="Digital"/>
    <s v="NEMA AUTOMOBILES- Shajapur"/>
    <s v="A12905"/>
    <s v="Freedom_LeadGen_D2C"/>
    <s v="Display_Google"/>
    <s v="STANDARD"/>
    <s v="Pulsar"/>
    <s v="NS125"/>
    <s v="UG ABS"/>
    <s v="Pulsar NS125 UG ABS FIERY ORANGE"/>
    <s v="00JF5717"/>
    <s v="Closed"/>
    <s v="No"/>
    <s v="Plan Dropped"/>
    <m/>
    <m/>
    <x v="0"/>
    <m/>
    <s v="No"/>
    <s v="No"/>
    <s v="No"/>
    <m/>
    <n v="0"/>
  </r>
  <r>
    <n v="15707124"/>
    <d v="2025-04-17T00:00:00"/>
    <d v="1899-12-30T22:37:00"/>
    <s v="HyperLocal"/>
    <s v="VARUN MOTORS PRIVATE LIMITED(13261)"/>
    <n v="13261"/>
    <s v="Hyperlocal_Lead_Gen"/>
    <s v="Facebook"/>
    <s v="STANDARD"/>
    <s v="KTM"/>
    <s v="249.07 cc"/>
    <s v="KTM"/>
    <s v="KTM 249.07 cc KTM "/>
    <s v="00JP88"/>
    <s v="Open"/>
    <s v="No"/>
    <s v="Showroom Visit Planned"/>
    <m/>
    <m/>
    <x v="0"/>
    <m/>
    <s v="No"/>
    <s v="No"/>
    <s v="No"/>
    <m/>
    <n v="0"/>
  </r>
  <r>
    <n v="15720153"/>
    <d v="2025-04-18T00:00:00"/>
    <d v="1899-12-30T15:29:00"/>
    <s v="Walk-In"/>
    <s v="HANUMANT AUTOMOBILE(13049)"/>
    <n v="13049"/>
    <m/>
    <m/>
    <m/>
    <s v="Pulsar"/>
    <n v="220"/>
    <s v="UG"/>
    <s v="Pulsar 220 UG EBONY BLK SILVER DKL"/>
    <s v="00DK124E"/>
    <s v="Invoiced"/>
    <s v="Yes"/>
    <m/>
    <m/>
    <m/>
    <x v="0"/>
    <m/>
    <s v="Yes"/>
    <s v="Yes"/>
    <s v="Yes"/>
    <d v="2025-04-18T15:31:00"/>
    <n v="1"/>
  </r>
  <r>
    <n v="15701567"/>
    <d v="2025-04-17T00:00:00"/>
    <d v="1899-12-30T17:29:00"/>
    <s v="Aggregators"/>
    <s v="NARAYAN MOTORS (11432)"/>
    <n v="11432"/>
    <s v="Bikewale_Aggregators"/>
    <s v="CPS_Lead_Aggregators"/>
    <s v="WARM"/>
    <s v="Pulsar"/>
    <s v="N125"/>
    <s v="Disc ISG"/>
    <s v="Pulsar N125 Disc ISG Ebony Black + Purple Fury"/>
    <s v="00JZ51DA"/>
    <s v="Closed"/>
    <s v="No"/>
    <s v="Incorrect Enquiry"/>
    <m/>
    <m/>
    <x v="0"/>
    <m/>
    <s v="No"/>
    <s v="No"/>
    <s v="No"/>
    <m/>
    <n v="0"/>
  </r>
  <r>
    <n v="15456345"/>
    <d v="2025-04-07T00:00:00"/>
    <d v="1899-12-30T14:56:00"/>
    <s v="Walk-In"/>
    <s v="SHREE KRISHNA MOTORS(12821)"/>
    <n v="12821"/>
    <m/>
    <m/>
    <m/>
    <s v="Pulsar"/>
    <s v="NS125"/>
    <s v="Disc"/>
    <s v="Pulsar NS125 Disc FIERY ORANGE"/>
    <s v="00JF3117"/>
    <s v="Invoiced"/>
    <s v="Yes"/>
    <m/>
    <m/>
    <m/>
    <x v="0"/>
    <m/>
    <s v="Yes"/>
    <s v="No"/>
    <s v="Yes"/>
    <d v="2025-04-07T14:59:00"/>
    <n v="1"/>
  </r>
  <r>
    <n v="15598827"/>
    <d v="2025-04-13T00:00:00"/>
    <d v="1899-12-30T09:37:00"/>
    <s v="Digital"/>
    <s v="SINGH AUTO AGENCIES(10917)"/>
    <n v="10917"/>
    <s v="Organic"/>
    <s v="Website"/>
    <s v="WARM"/>
    <s v="Pulsar"/>
    <s v="N125"/>
    <s v="Disc"/>
    <s v="Pulsar N125 DISC Cocktail Wine Red"/>
    <s v="00JZ532V"/>
    <s v="Open"/>
    <s v="No"/>
    <s v="Showroom Visit Planned"/>
    <m/>
    <m/>
    <x v="0"/>
    <m/>
    <s v="No"/>
    <s v="No"/>
    <s v="No"/>
    <m/>
    <n v="0"/>
  </r>
  <r>
    <n v="15656268"/>
    <d v="2025-04-15T00:00:00"/>
    <d v="1899-12-30T20:00:00"/>
    <s v="Walk-In"/>
    <s v="VIJAYAGANAPATHI AUTOMOTIVES(12692)"/>
    <n v="12692"/>
    <s v="Reference"/>
    <s v="Existing Customer"/>
    <s v="HOT"/>
    <s v="Pulsar"/>
    <n v="150"/>
    <s v="SD (C&amp;G)"/>
    <s v="Pulsar 150 SD (C&amp;G) EBONY BLK RED DKL"/>
    <s v="00DH644D"/>
    <s v="Invoiced"/>
    <s v="Yes"/>
    <m/>
    <m/>
    <m/>
    <x v="0"/>
    <m/>
    <s v="Yes"/>
    <s v="No"/>
    <s v="Yes"/>
    <d v="2025-04-15T20:05:00"/>
    <n v="1"/>
  </r>
  <r>
    <n v="15422044"/>
    <d v="2025-04-05T00:00:00"/>
    <d v="1899-12-30T15:54:00"/>
    <s v="Walk-In"/>
    <s v="SENGUPTA MOTORS"/>
    <n v="12644"/>
    <m/>
    <m/>
    <s v="STANDARD"/>
    <s v="Dominar"/>
    <n v="400"/>
    <s v="Dual channel ABS"/>
    <s v="Dominar 400 Dual channel ABS SAVANNA GREEN"/>
    <s v="00JF299A"/>
    <s v="Open"/>
    <s v="Yes"/>
    <s v="Call Later"/>
    <m/>
    <m/>
    <x v="0"/>
    <m/>
    <s v="Yes"/>
    <s v="No"/>
    <s v="No"/>
    <m/>
    <n v="0"/>
  </r>
  <r>
    <n v="15366440"/>
    <d v="2025-04-02T00:00:00"/>
    <d v="1899-12-30T19:18:00"/>
    <s v="Walk-In"/>
    <s v="Green Automobiles Pvt Ltd"/>
    <s v="C13055"/>
    <s v="Reference"/>
    <s v="Existing Customer"/>
    <m/>
    <s v="Freedom"/>
    <s v="125 NG04"/>
    <s v="Disc Led"/>
    <s v="Freedom 125 NG04 Disc Led GLOSS PEWTER GREY"/>
    <s v="00JH2732"/>
    <s v="Invoiced"/>
    <s v="Yes"/>
    <m/>
    <m/>
    <m/>
    <x v="0"/>
    <m/>
    <s v="Yes"/>
    <s v="Yes"/>
    <s v="Yes"/>
    <d v="2025-04-02T19:23:00"/>
    <n v="1"/>
  </r>
  <r>
    <n v="15472490"/>
    <d v="2025-04-08T00:00:00"/>
    <d v="1899-12-30T11:43:00"/>
    <s v="Tele-In"/>
    <s v="PIONEER MOTORS KANYAPURAM"/>
    <s v="A11482"/>
    <m/>
    <m/>
    <s v="STANDARD"/>
    <s v="Pulsar"/>
    <n v="125"/>
    <s v="Carbon Fibre Disc Single Seat"/>
    <s v="Pulsar 125 Carbon Fibre Disc Single Seat SPARKLING METALLIC BLACK BLUE"/>
    <s v="00DH47F1"/>
    <s v="Closed"/>
    <s v="Yes"/>
    <s v="Plan Dropped"/>
    <m/>
    <m/>
    <x v="0"/>
    <m/>
    <s v="Yes"/>
    <s v="No"/>
    <s v="Yes"/>
    <m/>
    <n v="0"/>
  </r>
  <r>
    <n v="15533099"/>
    <d v="2025-04-09T00:00:00"/>
    <d v="1899-12-30T19:52:00"/>
    <s v="Aggregators"/>
    <s v="SELECT AUTOMOBILES -  MALKAJGIRI"/>
    <s v="B11277"/>
    <s v="Bikewale_Aggregators"/>
    <s v="CPS_Lead_Aggregators"/>
    <s v="STANDARD"/>
    <s v="Pulsar"/>
    <s v="N160"/>
    <s v="Dual channel ABS"/>
    <s v="Pulsar N160 Dual channel ABS Brooklyn Black"/>
    <s v="00JR159V"/>
    <s v="Open"/>
    <s v="No"/>
    <m/>
    <m/>
    <m/>
    <x v="0"/>
    <m/>
    <s v="No"/>
    <s v="No"/>
    <s v="No"/>
    <m/>
    <n v="0"/>
  </r>
  <r>
    <n v="15444145"/>
    <d v="2025-04-06T00:00:00"/>
    <d v="1899-12-30T23:16:00"/>
    <s v="Aggregators"/>
    <s v="KAMADGIRI AUTOMOBILES(12805)"/>
    <n v="12805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RNR - Close"/>
    <m/>
    <m/>
    <x v="0"/>
    <m/>
    <s v="No"/>
    <s v="No"/>
    <s v="No"/>
    <m/>
    <n v="0"/>
  </r>
  <r>
    <n v="15439041"/>
    <d v="2025-04-06T00:00:00"/>
    <d v="1899-12-30T16:03:00"/>
    <s v="Tele-In"/>
    <s v="DEVENDRA AUTO (11469)"/>
    <n v="11469"/>
    <s v="Reference"/>
    <s v="Existing Customer"/>
    <s v="WARM"/>
    <s v="Platina"/>
    <n v="110"/>
    <s v="ES Drum  (OBD-2)"/>
    <s v="Platina 110 ES Drum  (OBD-2) BLK GLOS PEW GRA"/>
    <s v="00JK3548"/>
    <s v="Closed"/>
    <s v="Yes"/>
    <s v="Plan Dropped"/>
    <m/>
    <m/>
    <x v="0"/>
    <m/>
    <s v="No"/>
    <s v="Yes"/>
    <s v="Yes"/>
    <m/>
    <n v="0"/>
  </r>
  <r>
    <n v="15502948"/>
    <d v="2025-04-09T00:00:00"/>
    <d v="1899-12-30T16:15:00"/>
    <s v="Dealer Digital"/>
    <m/>
    <n v="11522"/>
    <s v="Instagram"/>
    <s v="Pulsar_NS125_Feb"/>
    <s v="STANDARD"/>
    <s v="Pulsar"/>
    <s v="NS125"/>
    <s v="UG"/>
    <s v="Pulsar NS125 UG FIERY ORANGE"/>
    <s v="00JF4417"/>
    <s v="Closed"/>
    <s v="No"/>
    <s v="Plan Dropped"/>
    <m/>
    <m/>
    <x v="0"/>
    <m/>
    <s v="No"/>
    <s v="No"/>
    <s v="No"/>
    <m/>
    <n v="0"/>
  </r>
  <r>
    <n v="15425545"/>
    <d v="2025-04-05T00:00:00"/>
    <d v="1899-12-30T18:19:00"/>
    <s v="Digital"/>
    <m/>
    <s v="A10223"/>
    <s v="Organic"/>
    <s v="Website"/>
    <s v="STANDARD"/>
    <s v="Platina"/>
    <n v="110"/>
    <s v="ABS (OBD-2)"/>
    <s v="Platina 110 ABS (OBD-2) EB BLK PEWTER G"/>
    <s v="00JK36AE"/>
    <s v="Open"/>
    <s v="No"/>
    <m/>
    <m/>
    <m/>
    <x v="0"/>
    <m/>
    <s v="No"/>
    <s v="No"/>
    <s v="No"/>
    <m/>
    <n v="0"/>
  </r>
  <r>
    <n v="15652957"/>
    <d v="2025-04-15T00:00:00"/>
    <d v="1899-12-30T17:11:00"/>
    <s v="Walk-In"/>
    <s v="SRI VINAYAKA MOBIKES PVT LTD (GACHIBOWLI)"/>
    <s v="A13592"/>
    <m/>
    <m/>
    <s v="WARM"/>
    <s v="Triumph"/>
    <s v="Street Triple RS"/>
    <m/>
    <s v="Triumph Street Triple RS "/>
    <s v="HJ8"/>
    <s v="Open"/>
    <s v="Yes"/>
    <s v="Not Decided"/>
    <m/>
    <m/>
    <x v="0"/>
    <m/>
    <s v="Yes"/>
    <s v="No"/>
    <s v="No"/>
    <m/>
    <n v="0"/>
  </r>
  <r>
    <n v="15378781"/>
    <d v="2025-04-03T00:00:00"/>
    <d v="1899-12-30T14:43:00"/>
    <s v="Aggregators"/>
    <s v="SHREE MUNDRIKA AUTO(11533)"/>
    <n v="11533"/>
    <s v="Bikewale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461773"/>
    <d v="2025-04-07T00:00:00"/>
    <d v="1899-12-30T18:00:00"/>
    <s v="Walk-In"/>
    <s v="RAJ MOTORS(13141)"/>
    <n v="13141"/>
    <m/>
    <m/>
    <s v="WARM"/>
    <s v="Pulsar"/>
    <n v="125"/>
    <s v="Neon Disc Single seat (OBD-2)"/>
    <s v="Pulsar 125 Neon Disc Single seat (OBD-2)"/>
    <s v="00DH50"/>
    <s v="Open"/>
    <s v="Yes"/>
    <s v="Call Later"/>
    <m/>
    <m/>
    <x v="0"/>
    <m/>
    <s v="Yes"/>
    <s v="No"/>
    <s v="No"/>
    <m/>
    <n v="0"/>
  </r>
  <r>
    <n v="15607503"/>
    <d v="2025-04-13T00:00:00"/>
    <d v="1899-12-30T18:19:00"/>
    <s v="Walk-In"/>
    <s v="JSB AUTOCARS PVT LTD(13697)"/>
    <n v="13697"/>
    <m/>
    <m/>
    <s v="WARM"/>
    <s v="Triumph"/>
    <s v="SCRAMBLER 400 X"/>
    <m/>
    <s v="Triumph SCRAMBLER 400 X "/>
    <s v="00TA02BA"/>
    <s v="Open"/>
    <s v="Yes"/>
    <s v="Planning to Book"/>
    <m/>
    <m/>
    <x v="0"/>
    <m/>
    <s v="Yes"/>
    <s v="No"/>
    <s v="No"/>
    <m/>
    <n v="0"/>
  </r>
  <r>
    <n v="15392985"/>
    <d v="2025-04-04T00:00:00"/>
    <d v="1899-12-30T11:11:00"/>
    <s v="Walk-In"/>
    <s v="BHAWANI AUTOMOBILES Saraiprali"/>
    <s v="A11009"/>
    <m/>
    <m/>
    <s v="STANDARD"/>
    <s v="Platina"/>
    <n v="110"/>
    <s v="ES Drum"/>
    <s v="Platina 110 ES Drum BLK GLOS PEW GRA"/>
    <s v="00JK2448"/>
    <s v="Booked"/>
    <s v="Yes"/>
    <s v="RNR - Schedule Follow-up"/>
    <m/>
    <m/>
    <x v="0"/>
    <m/>
    <s v="Yes"/>
    <s v="No"/>
    <s v="No"/>
    <d v="2025-04-04T11:12:00"/>
    <n v="0"/>
  </r>
  <r>
    <n v="15682628"/>
    <d v="2025-04-16T00:00:00"/>
    <d v="1899-12-30T19:04:00"/>
    <s v="Tele-In"/>
    <s v="SHRINIWAS PRADEEP SAH AUTOMOBILES"/>
    <n v="12766"/>
    <m/>
    <m/>
    <s v="HOT"/>
    <s v="Pulsar"/>
    <n v="150"/>
    <s v="SD (C&amp;G)"/>
    <s v="Pulsar 150 SD (C&amp;G) EBONY BLK BLUE DKL"/>
    <s v="00DH644C"/>
    <s v="Invoiced"/>
    <s v="Yes"/>
    <s v="Showroom Visit Planned"/>
    <m/>
    <m/>
    <x v="0"/>
    <m/>
    <s v="No"/>
    <s v="No"/>
    <s v="No"/>
    <d v="2025-04-16T19:05:00"/>
    <n v="1"/>
  </r>
  <r>
    <n v="15363947"/>
    <d v="2025-04-02T00:00:00"/>
    <d v="1899-12-30T17:23:00"/>
    <s v="Activity"/>
    <s v="VARUN MOTORS PRIVATE LIMITED-TADEPALLIGUDEM"/>
    <s v="B13250"/>
    <m/>
    <m/>
    <s v="HOT"/>
    <s v="Pulsar"/>
    <n v="150"/>
    <s v="SD Single Seat (OBD-2)"/>
    <s v="Pulsar 150 SD Single Seat (OBD-2)"/>
    <s v="00DH42"/>
    <s v="Open"/>
    <s v="Yes"/>
    <m/>
    <m/>
    <m/>
    <x v="0"/>
    <m/>
    <s v="Yes"/>
    <s v="No"/>
    <s v="No"/>
    <m/>
    <n v="0"/>
  </r>
  <r>
    <n v="15660656"/>
    <d v="2025-04-16T00:00:00"/>
    <d v="1899-12-30T09:46:00"/>
    <s v="Aggregators"/>
    <s v="UDAY AUTOSALES PVT LTD(11457)"/>
    <n v="11457"/>
    <s v="91wheels_Aggregators"/>
    <s v="CPS_Lead_Aggregators"/>
    <s v="STANDARD"/>
    <s v="Freedom"/>
    <s v="125 NG04"/>
    <s v="Drum Led"/>
    <s v="Freedom 125 NG04 Drum Led GLOSSY CARIBBEAN BLUE"/>
    <s v="00JH302Z"/>
    <s v="Open"/>
    <s v="No"/>
    <s v="Call Later"/>
    <m/>
    <m/>
    <x v="0"/>
    <m/>
    <s v="No"/>
    <s v="No"/>
    <s v="No"/>
    <m/>
    <n v="0"/>
  </r>
  <r>
    <n v="15636409"/>
    <d v="2025-04-14T00:00:00"/>
    <d v="1899-12-30T21:04:00"/>
    <s v="Aggregators"/>
    <s v="J M ENTERPRISES PRIVATE LIMITED(11468)"/>
    <n v="11468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m/>
    <m/>
    <m/>
    <x v="0"/>
    <m/>
    <s v="No"/>
    <s v="No"/>
    <s v="No"/>
    <m/>
    <n v="0"/>
  </r>
  <r>
    <n v="15329334"/>
    <d v="2025-04-01T00:00:00"/>
    <d v="1899-12-30T10:00:00"/>
    <s v="Aggregators"/>
    <s v="UPPAL AGENCIES(12093)"/>
    <n v="12093"/>
    <s v="Bikedekho_Aggregators"/>
    <s v="CPS_Lead_Aggregators"/>
    <s v="WARM"/>
    <s v="Pulsar"/>
    <n v="125"/>
    <s v="Carbon Fibre Disc Split Seat (OBD-2)"/>
    <s v="PULSAR 125 - SPARKLING METALLIC BLACK BLUE"/>
    <s v="00DH43F1"/>
    <s v="Closed"/>
    <s v="No"/>
    <s v="Incorrect Enquiry"/>
    <m/>
    <m/>
    <x v="0"/>
    <m/>
    <s v="No"/>
    <s v="No"/>
    <s v="No"/>
    <m/>
    <n v="0"/>
  </r>
  <r>
    <n v="15579998"/>
    <d v="2025-04-12T00:00:00"/>
    <d v="1899-12-30T10:05:00"/>
    <s v="Aggregators"/>
    <s v="S.K. AUTOMOBILES(12782)"/>
    <n v="12782"/>
    <s v="Bikewale_Aggregators"/>
    <s v="CPS_Lead_Aggregators"/>
    <m/>
    <s v="Pulsar"/>
    <s v="NS160"/>
    <s v="Twin Disc ABS"/>
    <s v="Pulsar NS160 Twin Disc ABS Glossy Pewter Grey + Satin Black"/>
    <s v="00JF258W"/>
    <s v="Closed"/>
    <s v="No"/>
    <s v="Incorrect Enquiry"/>
    <m/>
    <m/>
    <x v="0"/>
    <m/>
    <s v="No"/>
    <s v="No"/>
    <s v="No"/>
    <m/>
    <n v="0"/>
  </r>
  <r>
    <n v="15562498"/>
    <d v="2025-04-11T00:00:00"/>
    <d v="1899-12-30T12:28:00"/>
    <s v="Aggregators"/>
    <s v="KTM-KOLATHUR"/>
    <s v="C12414"/>
    <s v="Bikewale_Aggregators"/>
    <s v="CPS_Lead_Aggregators"/>
    <s v="WARM"/>
    <s v="KTM"/>
    <s v="Duke 390 (Gen 2)"/>
    <s v="KTM"/>
    <s v="KTM Duke 390 (Gen 2) KTM DARK GALVANO MATT"/>
    <s v="00JP4081"/>
    <s v="Closed"/>
    <s v="No"/>
    <m/>
    <m/>
    <m/>
    <x v="0"/>
    <m/>
    <s v="No"/>
    <s v="No"/>
    <s v="No"/>
    <m/>
    <n v="0"/>
  </r>
  <r>
    <n v="15396645"/>
    <d v="2025-04-04T00:00:00"/>
    <d v="1899-12-30T13:03:00"/>
    <s v="Aggregators"/>
    <s v="BAGGA LINK SERVICE PVT LTD.(10047)"/>
    <n v="10047"/>
    <s v="Bikewale_Aggregators"/>
    <s v="CPS_Lead_Aggregators"/>
    <s v="STANDARD"/>
    <s v="Avenger"/>
    <n v="160"/>
    <s v="Street"/>
    <s v="Avenger 160 Street SPICY RED"/>
    <s v="00PD349D"/>
    <s v="Closed"/>
    <s v="No"/>
    <s v="Plan Dropped"/>
    <m/>
    <m/>
    <x v="0"/>
    <m/>
    <s v="No"/>
    <s v="No"/>
    <s v="No"/>
    <m/>
    <n v="0"/>
  </r>
  <r>
    <n v="15708812"/>
    <d v="2025-04-18T00:00:00"/>
    <d v="1899-12-30T07:30:00"/>
    <s v="Aggregators"/>
    <s v="SWARNAMBIGAI BAJAJ-MECHERI"/>
    <s v="B11492"/>
    <s v="Bikewale_Aggregators"/>
    <s v="CPS_Lead_Aggregators"/>
    <s v="WARM"/>
    <s v="Pulsar"/>
    <n v="150"/>
    <s v="SD Single Seat"/>
    <s v="Pulsar 150 SD Single Seat EBONY BLK RED DKL"/>
    <s v="00DH274D"/>
    <s v="Open"/>
    <s v="No"/>
    <s v="Showroom Visit Planned"/>
    <m/>
    <m/>
    <x v="0"/>
    <m/>
    <s v="No"/>
    <s v="No"/>
    <s v="No"/>
    <m/>
    <n v="0"/>
  </r>
  <r>
    <n v="15369301"/>
    <d v="2025-04-03T00:00:00"/>
    <d v="1899-12-30T01:12:00"/>
    <s v="Aggregators"/>
    <s v="SANSAI MOBIKES PVT LTD BHONGIR"/>
    <s v="B11864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Not Decided"/>
    <m/>
    <m/>
    <x v="0"/>
    <m/>
    <s v="No"/>
    <s v="No"/>
    <s v="No"/>
    <m/>
    <n v="0"/>
  </r>
  <r>
    <n v="15369179"/>
    <d v="2025-04-03T00:00:00"/>
    <d v="1899-12-30T00:42:00"/>
    <s v="Aggregators"/>
    <s v="SHIVAM BAJAJ(11499)"/>
    <n v="11499"/>
    <s v="Bikewale_Aggregators"/>
    <s v="CPS_Lead_Aggregators"/>
    <s v="HOT"/>
    <s v="Pulsar"/>
    <s v="NS200"/>
    <s v="Twin Disc ABS (JL18)"/>
    <s v="Pulsar NS200 Twin Disc ABS (JL18) BRIGHT YELLOW &amp; MATTE PEWTER GREY"/>
    <s v="00JL188N"/>
    <s v="Closed"/>
    <s v="No"/>
    <s v="Plan Dropped"/>
    <m/>
    <m/>
    <x v="0"/>
    <m/>
    <s v="No"/>
    <s v="No"/>
    <s v="No"/>
    <m/>
    <n v="0"/>
  </r>
  <r>
    <n v="15632859"/>
    <d v="2025-04-14T00:00:00"/>
    <d v="1899-12-30T18:02:00"/>
    <s v="Walk-In"/>
    <s v="VARUN MOTORS PRIVATE LIMITED - TANDURU (F13251)"/>
    <s v="F13251"/>
    <m/>
    <m/>
    <s v="STANDARD"/>
    <s v="Pulsar"/>
    <n v="400"/>
    <s v="NS"/>
    <s v="Pulsar 400 NS Brooklyn Black"/>
    <s v="00JL239V"/>
    <s v="Open"/>
    <s v="Yes"/>
    <s v="Call Later"/>
    <m/>
    <m/>
    <x v="0"/>
    <m/>
    <s v="Yes"/>
    <s v="Yes"/>
    <s v="Yes"/>
    <m/>
    <n v="0"/>
  </r>
  <r>
    <n v="15604842"/>
    <d v="2025-04-13T00:00:00"/>
    <d v="1899-12-30T15:24:00"/>
    <s v="Aggregators"/>
    <s v="BADSHAH  BAJAJ"/>
    <n v="11794"/>
    <s v="Bikewale_Aggregators"/>
    <s v="CPS_Lead_Aggregators"/>
    <s v="HOT"/>
    <s v="Pulsar"/>
    <s v="N125"/>
    <s v="Disc ISG"/>
    <s v="Pulsar N125 Disc ISG Ebony Black + Purple Fury"/>
    <s v="00JZ51DA"/>
    <s v="Open"/>
    <s v="No"/>
    <s v="Call Later"/>
    <m/>
    <m/>
    <x v="0"/>
    <m/>
    <s v="No"/>
    <s v="No"/>
    <s v="No"/>
    <m/>
    <n v="0"/>
  </r>
  <r>
    <n v="15687742"/>
    <d v="2025-04-17T00:00:00"/>
    <d v="1899-12-30T08:21:00"/>
    <s v="Aggregators"/>
    <s v="DHONKARIA BAJAJ(13240)"/>
    <n v="13240"/>
    <s v="91wheels_Aggregators"/>
    <s v="CPS_Lead_Aggregators"/>
    <m/>
    <s v="Pulsar"/>
    <n v="150"/>
    <s v="TD Split Seat"/>
    <s v="Pulsar 150 TD Split Seat BLACK DECAL BLUE"/>
    <s v="00DH283B"/>
    <s v="Closed"/>
    <s v="No"/>
    <s v="RNR - Close"/>
    <m/>
    <m/>
    <x v="0"/>
    <m/>
    <s v="No"/>
    <s v="No"/>
    <s v="No"/>
    <m/>
    <n v="0"/>
  </r>
  <r>
    <n v="15387452"/>
    <d v="2025-04-05T00:00:00"/>
    <d v="1899-12-30T09:42:00"/>
    <s v="Digital"/>
    <s v="KTM@KAMPTEE ROAD"/>
    <n v="12521"/>
    <s v="Finance"/>
    <s v="Website"/>
    <s v="WARM"/>
    <s v="KTM"/>
    <m/>
    <s v="KTM"/>
    <s v="DUKE 390-BLUE LIQUID METAL"/>
    <s v="00JP1DH3"/>
    <s v="Closed"/>
    <s v="No"/>
    <s v="Plan Dropped"/>
    <m/>
    <m/>
    <x v="0"/>
    <m/>
    <s v="No"/>
    <s v="No"/>
    <s v="No"/>
    <m/>
    <n v="0"/>
  </r>
  <r>
    <n v="15730156"/>
    <d v="2025-04-19T00:00:00"/>
    <d v="1899-12-30T09:29:00"/>
    <s v="Aggregators"/>
    <s v="ST PATRICK MOTORS (12946)"/>
    <n v="12946"/>
    <s v="Bikewale_Aggregators"/>
    <s v="CPS_Lead_Aggregators"/>
    <s v="WARM"/>
    <s v="KTM"/>
    <s v="Duke 250 (Gen 2)"/>
    <s v="KTM"/>
    <s v="KTM Duke 250 (Gen 2) KTM DARK GALVANO MATT"/>
    <s v="00JP9681"/>
    <s v="Closed"/>
    <s v="No"/>
    <s v="Incorrect Enquiry"/>
    <m/>
    <m/>
    <x v="0"/>
    <m/>
    <s v="No"/>
    <s v="No"/>
    <s v="No"/>
    <m/>
    <n v="0"/>
  </r>
  <r>
    <n v="15447656"/>
    <d v="2025-04-07T00:00:00"/>
    <d v="1899-12-30T11:54:00"/>
    <s v="Activity"/>
    <s v="VISHNU AUTOMOBILES(13061)"/>
    <n v="13061"/>
    <m/>
    <m/>
    <m/>
    <s v="Pulsar"/>
    <n v="125"/>
    <s v="Carbon Fibre Single Seat UG"/>
    <s v="Pulsar  125 Carbon Fibre Single Seat UG EBONY BLK BLUE DKL"/>
    <s v="00DH574C"/>
    <s v="Invoiced"/>
    <s v="Yes"/>
    <m/>
    <m/>
    <m/>
    <x v="0"/>
    <m/>
    <s v="No"/>
    <s v="Yes"/>
    <s v="Yes"/>
    <d v="2025-04-07T12:06:00"/>
    <n v="1"/>
  </r>
  <r>
    <n v="15395847"/>
    <d v="2025-04-04T00:00:00"/>
    <d v="1899-12-30T12:27:00"/>
    <s v="Tele-In"/>
    <s v="VARUN MOTORS PRIVATE LIMITED-MOGALTHUR"/>
    <s v="D13250"/>
    <s v="Reference"/>
    <s v="Existing Customer"/>
    <s v="STANDARD"/>
    <s v="Pulsar"/>
    <n v="125"/>
    <s v="Neon Disc Single seat"/>
    <s v="Pulsar 125 Neon Disc Single seat E Black with Platinum Silver Decal"/>
    <s v="00DH406L"/>
    <s v="Booked"/>
    <s v="Yes"/>
    <m/>
    <m/>
    <m/>
    <x v="0"/>
    <m/>
    <s v="No"/>
    <s v="No"/>
    <s v="No"/>
    <d v="2025-04-04T12:29:00"/>
    <n v="0"/>
  </r>
  <r>
    <n v="15445209"/>
    <d v="2025-04-07T00:00:00"/>
    <d v="1899-12-30T02:21:00"/>
    <s v="Aggregators"/>
    <s v="Krishna Motors-Kalyan"/>
    <s v="B13657"/>
    <s v="91wheels_Aggregators"/>
    <s v="CPS_Lead_Aggregators"/>
    <m/>
    <s v="Pulsar"/>
    <n v="150"/>
    <s v="TD Split Seat"/>
    <s v="Pulsar 150 TD Split Seat BLACK DECAL BLUE"/>
    <s v="00DH283B"/>
    <s v="Closed"/>
    <s v="No"/>
    <s v="Plan Dropped"/>
    <m/>
    <m/>
    <x v="0"/>
    <m/>
    <s v="No"/>
    <s v="No"/>
    <s v="No"/>
    <m/>
    <n v="0"/>
  </r>
  <r>
    <n v="15682712"/>
    <d v="2025-04-16T00:00:00"/>
    <d v="1899-12-30T19:07:00"/>
    <s v="Dealer Digital"/>
    <s v="MIDDYA BAJAJ(11957)"/>
    <n v="11957"/>
    <m/>
    <m/>
    <m/>
    <s v="Pulsar"/>
    <n v="400"/>
    <s v="NS"/>
    <s v="Pulsar 400 NS PEARL METALLIC WHITE"/>
    <s v="00JL2342"/>
    <s v="Invoiced"/>
    <s v="Yes"/>
    <m/>
    <m/>
    <m/>
    <x v="0"/>
    <m/>
    <s v="Yes"/>
    <s v="No"/>
    <s v="Yes"/>
    <d v="2025-04-16T19:10:00"/>
    <n v="1"/>
  </r>
  <r>
    <n v="15605649"/>
    <d v="2025-04-13T00:00:00"/>
    <d v="1899-12-30T16:12:00"/>
    <s v="Aggregators"/>
    <s v="THAKURPUKUR TRIUMPH"/>
    <s v="A13593"/>
    <s v="Bikedekho_Aggregators"/>
    <s v="CPS_Lead_Aggregators"/>
    <s v="HOT"/>
    <s v="Triumph"/>
    <s v="SCRAMBLER 400 X"/>
    <s v="Triumph"/>
    <s v="Triumph SCRAMBLER 400 X-Phantom Black/Silver Ice"/>
    <s v="00TA02BA"/>
    <s v="Open"/>
    <s v="No"/>
    <m/>
    <m/>
    <m/>
    <x v="0"/>
    <m/>
    <s v="No"/>
    <s v="No"/>
    <s v="No"/>
    <m/>
    <n v="0"/>
  </r>
  <r>
    <n v="15230373"/>
    <d v="2025-04-01T00:00:00"/>
    <d v="1899-12-30T14:56:00"/>
    <s v="Digital"/>
    <s v="Vohra Bajaj @ Hadapsar"/>
    <n v="14205"/>
    <s v="Finance"/>
    <s v="Website"/>
    <s v="STANDARD"/>
    <s v="Avenger"/>
    <n v="220"/>
    <s v="Cruise  (OBD-2)"/>
    <s v="Avenger 220 Cruise  (OBD-2) UG AUBURN BLACK"/>
    <s v="00PD359K"/>
    <s v="Open"/>
    <s v="No"/>
    <s v="Call Later"/>
    <m/>
    <m/>
    <x v="0"/>
    <m/>
    <s v="No"/>
    <s v="No"/>
    <s v="No"/>
    <m/>
    <n v="0"/>
  </r>
  <r>
    <n v="15609073"/>
    <d v="2025-04-13T00:00:00"/>
    <d v="1899-12-30T20:48:00"/>
    <s v="Aggregators"/>
    <s v="PRABHA AUTOMOBILES(13174)"/>
    <n v="13174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s v="Showroom Visit Planned"/>
    <m/>
    <m/>
    <x v="0"/>
    <m/>
    <s v="No"/>
    <s v="No"/>
    <s v="No"/>
    <m/>
    <n v="0"/>
  </r>
  <r>
    <n v="15473193"/>
    <d v="2025-04-08T00:00:00"/>
    <d v="1899-12-30T12:14:00"/>
    <s v="Aggregators"/>
    <s v="VISHNU AUTOMOBILES(13061)"/>
    <n v="13061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m/>
    <m/>
    <m/>
    <x v="0"/>
    <m/>
    <s v="No"/>
    <s v="No"/>
    <s v="No"/>
    <m/>
    <n v="0"/>
  </r>
  <r>
    <n v="15485858"/>
    <d v="2025-04-08T00:00:00"/>
    <d v="1899-12-30T18:33:00"/>
    <s v="Walk-In"/>
    <s v="AKASH BAJAJ(10745)"/>
    <n v="10745"/>
    <s v="Reference"/>
    <s v="Existing Customer"/>
    <s v="HOT"/>
    <s v="Pulsar"/>
    <n v="125"/>
    <s v="Carbon Fibre Single Seat UG"/>
    <s v="Pulsar 125 Carbon Fibre Single Seat UG EBONY BLK BLUE DKL"/>
    <s v="00DH574C"/>
    <s v="Invoiced"/>
    <s v="Yes"/>
    <m/>
    <m/>
    <m/>
    <x v="0"/>
    <m/>
    <s v="Yes"/>
    <s v="No"/>
    <s v="No"/>
    <d v="2025-04-08T18:35:00"/>
    <n v="1"/>
  </r>
  <r>
    <n v="15398343"/>
    <d v="2025-04-04T00:00:00"/>
    <d v="1899-12-30T13:48:00"/>
    <s v="Tele-In"/>
    <s v="SHIVA SCOOTER AGENCY(14119)"/>
    <n v="14119"/>
    <m/>
    <m/>
    <s v="HOT"/>
    <s v="Triumph"/>
    <s v="Speed Triple RS"/>
    <m/>
    <s v="Triumph Speed Triple RS "/>
    <s v="PB1FJ"/>
    <s v="Open"/>
    <s v="No"/>
    <s v="Call Later"/>
    <m/>
    <m/>
    <x v="0"/>
    <m/>
    <s v="No"/>
    <s v="No"/>
    <s v="No"/>
    <m/>
    <n v="0"/>
  </r>
  <r>
    <n v="15550145"/>
    <d v="2025-04-10T00:00:00"/>
    <d v="1899-12-30T16:58:00"/>
    <s v="Walk-In"/>
    <s v="PARTH AUTOMOBILES(12804)"/>
    <n v="12804"/>
    <s v="Reference"/>
    <s v="Existing Customer"/>
    <m/>
    <s v="Pulsar"/>
    <n v="150"/>
    <s v="TD UG"/>
    <s v="Pulsar 150 TD UG EBONY BLACK(MET)"/>
    <s v="00DH61X3"/>
    <s v="Invoiced"/>
    <s v="Yes"/>
    <m/>
    <m/>
    <m/>
    <x v="0"/>
    <m/>
    <s v="Yes"/>
    <s v="Yes"/>
    <s v="Yes"/>
    <d v="2025-04-10T17:01:00"/>
    <n v="1"/>
  </r>
  <r>
    <n v="15365418"/>
    <d v="2025-04-02T00:00:00"/>
    <d v="1899-12-30T18:33:00"/>
    <s v="Digital"/>
    <s v="A H AUTO WORLD(11517)"/>
    <n v="11517"/>
    <s v="Organic"/>
    <s v="Website"/>
    <s v="HOT"/>
    <s v="Dominar"/>
    <n v="250"/>
    <s v="Dual channel ABS (OBD-2)"/>
    <s v="Dominar 250 Dual channel ABS (OBD-2) SPARKLIING BLACK"/>
    <s v="00JF3646"/>
    <s v="Open"/>
    <s v="No"/>
    <s v="Showroom Visit Planned"/>
    <m/>
    <m/>
    <x v="0"/>
    <m/>
    <s v="No"/>
    <s v="No"/>
    <s v="No"/>
    <m/>
    <n v="0"/>
  </r>
  <r>
    <n v="15374805"/>
    <d v="2025-04-03T00:00:00"/>
    <d v="1899-12-30T12:12:00"/>
    <s v="Activity"/>
    <s v="Bharat Automobiles - Iginia"/>
    <s v="D12237"/>
    <m/>
    <m/>
    <s v="WARM"/>
    <s v="Platina"/>
    <n v="100"/>
    <s v="ES Drum"/>
    <s v="Platina 100 ES Drum EB BLK WITH BRASS GOLD DECAL"/>
    <s v="00PF33F5"/>
    <s v="Open"/>
    <s v="No"/>
    <s v="Call Later"/>
    <m/>
    <m/>
    <x v="0"/>
    <m/>
    <s v="No"/>
    <s v="No"/>
    <s v="No"/>
    <m/>
    <n v="0"/>
  </r>
  <r>
    <n v="15504479"/>
    <d v="2025-04-09T00:00:00"/>
    <d v="1899-12-30T16:16:00"/>
    <s v="Dealer Digital"/>
    <m/>
    <n v="14139"/>
    <s v="Instagram"/>
    <s v="Freedom_Feb"/>
    <s v="HOT"/>
    <s v="Freedom"/>
    <s v="125 NG04"/>
    <s v="Disc Led"/>
    <s v="Freedom 125 NG04 Disc Led Racing Red"/>
    <s v="00JH279C"/>
    <s v="Open"/>
    <s v="No"/>
    <m/>
    <m/>
    <m/>
    <x v="0"/>
    <m/>
    <s v="No"/>
    <s v="No"/>
    <s v="No"/>
    <m/>
    <n v="0"/>
  </r>
  <r>
    <n v="15575533"/>
    <d v="2025-04-11T00:00:00"/>
    <d v="1899-12-30T20:32:00"/>
    <s v="Aggregators"/>
    <s v="PIONEER MOTORS KANYAPURAM"/>
    <s v="A11482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405558"/>
    <d v="2025-04-04T00:00:00"/>
    <d v="1899-12-30T18:11:00"/>
    <s v="Activity"/>
    <s v="VINAYAK AUTO MOTORS PRIVATE LIMITED (13412)"/>
    <n v="13412"/>
    <m/>
    <m/>
    <s v="WARM"/>
    <s v="Pulsar"/>
    <s v="N160"/>
    <s v="Dual Channel ABS(Digital)"/>
    <s v="Pulsar N160 Dual Channel ABS(Digital) GLOSSY RACING RED"/>
    <s v="00JR3795"/>
    <s v="Closed"/>
    <s v="No"/>
    <s v="Plan Dropped"/>
    <m/>
    <m/>
    <x v="0"/>
    <m/>
    <s v="No"/>
    <s v="No"/>
    <s v="No"/>
    <m/>
    <n v="0"/>
  </r>
  <r>
    <n v="15449720"/>
    <d v="2025-04-07T00:00:00"/>
    <d v="1899-12-30T13:45:00"/>
    <s v="Aggregators"/>
    <s v="VISHNU AUTOMOBILES(13061)"/>
    <n v="1306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503513"/>
    <d v="2025-04-09T00:00:00"/>
    <d v="1899-12-30T15:34:00"/>
    <s v="Dealer Digital"/>
    <m/>
    <n v="13048"/>
    <s v="Instagram"/>
    <s v="Ns125abs"/>
    <s v="STANDARD"/>
    <s v="Pulsar"/>
    <s v="NS125"/>
    <s v="UG ABS"/>
    <s v="Pulsar NS125 UG ABS TD BURNT RED + SA"/>
    <s v="00JF57C4"/>
    <s v="Closed"/>
    <s v="No"/>
    <s v="Lost to Competition"/>
    <s v="Family/Friendâ€™s Recommendation"/>
    <m/>
    <x v="11"/>
    <s v="RE"/>
    <s v="No"/>
    <s v="No"/>
    <s v="No"/>
    <m/>
    <n v="0"/>
  </r>
  <r>
    <n v="15498628"/>
    <d v="2025-04-09T00:00:00"/>
    <d v="1899-12-30T13:17:00"/>
    <s v="Walk-In"/>
    <s v="SRI VINAYAKA MOBIKES PVT LTD / HYDERABAD"/>
    <s v="C13592"/>
    <m/>
    <m/>
    <m/>
    <s v="Triumph"/>
    <s v="SCRAMBLER 400 X"/>
    <m/>
    <s v="Triumph SCRAMBLER 400 X "/>
    <s v="00TA02BG"/>
    <s v="Invoiced"/>
    <s v="Yes"/>
    <s v="Not Decided"/>
    <m/>
    <m/>
    <x v="0"/>
    <m/>
    <s v="Yes"/>
    <s v="No"/>
    <s v="No"/>
    <d v="2025-04-09T13:18:00"/>
    <n v="1"/>
  </r>
  <r>
    <n v="15411744"/>
    <d v="2025-04-05T00:00:00"/>
    <d v="1899-12-30T09:37:00"/>
    <s v="Dealer Digital"/>
    <s v="Ujjwal Govind Auto"/>
    <s v="B10863"/>
    <s v="Dealer Digital"/>
    <s v="Bike Wale"/>
    <s v="HOT"/>
    <s v="Pulsar"/>
    <n v="125"/>
    <s v="Carbon Fibre Single Seat UG"/>
    <s v="Pulsar 125 Carbon Fibre Single Seat UG EBONY BLK SILVER DKL"/>
    <s v="00DH574E"/>
    <s v="Open"/>
    <s v="Yes"/>
    <s v="Call Later"/>
    <m/>
    <m/>
    <x v="0"/>
    <m/>
    <s v="No"/>
    <s v="Yes"/>
    <s v="Yes"/>
    <m/>
    <n v="0"/>
  </r>
  <r>
    <n v="14661156"/>
    <d v="2025-04-10T00:00:00"/>
    <d v="1899-12-30T10:28:00"/>
    <s v="Digital"/>
    <s v="KHIVRAJ ELIXIR PVT LTD-HOSKOTE KTM"/>
    <s v="D14192"/>
    <s v="Organic"/>
    <s v="Website"/>
    <s v="WARM"/>
    <s v="KTM"/>
    <s v="DUKE 390"/>
    <s v="KTM"/>
    <s v="KTM 390 DUKE (Gen 3) - BLUE LIQUID METAL"/>
    <s v="00JP89H3"/>
    <s v="Open"/>
    <s v="No"/>
    <m/>
    <m/>
    <m/>
    <x v="0"/>
    <m/>
    <s v="No"/>
    <s v="No"/>
    <s v="No"/>
    <m/>
    <n v="0"/>
  </r>
  <r>
    <n v="15644248"/>
    <d v="2025-04-15T00:00:00"/>
    <d v="1899-12-30T12:10:00"/>
    <s v="Aggregators"/>
    <s v="NDM AUTOWHEELS LLP(12919)"/>
    <n v="12919"/>
    <s v="91wheels_Aggregators"/>
    <s v="CPS_Lead_Aggregators"/>
    <s v="WARM"/>
    <s v="Pulsar"/>
    <s v="NS125"/>
    <s v="Disc (Pre-OBD)"/>
    <s v="Pulsar NS125 Disc (Pre-OBD) GLOSS PEWTER GREY"/>
    <s v="00JF2832"/>
    <s v="Closed"/>
    <s v="No"/>
    <s v="Plan Dropped"/>
    <m/>
    <m/>
    <x v="0"/>
    <m/>
    <s v="No"/>
    <s v="No"/>
    <s v="No"/>
    <m/>
    <n v="0"/>
  </r>
  <r>
    <n v="15719836"/>
    <d v="2025-04-18T00:00:00"/>
    <d v="1899-12-30T15:17:00"/>
    <s v="Walk-In"/>
    <s v="AMIN AUTOMOBILES(10000)"/>
    <n v="10000"/>
    <m/>
    <m/>
    <s v="STANDARD"/>
    <s v="Pulsar"/>
    <n v="150"/>
    <s v="TD Split Seat"/>
    <s v="Pulsar 150 TD Split Seat SPARKLING METALLIC BLACK SILVER"/>
    <s v="00DH28E8"/>
    <s v="Invoiced"/>
    <s v="Yes"/>
    <m/>
    <m/>
    <m/>
    <x v="0"/>
    <m/>
    <s v="No"/>
    <s v="No"/>
    <s v="Yes"/>
    <d v="2025-04-18T15:18:00"/>
    <n v="1"/>
  </r>
  <r>
    <n v="15728471"/>
    <d v="2025-04-19T00:00:00"/>
    <d v="1899-12-30T00:13:00"/>
    <s v="HyperLocal"/>
    <s v="BAGGA LINK SERVICE PVT LTD (13712)"/>
    <n v="13712"/>
    <s v="Hyperlocal_Lead_Gen"/>
    <s v="Facebook"/>
    <s v="HOT"/>
    <s v="Triumph"/>
    <s v="398.15 cc"/>
    <s v="Triumph"/>
    <s v="Triumph 398.15 cc Triumph "/>
    <s v="00TA61"/>
    <s v="Open"/>
    <s v="No"/>
    <m/>
    <m/>
    <m/>
    <x v="0"/>
    <m/>
    <s v="No"/>
    <s v="No"/>
    <s v="No"/>
    <m/>
    <n v="0"/>
  </r>
  <r>
    <n v="15711444"/>
    <d v="2025-04-18T00:00:00"/>
    <d v="1899-12-30T10:51:00"/>
    <s v="Walk-In"/>
    <s v="PAWANSUT INFRA DEVELOPERS PVT LTD(14202)"/>
    <n v="14202"/>
    <m/>
    <m/>
    <s v="WARM"/>
    <s v="Pulsar"/>
    <n v="125"/>
    <s v="Carbon Fibre Disc Single Seat (OBD-2)"/>
    <s v="Pulsar 125 Carbon Fibre Disc Single Seat (OBD-2) SPARKLING METALLIC BLACK RED"/>
    <s v="00DH41F2"/>
    <s v="Open"/>
    <s v="Yes"/>
    <s v="Call Later"/>
    <m/>
    <m/>
    <x v="0"/>
    <m/>
    <s v="Yes"/>
    <s v="No"/>
    <s v="No"/>
    <m/>
    <n v="0"/>
  </r>
  <r>
    <n v="15695856"/>
    <d v="2025-04-17T00:00:00"/>
    <d v="1899-12-30T14:09:00"/>
    <s v="Aggregators"/>
    <s v="BADSHAH BAJAJ MIRAJ"/>
    <s v="A11794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x v="0"/>
    <m/>
    <s v="No"/>
    <s v="No"/>
    <s v="No"/>
    <m/>
    <n v="0"/>
  </r>
  <r>
    <n v="15430507"/>
    <d v="2025-04-06T00:00:00"/>
    <d v="1899-12-30T03:27:00"/>
    <s v="Aggregators"/>
    <s v="OSL AUTO PVT. LTD. - KTM DHAPA"/>
    <s v="U12445"/>
    <s v="Bikedekho_Aggregators"/>
    <s v="CPS_Lead_Aggregators"/>
    <s v="WARM"/>
    <s v="KTM"/>
    <s v="DUKE 200 OLD"/>
    <s v="KTM"/>
    <s v="KTM DUKE 200 OLD KTM ELECTRONIC ORANGE"/>
    <s v="00JP421T"/>
    <s v="Closed"/>
    <s v="No"/>
    <s v="Plan Dropped"/>
    <m/>
    <m/>
    <x v="0"/>
    <m/>
    <s v="No"/>
    <s v="No"/>
    <s v="No"/>
    <m/>
    <n v="0"/>
  </r>
  <r>
    <n v="15593657"/>
    <d v="2025-04-12T00:00:00"/>
    <d v="1899-12-30T19:02:00"/>
    <s v="Aggregators"/>
    <s v="POPULAR MOTOR CORPORATION (MEENAKSHI)"/>
    <s v="D10479"/>
    <s v="91wheels_Aggregators"/>
    <s v="CPS_Lead_Aggregators"/>
    <s v="STANDARD"/>
    <s v="Freedom"/>
    <s v="125 NG04"/>
    <s v="Drum Led"/>
    <s v="Freedom 125 NG04 Drum Led GLOSSY CARIBBEAN BLUE"/>
    <s v="00JH302Z"/>
    <s v="Open"/>
    <s v="No"/>
    <m/>
    <m/>
    <m/>
    <x v="0"/>
    <m/>
    <s v="No"/>
    <s v="No"/>
    <s v="No"/>
    <m/>
    <n v="0"/>
  </r>
  <r>
    <n v="15481978"/>
    <d v="2025-04-08T00:00:00"/>
    <d v="1899-12-30T16:10:00"/>
    <s v="Aggregators"/>
    <s v="OM ADVANCE AUTOMOBILES PVT LTD(13264)"/>
    <n v="13264"/>
    <s v="91wheels_Aggregators"/>
    <s v="CPS_Lead_Aggregators"/>
    <s v="STANDARD"/>
    <s v="Freedom"/>
    <s v="125 NG04"/>
    <s v="Drum Led"/>
    <s v="Freedom 125 NG04 Drum Led GLOSSY CARIBBEAN BLUE"/>
    <s v="00JH302Z"/>
    <s v="Open"/>
    <s v="No"/>
    <s v="RNR - Schedule Follow-up"/>
    <m/>
    <m/>
    <x v="0"/>
    <m/>
    <s v="No"/>
    <s v="No"/>
    <s v="No"/>
    <m/>
    <n v="0"/>
  </r>
  <r>
    <n v="15584849"/>
    <d v="2025-04-12T00:00:00"/>
    <d v="1899-12-30T12:57:00"/>
    <s v="Tele-In"/>
    <s v="Sales &amp; Service Automotive Pvt. Ltd.(G10420)"/>
    <s v="G10420"/>
    <m/>
    <m/>
    <s v="HOT"/>
    <s v="CT"/>
    <s v="110X"/>
    <s v="ES (OBD-2)"/>
    <s v="CT 110X ES (OBD-2) Ebony Black with Silver Grey Decal"/>
    <s v="00DY086U"/>
    <s v="Invoiced"/>
    <s v="Yes"/>
    <s v="Not Decided"/>
    <m/>
    <m/>
    <x v="0"/>
    <m/>
    <s v="No"/>
    <s v="No"/>
    <s v="No"/>
    <d v="2025-04-12T12:58:00"/>
    <n v="1"/>
  </r>
  <r>
    <n v="15706032"/>
    <d v="2025-04-18T00:00:00"/>
    <d v="1899-12-30T10:13:00"/>
    <s v="Aggregators"/>
    <s v="RIYA AUTOTECH PRIVATE LIMITED (13537)"/>
    <n v="13537"/>
    <s v="Bikewale_Aggregators"/>
    <s v="CPS_Lead_Aggregators"/>
    <s v="STANDARD"/>
    <s v="Triumph"/>
    <s v="SPEED 400"/>
    <s v="Triumph"/>
    <s v="Triumph SPEED 400-Phantom Black"/>
    <s v="00TA04BA"/>
    <s v="Open"/>
    <s v="No"/>
    <s v="Not Decided"/>
    <m/>
    <m/>
    <x v="0"/>
    <m/>
    <s v="No"/>
    <s v="No"/>
    <s v="No"/>
    <m/>
    <n v="0"/>
  </r>
  <r>
    <n v="15565093"/>
    <d v="2025-04-11T00:00:00"/>
    <d v="1899-12-30T13:53:00"/>
    <s v="Aggregators"/>
    <s v="JSB AUTOCARS PRIVATE LIMITED(13565)"/>
    <n v="13565"/>
    <s v="91wheels_Aggregators"/>
    <s v="CPS_Lead_Aggregators"/>
    <s v="HOT"/>
    <s v="Dominar"/>
    <n v="400"/>
    <s v="Dual channel ABS (Pre-OBD)"/>
    <s v="Dominar 400 Dual channel ABS (Pre-OBD) CHARCOAL BLACK"/>
    <s v="00JF20A8"/>
    <s v="Open"/>
    <s v="No"/>
    <s v="Call Later"/>
    <m/>
    <m/>
    <x v="0"/>
    <m/>
    <s v="No"/>
    <s v="No"/>
    <s v="No"/>
    <m/>
    <n v="0"/>
  </r>
  <r>
    <n v="15673563"/>
    <d v="2025-04-16T00:00:00"/>
    <d v="1899-12-30T15:48:00"/>
    <s v="Walk-In"/>
    <s v="Retro - Himayatnagar"/>
    <s v="D13536"/>
    <m/>
    <m/>
    <s v="HOT"/>
    <s v="Triumph"/>
    <s v="Speed T4"/>
    <m/>
    <s v="Triumph  Speed T4  PEARL METALLIC WHITE"/>
    <s v="00TA1542"/>
    <s v="Booked"/>
    <s v="Yes"/>
    <m/>
    <m/>
    <m/>
    <x v="0"/>
    <m/>
    <s v="No"/>
    <s v="No"/>
    <s v="No"/>
    <d v="2025-04-18T10:49:00"/>
    <n v="0"/>
  </r>
  <r>
    <n v="15426596"/>
    <d v="2025-04-05T00:00:00"/>
    <d v="1899-12-30T19:27:00"/>
    <s v="Aggregators"/>
    <s v="PARIS AUTOMOBILES (ANANTNAG)"/>
    <s v="B10280"/>
    <s v="Bikewale_Aggregators"/>
    <s v="CPS_Lead_Aggregators"/>
    <s v="HOT"/>
    <s v="Pulsar"/>
    <s v="N125"/>
    <s v="Disc ISG"/>
    <s v="Pulsar N125 Disc ISG Ebony Black + Purple Fury"/>
    <s v="00JZ51DA"/>
    <s v="Open"/>
    <s v="No"/>
    <m/>
    <m/>
    <m/>
    <x v="0"/>
    <m/>
    <s v="No"/>
    <s v="No"/>
    <s v="No"/>
    <m/>
    <n v="0"/>
  </r>
  <r>
    <n v="15669773"/>
    <d v="2025-04-16T00:00:00"/>
    <d v="1899-12-30T13:46:00"/>
    <s v="Walk-In"/>
    <s v="GITA MOTORS (12891)"/>
    <n v="12891"/>
    <m/>
    <m/>
    <s v="WARM"/>
    <s v="Pulsar"/>
    <n v="125"/>
    <s v="Carbon Fibre Split Seat UG"/>
    <s v="Pulsar 125 Carbon Fibre Split Seat UG EBONY BLK BLUE DKL"/>
    <s v="00DH564C"/>
    <s v="Invoiced"/>
    <s v="Yes"/>
    <s v="Call Later"/>
    <m/>
    <m/>
    <x v="0"/>
    <m/>
    <s v="Yes"/>
    <s v="Yes"/>
    <s v="Yes"/>
    <d v="2025-04-16T13:52:00"/>
    <n v="1"/>
  </r>
  <r>
    <n v="15675557"/>
    <d v="2025-04-16T00:00:00"/>
    <d v="1899-12-30T16:50:00"/>
    <s v="Dealer Digital"/>
    <m/>
    <n v="12553"/>
    <s v="Instagram"/>
    <s v="P125DC_july"/>
    <s v="HOT"/>
    <s v="Pulsar"/>
    <n v="125"/>
    <s v="Neon Disc Single seat (OBD-2)"/>
    <s v="Pulsar 125 Neon Disc Single seat (OBD-2) EBONY BLK BLUE DKL"/>
    <s v="00DH504C"/>
    <s v="Closed"/>
    <s v="No"/>
    <s v="Incorrect Enquiry"/>
    <m/>
    <m/>
    <x v="0"/>
    <m/>
    <s v="No"/>
    <s v="No"/>
    <s v="No"/>
    <m/>
    <n v="0"/>
  </r>
  <r>
    <n v="15677858"/>
    <d v="2025-04-16T00:00:00"/>
    <d v="1899-12-30T17:18:00"/>
    <s v="Tele-In"/>
    <s v="S. K. AUTOMOBILES (13029)"/>
    <n v="13029"/>
    <s v="Call Center"/>
    <m/>
    <s v="HOT"/>
    <s v="Pulsar"/>
    <n v="150"/>
    <s v="SD UG"/>
    <s v="Pulsar 150 SD UG SAFFIRE BLUE WHITE"/>
    <s v="00DH60E9"/>
    <s v="Closed"/>
    <s v="No"/>
    <s v="Plan Dropped"/>
    <m/>
    <m/>
    <x v="0"/>
    <m/>
    <s v="No"/>
    <s v="No"/>
    <s v="No"/>
    <m/>
    <n v="0"/>
  </r>
  <r>
    <n v="15439556"/>
    <d v="2025-04-06T00:00:00"/>
    <d v="1899-12-30T16:34:00"/>
    <s v="Walk-In"/>
    <s v="OSL JOGIBATTALA"/>
    <s v="B12121"/>
    <s v="Finance Partner"/>
    <m/>
    <s v="WARM"/>
    <s v="Pulsar"/>
    <s v="NS160"/>
    <s v="Dual Channel ABS (UG)"/>
    <s v="Pulsar  NS160 Dual Channel ABS (UG) PEARL METALLIC WHITE &amp; SATIN BLACK"/>
    <s v="00JF438R"/>
    <s v="Invoiced"/>
    <s v="Yes"/>
    <s v="Planning to Book"/>
    <m/>
    <m/>
    <x v="0"/>
    <m/>
    <s v="Yes"/>
    <s v="Yes"/>
    <s v="Yes"/>
    <d v="2025-04-06T16:59:00"/>
    <n v="1"/>
  </r>
  <r>
    <n v="15550430"/>
    <d v="2025-04-10T00:00:00"/>
    <d v="1899-12-30T17:14:00"/>
    <s v="Aggregators"/>
    <s v="KHIVRAJ ELIXIR PVT LTD (H14195) YPR"/>
    <s v="H14195"/>
    <s v="91wheels_Aggregators"/>
    <s v="CPS_Lead_Aggregators"/>
    <s v="WARM"/>
    <s v="Pulsar"/>
    <s v="NS125"/>
    <s v="Disc (Pre-OBD)"/>
    <s v="Pulsar NS125 Disc (Pre-OBD) GLOSS PEWTER GREY"/>
    <s v="00JF2832"/>
    <s v="Closed"/>
    <s v="No"/>
    <m/>
    <m/>
    <m/>
    <x v="0"/>
    <m/>
    <s v="No"/>
    <s v="No"/>
    <s v="No"/>
    <m/>
    <n v="0"/>
  </r>
  <r>
    <n v="15408371"/>
    <d v="2025-04-05T00:00:00"/>
    <d v="1899-12-30T10:13:00"/>
    <s v="Aggregators"/>
    <s v="OSL AUTO PVT.LTD.(11132)"/>
    <n v="11132"/>
    <s v="Bikewale_Aggregators"/>
    <s v="CPS_Lead_Aggregators"/>
    <s v="WARM"/>
    <s v="Pulsar"/>
    <s v="RS200"/>
    <s v="Dual channel ABS"/>
    <s v="Pulsar RS200 Dual channel ABS METALLIC BLACK (+Pewter Grey)"/>
    <s v="00DT148E"/>
    <s v="Closed"/>
    <s v="No"/>
    <s v="Incorrect Enquiry"/>
    <m/>
    <m/>
    <x v="0"/>
    <m/>
    <s v="No"/>
    <s v="No"/>
    <s v="No"/>
    <m/>
    <n v="0"/>
  </r>
  <r>
    <n v="15486668"/>
    <d v="2025-04-08T00:00:00"/>
    <d v="1899-12-30T19:37:00"/>
    <s v="Aggregators"/>
    <s v="PUSHPAK AUTOMOBILE(13135)"/>
    <n v="13135"/>
    <s v="91wheels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s v="Showroom Visit Planned"/>
    <m/>
    <m/>
    <x v="0"/>
    <m/>
    <s v="No"/>
    <s v="No"/>
    <s v="No"/>
    <m/>
    <n v="0"/>
  </r>
  <r>
    <n v="15643160"/>
    <d v="2025-04-15T00:00:00"/>
    <d v="1899-12-30T11:31:00"/>
    <s v="Walk-In"/>
    <s v="JAISAKTHI BAJAJ(T.V KOIL)"/>
    <s v="A11862"/>
    <m/>
    <m/>
    <s v="WARM"/>
    <s v="Pulsar"/>
    <s v="NS200"/>
    <s v="Dual channel ABS (OBD-2)"/>
    <s v="Pulsar NS200 Dual channel ABS (OBD-2)"/>
    <s v="00JL22"/>
    <s v="Open"/>
    <s v="Yes"/>
    <s v="Call Later"/>
    <m/>
    <m/>
    <x v="0"/>
    <m/>
    <s v="Yes"/>
    <s v="Yes"/>
    <s v="Yes"/>
    <m/>
    <n v="0"/>
  </r>
  <r>
    <n v="15466143"/>
    <d v="2025-04-07T00:00:00"/>
    <d v="1899-12-30T22:02:00"/>
    <s v="Aggregators"/>
    <s v="SANTOSH MOTORS(10650)"/>
    <n v="10650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m/>
    <m/>
    <m/>
    <x v="0"/>
    <m/>
    <s v="No"/>
    <s v="No"/>
    <s v="No"/>
    <m/>
    <n v="0"/>
  </r>
  <r>
    <n v="15478010"/>
    <d v="2025-04-08T00:00:00"/>
    <d v="1899-12-30T14:08:00"/>
    <s v="Aggregators"/>
    <s v="THE HIND BAJAJ(10911)"/>
    <n v="10911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469440"/>
    <d v="2025-04-08T00:00:00"/>
    <d v="1899-12-30T09:55:00"/>
    <s v="Aggregators"/>
    <s v="ORANGE MOTORRAD(12778)"/>
    <n v="12778"/>
    <s v="Bikewale_Aggregators"/>
    <s v="CPS_Lead_Aggregators"/>
    <s v="WARM"/>
    <s v="Husqvarna"/>
    <s v="VITPILEN 250"/>
    <s v="HUSQVARNA"/>
    <s v="Husqvarna VITPILEN 250 HUSQVARNA CERAMIC WHITE MATT"/>
    <s v="00JU4091"/>
    <s v="Open"/>
    <s v="No"/>
    <m/>
    <m/>
    <m/>
    <x v="0"/>
    <m/>
    <s v="No"/>
    <s v="No"/>
    <s v="No"/>
    <m/>
    <n v="0"/>
  </r>
  <r>
    <n v="15402488"/>
    <d v="2025-04-04T00:00:00"/>
    <d v="1899-12-30T16:17:00"/>
    <s v="Walk-In"/>
    <s v="BIJJARGI BIKES- MUDHOL"/>
    <s v="S12761"/>
    <s v="Reference"/>
    <s v="Existing Customer"/>
    <m/>
    <s v="Pulsar"/>
    <s v="TD UG (OBD2B)"/>
    <n v="150"/>
    <s v="Pulsar TD UG (OBD2B) 150 EBONY BLK RED DKL"/>
    <s v="00DH634D"/>
    <s v="Invoiced"/>
    <s v="Yes"/>
    <m/>
    <m/>
    <m/>
    <x v="0"/>
    <m/>
    <s v="Yes"/>
    <s v="Yes"/>
    <s v="Yes"/>
    <d v="2025-04-04T16:21:00"/>
    <n v="1"/>
  </r>
  <r>
    <n v="15651966"/>
    <d v="2025-04-15T00:00:00"/>
    <d v="1899-12-30T16:32:00"/>
    <s v="Tele-In"/>
    <s v="Prayag Chand Khetsi Dass"/>
    <s v="A10264"/>
    <s v="General Enquiry"/>
    <m/>
    <s v="WARM"/>
    <s v="Pulsar"/>
    <s v="NS200"/>
    <s v="Dual channel ABS (OBD-2)"/>
    <s v="Pulsar NS200 Dual channel ABS (OBD-2) EBONY BLK SATIN"/>
    <s v="00JL22AL"/>
    <s v="Closed"/>
    <s v="No"/>
    <s v="Plan Dropped"/>
    <m/>
    <m/>
    <x v="0"/>
    <m/>
    <s v="No"/>
    <s v="No"/>
    <s v="No"/>
    <m/>
    <n v="0"/>
  </r>
  <r>
    <n v="15693566"/>
    <d v="2025-04-17T00:00:00"/>
    <d v="1899-12-30T13:18:00"/>
    <s v="Aggregators"/>
    <s v="G S PAL AUTO WHEELS PVT LTD(11534)"/>
    <n v="11534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s v="Call Later"/>
    <m/>
    <m/>
    <x v="0"/>
    <m/>
    <s v="No"/>
    <s v="No"/>
    <s v="No"/>
    <m/>
    <n v="0"/>
  </r>
  <r>
    <n v="15610162"/>
    <d v="2025-04-13T00:00:00"/>
    <d v="1899-12-30T22:33:00"/>
    <s v="Aggregators"/>
    <s v="UPPAL AGENCIES(12093)"/>
    <n v="12093"/>
    <s v="Bikewale_Aggregators"/>
    <s v="CPS_Lead_Aggregators"/>
    <s v="STANDARD"/>
    <s v="Pulsar"/>
    <s v="RS200"/>
    <s v="Dual channel ABS"/>
    <s v="Pulsar RS200 Dual channel ABS METALLIC BLACK (+Pewter Grey)"/>
    <s v="00DT148E"/>
    <s v="Closed"/>
    <s v="No"/>
    <s v="Incorrect Enquiry"/>
    <m/>
    <m/>
    <x v="0"/>
    <m/>
    <s v="No"/>
    <s v="No"/>
    <s v="No"/>
    <m/>
    <n v="0"/>
  </r>
  <r>
    <n v="15652682"/>
    <d v="2025-04-15T00:00:00"/>
    <d v="1899-12-30T17:01:00"/>
    <s v="Walk-In"/>
    <s v="SMH MARKETING COMPANY(11336)"/>
    <n v="11336"/>
    <s v="Reference"/>
    <s v="Existing Customer"/>
    <m/>
    <s v="Pulsar"/>
    <n v="150"/>
    <s v="TD UG"/>
    <s v="Pulsar 150 TD UG EBONY BLACK(MET)"/>
    <s v="00DH61X3"/>
    <s v="Invoiced"/>
    <s v="Yes"/>
    <m/>
    <m/>
    <m/>
    <x v="0"/>
    <m/>
    <s v="Yes"/>
    <s v="Yes"/>
    <s v="No"/>
    <d v="2025-04-15T17:04:00"/>
    <n v="1"/>
  </r>
  <r>
    <n v="15540293"/>
    <d v="2025-04-10T00:00:00"/>
    <d v="1899-12-30T11:43:00"/>
    <s v="Digital"/>
    <s v="CHANNAMMA MOTORS-HAVERI"/>
    <s v="B10862"/>
    <s v="PulsarNS_Awareness_Launch"/>
    <s v="Display_Google"/>
    <s v="HOT"/>
    <s v="Pulsar"/>
    <s v="NS125"/>
    <s v="UG ABS"/>
    <s v="Pulsar NS125 UG ABS FIERY ORANGE"/>
    <s v="00JF5717"/>
    <s v="Open"/>
    <s v="No"/>
    <m/>
    <m/>
    <m/>
    <x v="0"/>
    <m/>
    <s v="No"/>
    <s v="No"/>
    <s v="No"/>
    <m/>
    <n v="0"/>
  </r>
  <r>
    <n v="15738023"/>
    <d v="2025-04-19T00:00:00"/>
    <d v="1899-12-30T14:29:00"/>
    <s v="Walk-In"/>
    <s v="Kalyani Bajaj YKB"/>
    <s v="A10670"/>
    <m/>
    <m/>
    <m/>
    <s v="Dominar"/>
    <n v="250"/>
    <s v="Dual channel ABS (OBD-2)"/>
    <s v="Dominar 250 Dual channel ABS (OBD-2) SPARKLIING BLACK"/>
    <s v="00JF3646"/>
    <s v="Booked"/>
    <s v="Yes"/>
    <s v="Not Decided"/>
    <m/>
    <m/>
    <x v="0"/>
    <m/>
    <s v="Yes"/>
    <s v="Yes"/>
    <s v="Yes"/>
    <d v="2025-04-19T17:42:00"/>
    <n v="0"/>
  </r>
  <r>
    <n v="15652589"/>
    <d v="2025-04-15T00:00:00"/>
    <d v="1899-12-30T16:57:00"/>
    <s v="Activity"/>
    <s v="KTM PURNEA (DIPAK AUTOMOBILE)"/>
    <s v="A13092"/>
    <m/>
    <m/>
    <s v="WARM"/>
    <s v="KTM"/>
    <s v="DUKE 250"/>
    <m/>
    <s v="KTM DUKE 250  "/>
    <s v="00JP88"/>
    <s v="Open"/>
    <s v="Yes"/>
    <s v="Call Later"/>
    <m/>
    <m/>
    <x v="0"/>
    <m/>
    <s v="Yes"/>
    <s v="No"/>
    <s v="No"/>
    <m/>
    <n v="0"/>
  </r>
  <r>
    <n v="15665680"/>
    <d v="2025-04-16T00:00:00"/>
    <d v="1899-12-30T12:11:00"/>
    <s v="Activity"/>
    <s v="JAILAXMI AGENCIESS(12691)"/>
    <n v="12691"/>
    <m/>
    <m/>
    <s v="WARM"/>
    <s v="KTM"/>
    <s v="DUKE 200 OLD"/>
    <m/>
    <s v="KTM DUKE 200 OLD  "/>
    <s v="00JP42"/>
    <s v="Open"/>
    <s v="Yes"/>
    <s v="Call Later"/>
    <m/>
    <m/>
    <x v="0"/>
    <m/>
    <s v="Yes"/>
    <s v="No"/>
    <s v="No"/>
    <m/>
    <n v="0"/>
  </r>
  <r>
    <n v="15462723"/>
    <d v="2025-04-07T00:00:00"/>
    <d v="1899-12-30T18:32:00"/>
    <s v="Aggregators"/>
    <s v="BALAMURUGA MOTORS(11843)"/>
    <n v="11843"/>
    <s v="Bikedekho_Aggregators"/>
    <s v="CPS_Lead_Aggregators"/>
    <m/>
    <s v="Pulsar"/>
    <s v="NS125"/>
    <s v="Disc (OBD-2)"/>
    <s v="Pulsar NS125 Disc (OBD-2) TD BURNT RED + SA"/>
    <s v="00JF35C4"/>
    <s v="Open"/>
    <s v="No"/>
    <s v="Showroom Visit Planned"/>
    <m/>
    <m/>
    <x v="0"/>
    <m/>
    <s v="No"/>
    <s v="No"/>
    <s v="No"/>
    <m/>
    <n v="0"/>
  </r>
  <r>
    <n v="15689977"/>
    <d v="2025-04-17T00:00:00"/>
    <d v="1899-12-30T11:03:00"/>
    <s v="Aggregators"/>
    <s v="Global Trade Park Private Limited (A13497) (BURARI)"/>
    <s v="A13497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m/>
    <m/>
    <m/>
    <x v="0"/>
    <m/>
    <s v="No"/>
    <s v="No"/>
    <s v="No"/>
    <m/>
    <n v="0"/>
  </r>
  <r>
    <n v="15720811"/>
    <d v="2025-04-18T00:00:00"/>
    <d v="1899-12-30T15:54:00"/>
    <s v="Activity"/>
    <s v="K V R VEHICLES - THALASSERY-KTM"/>
    <s v="ASC26977_N"/>
    <m/>
    <m/>
    <s v="HOT"/>
    <s v="KTM"/>
    <s v="DUKE 250"/>
    <m/>
    <s v="KTM DUKE 250  BLUE LIQUID METAL"/>
    <s v="00JP88H3"/>
    <s v="Open"/>
    <s v="Yes"/>
    <s v="Call Later"/>
    <m/>
    <m/>
    <x v="0"/>
    <m/>
    <s v="Yes"/>
    <s v="No"/>
    <s v="No"/>
    <m/>
    <n v="0"/>
  </r>
  <r>
    <n v="15348837"/>
    <d v="2025-04-02T00:00:00"/>
    <d v="1899-12-30T00:42:00"/>
    <s v="Aggregators"/>
    <s v="SHANKAR BAJAJ(10675)"/>
    <n v="10675"/>
    <s v="Bikewale_Aggregators"/>
    <s v="CPS_Lead_Aggregators"/>
    <s v="WARM"/>
    <s v="Pulsar"/>
    <s v="N150"/>
    <s v="SD Single Seat"/>
    <s v="Pulsar N150 SD Single Seat PEARL METALLIC WHITE"/>
    <s v="00JR3042"/>
    <s v="Closed"/>
    <s v="No"/>
    <s v="Plan Dropped"/>
    <m/>
    <m/>
    <x v="0"/>
    <m/>
    <s v="No"/>
    <s v="No"/>
    <s v="No"/>
    <m/>
    <n v="0"/>
  </r>
  <r>
    <n v="15391017"/>
    <d v="2025-04-04T00:00:00"/>
    <d v="1899-12-30T09:48:00"/>
    <s v="Tele-In"/>
    <s v="RK AUTOMART PRIVATE LIMITED(13397)"/>
    <n v="13397"/>
    <s v="Website"/>
    <m/>
    <s v="WARM"/>
    <s v="Pulsar"/>
    <s v="N160"/>
    <s v="Dual channel ABS (OBD-2)"/>
    <s v="Pulsar N160 Dual channel ABS (OBD-2) PEARL METALLIC WHITE"/>
    <s v="00JR1742"/>
    <s v="Open"/>
    <s v="No"/>
    <s v="Not Decided"/>
    <m/>
    <m/>
    <x v="0"/>
    <m/>
    <s v="No"/>
    <s v="No"/>
    <s v="No"/>
    <m/>
    <n v="0"/>
  </r>
  <r>
    <n v="15564053"/>
    <d v="2025-04-11T00:00:00"/>
    <d v="1899-12-30T13:14:00"/>
    <s v="HyperLocal"/>
    <s v="SHIVA SCOOTER AGENCY (13672)"/>
    <n v="13672"/>
    <s v="Hyperlocal_Lead_Gen"/>
    <s v="Facebook"/>
    <s v="STANDARD"/>
    <s v="Triumph"/>
    <s v="Speed 400 UG"/>
    <s v="Triumph"/>
    <s v="SPEED 400 UG-PHANTOM BLACK"/>
    <s v="00TA40BA"/>
    <s v="Closed"/>
    <s v="No"/>
    <s v="Incorrect Enquiry"/>
    <m/>
    <m/>
    <x v="0"/>
    <m/>
    <s v="No"/>
    <s v="No"/>
    <s v="No"/>
    <m/>
    <n v="0"/>
  </r>
  <r>
    <n v="15733627"/>
    <d v="2025-04-19T00:00:00"/>
    <d v="1899-12-30T12:03:00"/>
    <s v="Aggregators"/>
    <s v="AUTOSCOPE LLP(13197)"/>
    <n v="13197"/>
    <s v="Bikewale_Aggregators"/>
    <s v="CPS_Lead_Aggregators"/>
    <s v="WARM"/>
    <s v="Avenger"/>
    <n v="160"/>
    <s v="Street"/>
    <s v="Avenger 160 Street SPICY RED"/>
    <s v="00PD349D"/>
    <s v="Open"/>
    <s v="No"/>
    <m/>
    <m/>
    <m/>
    <x v="0"/>
    <m/>
    <s v="No"/>
    <s v="No"/>
    <s v="No"/>
    <m/>
    <n v="0"/>
  </r>
  <r>
    <n v="15652144"/>
    <d v="2025-04-15T00:00:00"/>
    <d v="1899-12-30T16:48:00"/>
    <s v="Aggregators"/>
    <s v="SRM AUTOWHEELS LLP (13727)"/>
    <n v="13727"/>
    <s v="Bikedekho_Aggregators"/>
    <s v="CPS_Lead_Aggregators"/>
    <s v="STANDARD"/>
    <s v="Pulsar"/>
    <n v="125"/>
    <s v="Carbon Fibre Disc Single Seat (OBD-2)"/>
    <s v="Pulsar  125 Carbon Fibre Disc Single Seat (OBD-2) SPARKLING METALLIC BLACK RED"/>
    <s v="00DH41F2"/>
    <s v="Invoiced"/>
    <s v="Yes"/>
    <s v="Call Later"/>
    <m/>
    <m/>
    <x v="0"/>
    <m/>
    <s v="No"/>
    <s v="No"/>
    <s v="Yes"/>
    <d v="2025-04-18T10:56:00"/>
    <n v="1"/>
  </r>
  <r>
    <n v="15535284"/>
    <d v="2025-04-09T00:00:00"/>
    <d v="1899-12-30T23:52:00"/>
    <s v="HyperLocal"/>
    <s v="R K AUTOMART PVT LTD KHARAGPUR"/>
    <s v="A13516"/>
    <s v="Hyperlocal_Lead_Gen"/>
    <s v="Facebook"/>
    <s v="HOT"/>
    <s v="KTM"/>
    <s v="249.07 cc"/>
    <s v="KTM"/>
    <s v="KTM 249.07 cc KTM "/>
    <s v="00JP88"/>
    <s v="Open"/>
    <s v="No"/>
    <s v="Not Decided"/>
    <m/>
    <m/>
    <x v="0"/>
    <m/>
    <s v="No"/>
    <s v="No"/>
    <s v="No"/>
    <m/>
    <n v="0"/>
  </r>
  <r>
    <n v="15650801"/>
    <d v="2025-04-15T00:00:00"/>
    <d v="1899-12-30T16:01:00"/>
    <s v="Aggregators"/>
    <s v="UNNATI MOTORS(11772)"/>
    <n v="11772"/>
    <s v="91wheels_Aggregators"/>
    <s v="CPS_Lead_Aggregators"/>
    <s v="HOT"/>
    <s v="Pulsar"/>
    <n v="150"/>
    <s v="TD Split Seat"/>
    <s v="Pulsar 150 TD Split Seat BLACK DECAL BLUE"/>
    <s v="00DH283B"/>
    <s v="Open"/>
    <s v="No"/>
    <s v="Call Later"/>
    <m/>
    <m/>
    <x v="0"/>
    <m/>
    <s v="No"/>
    <s v="No"/>
    <s v="No"/>
    <m/>
    <n v="0"/>
  </r>
  <r>
    <n v="15382894"/>
    <d v="2025-04-03T00:00:00"/>
    <d v="1899-12-30T17:01:00"/>
    <s v="Aggregators"/>
    <s v="SHASHANK AUTO MARKETING(10720)"/>
    <n v="1072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Incorrect Enquiry"/>
    <m/>
    <m/>
    <x v="0"/>
    <m/>
    <s v="No"/>
    <s v="No"/>
    <s v="No"/>
    <m/>
    <n v="0"/>
  </r>
  <r>
    <n v="15405652"/>
    <d v="2025-04-04T00:00:00"/>
    <d v="1899-12-30T18:15:00"/>
    <s v="Tele-In"/>
    <s v="GOYAL AUTO TRADERS(13073)"/>
    <n v="13073"/>
    <s v="Reference"/>
    <s v="Existing Customer"/>
    <s v="WARM"/>
    <s v="Platina"/>
    <s v="ES Drum (OBD2B)"/>
    <n v="110"/>
    <s v="Platina  ES Drum (OBD2B) 110 EBONY BLK SILVER DKL"/>
    <s v="00JK384E"/>
    <s v="Open"/>
    <s v="Yes"/>
    <s v="Showroom Visit Planned"/>
    <m/>
    <m/>
    <x v="0"/>
    <m/>
    <s v="No"/>
    <s v="No"/>
    <s v="Yes"/>
    <d v="2025-04-05T10:00:00"/>
    <n v="0"/>
  </r>
  <r>
    <n v="15450594"/>
    <d v="2025-04-07T00:00:00"/>
    <d v="1899-12-30T13:19:00"/>
    <s v="Tele-In"/>
    <s v="SHREE KRISHNA MOTORS(12821)"/>
    <n v="12821"/>
    <s v="General Enquiry"/>
    <m/>
    <s v="HOT"/>
    <s v="Platina"/>
    <n v="100"/>
    <s v="ES Drum"/>
    <s v="Platina 100 ES Drum EB BLK WITH METTALIC RED DECAL"/>
    <s v="00PF33F4"/>
    <s v="Open"/>
    <s v="Yes"/>
    <s v="Showroom Visit Planned"/>
    <m/>
    <m/>
    <x v="0"/>
    <m/>
    <s v="No"/>
    <s v="No"/>
    <s v="Yes"/>
    <m/>
    <n v="0"/>
  </r>
  <r>
    <n v="15583350"/>
    <d v="2025-04-12T00:00:00"/>
    <d v="1899-12-30T12:10:00"/>
    <s v="Tele-In"/>
    <s v="BHARAT AGENCIES(10042)"/>
    <n v="10042"/>
    <s v="Call Center"/>
    <m/>
    <s v="HOT"/>
    <s v="Pulsar"/>
    <n v="125"/>
    <s v="Neon Disc Single seat (Pre-OBD)"/>
    <s v="Pulsar 125 Neon Disc Single seat (Pre-OBD) EBONY BLK SOLAR RED"/>
    <s v="00DH32C2"/>
    <s v="Closed"/>
    <s v="No"/>
    <s v="Plan Dropped"/>
    <m/>
    <m/>
    <x v="0"/>
    <m/>
    <s v="No"/>
    <s v="No"/>
    <s v="No"/>
    <m/>
    <n v="0"/>
  </r>
  <r>
    <n v="15415440"/>
    <d v="2025-04-05T00:00:00"/>
    <d v="1899-12-30T12:07:00"/>
    <s v="Activity"/>
    <s v="VARUN MOTORS PRIVATE LIMITED-NANDIGAMA"/>
    <s v="B13248"/>
    <m/>
    <m/>
    <m/>
    <s v="Freedom"/>
    <s v="125 NG04"/>
    <s v="Disc Led"/>
    <s v="Freedom 125 NG04 Disc Led"/>
    <s v="00JH27"/>
    <s v="Open"/>
    <s v="Yes"/>
    <s v="Call Later"/>
    <m/>
    <m/>
    <x v="0"/>
    <m/>
    <s v="Yes"/>
    <s v="No"/>
    <s v="No"/>
    <m/>
    <n v="0"/>
  </r>
  <r>
    <n v="15604497"/>
    <d v="2025-04-13T00:00:00"/>
    <d v="1899-12-30T14:57:00"/>
    <s v="HyperLocal"/>
    <s v="Shaman - Triumph Mumbai East"/>
    <s v="F13538"/>
    <s v="Hyperlocal_Lead_Gen"/>
    <s v="Facebook"/>
    <s v="WARM"/>
    <s v="Triumph"/>
    <s v="Speed T4"/>
    <s v="Triumph"/>
    <s v="Triumph Speed T4 Triumph "/>
    <s v="00TA15"/>
    <s v="Closed"/>
    <s v="No"/>
    <s v="Incorrect Enquiry"/>
    <m/>
    <m/>
    <x v="0"/>
    <m/>
    <s v="No"/>
    <s v="No"/>
    <s v="No"/>
    <m/>
    <n v="0"/>
  </r>
  <r>
    <n v="15683148"/>
    <d v="2025-04-16T00:00:00"/>
    <d v="1899-12-30T19:28:00"/>
    <s v="Walk-In"/>
    <s v="KHEMKA AUTOMOTIVES(13063)"/>
    <n v="13063"/>
    <s v="Reference"/>
    <s v="Existing Customer"/>
    <s v="STANDARD"/>
    <s v="Pulsar"/>
    <n v="125"/>
    <s v="Neon Disc Single seat (OBD-2)"/>
    <s v="Pulsar 125 Neon Disc Single seat (OBD-2) EBONY BLK SOLAR RED"/>
    <s v="00DH50C2"/>
    <s v="Invoiced"/>
    <s v="Yes"/>
    <m/>
    <m/>
    <m/>
    <x v="0"/>
    <m/>
    <s v="No"/>
    <s v="No"/>
    <s v="No"/>
    <d v="2025-04-16T19:28:00"/>
    <n v="1"/>
  </r>
  <r>
    <n v="15339471"/>
    <d v="2025-04-01T00:00:00"/>
    <d v="1899-12-30T14:15:00"/>
    <s v="Aggregators"/>
    <s v="SRI VINAYAK AUTO (12579)"/>
    <n v="12579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733727"/>
    <d v="2025-04-19T00:00:00"/>
    <d v="1899-12-30T11:53:00"/>
    <s v="Walk-In"/>
    <s v="UNITED AUTOMOBILES(10963)"/>
    <n v="10963"/>
    <s v="Reference"/>
    <s v="Existing Customer"/>
    <s v="STANDARD"/>
    <s v="Pulsar"/>
    <n v="125"/>
    <s v="Carbon Fibre Single Seat UG"/>
    <s v="Pulsar 125 Carbon Fibre Single Seat UG EBONY BLK RED DKL"/>
    <s v="00DH574D"/>
    <s v="Booked"/>
    <s v="Yes"/>
    <s v="Planning to Book"/>
    <m/>
    <m/>
    <x v="0"/>
    <m/>
    <s v="Yes"/>
    <s v="No"/>
    <s v="No"/>
    <d v="2025-04-19T11:55:00"/>
    <n v="0"/>
  </r>
  <r>
    <n v="15411500"/>
    <d v="2025-04-05T00:00:00"/>
    <d v="1899-12-30T09:23:00"/>
    <s v="Aggregators"/>
    <s v="NANDI MOTORS - ALLAGADDA"/>
    <s v="B10914"/>
    <s v="Bikedekho_Aggregators"/>
    <s v="CPS_Lead_Aggregators"/>
    <s v="HOT"/>
    <s v="Pulsar"/>
    <s v="NS125"/>
    <s v="Disc (OBD-2)"/>
    <s v="Pulsar NS125 Disc (OBD-2) TD BURNT RED + SA"/>
    <s v="00JF35C4"/>
    <s v="Open"/>
    <s v="No"/>
    <s v="Showroom Visit Planned"/>
    <m/>
    <m/>
    <x v="0"/>
    <m/>
    <s v="No"/>
    <s v="No"/>
    <s v="No"/>
    <m/>
    <n v="0"/>
  </r>
  <r>
    <n v="15483934"/>
    <d v="2025-04-08T00:00:00"/>
    <d v="1899-12-30T17:07:00"/>
    <s v="Tele-In"/>
    <s v="K V R VEHICLES - KANNUR"/>
    <n v="10569"/>
    <m/>
    <m/>
    <s v="STANDARD"/>
    <s v="Freedom"/>
    <s v="125 NG04"/>
    <s v="Disc Led"/>
    <s v="Freedom 125 NG04 Disc Led BLUE DECAL LIGHT BLUE"/>
    <s v="00JH273E"/>
    <s v="Open"/>
    <s v="Yes"/>
    <s v="Not Decided"/>
    <m/>
    <m/>
    <x v="0"/>
    <m/>
    <s v="Yes"/>
    <s v="No"/>
    <s v="No"/>
    <m/>
    <n v="0"/>
  </r>
  <r>
    <n v="15582032"/>
    <d v="2025-04-12T00:00:00"/>
    <d v="1899-12-30T11:23:00"/>
    <s v="Walk-In"/>
    <s v="AHERKAR AUTOMOBILES (AKKALKOAT ROAD)"/>
    <s v="D10902"/>
    <m/>
    <m/>
    <s v="STANDARD"/>
    <s v="Pulsar"/>
    <n v="125"/>
    <s v="Carbon Fibre Disc Split Seat (OBD-2)"/>
    <s v="Pulsar 125 Carbon Fibre Disc Split Seat (OBD-2) SPARKLING METALLIC BLACK RED"/>
    <s v="00DH43F2"/>
    <s v="Invoiced"/>
    <s v="Yes"/>
    <s v="Planning to Book"/>
    <m/>
    <m/>
    <x v="0"/>
    <m/>
    <s v="Yes"/>
    <s v="Yes"/>
    <s v="Yes"/>
    <d v="2025-04-12T11:26:00"/>
    <n v="1"/>
  </r>
  <r>
    <n v="15440938"/>
    <d v="2025-04-06T00:00:00"/>
    <d v="1899-12-30T18:22:00"/>
    <s v="Digital"/>
    <s v="NDM AUTOWHEELS LLP(12919)"/>
    <n v="12919"/>
    <s v="Finance"/>
    <s v="Website"/>
    <m/>
    <s v="Platina"/>
    <n v="100"/>
    <s v="ES Alloy"/>
    <s v="Platina 100 ES Alloy CARNIVAL RED"/>
    <s v="00PF37BE"/>
    <s v="Closed"/>
    <s v="No"/>
    <s v="Plan Dropped"/>
    <m/>
    <m/>
    <x v="0"/>
    <m/>
    <s v="No"/>
    <s v="No"/>
    <s v="No"/>
    <m/>
    <n v="0"/>
  </r>
  <r>
    <n v="15406231"/>
    <d v="2025-04-04T00:00:00"/>
    <d v="1899-12-30T18:53:00"/>
    <s v="Digital"/>
    <s v="OSL BAJAJ EM BYPASS SHOWROOM"/>
    <s v="D11132"/>
    <s v="Freedom_LeadGen_D2C"/>
    <s v="Display_FB"/>
    <m/>
    <s v="Freedom"/>
    <s v="125 NG04"/>
    <s v="Disc Led"/>
    <s v="Freedom 125 NG04 Disc Led COCKTAIL WINE RED"/>
    <s v="00JH272V"/>
    <s v="Open"/>
    <s v="No"/>
    <s v="Showroom Visit Planned"/>
    <m/>
    <m/>
    <x v="0"/>
    <m/>
    <s v="No"/>
    <s v="No"/>
    <s v="No"/>
    <m/>
    <n v="0"/>
  </r>
  <r>
    <n v="15574804"/>
    <d v="2025-04-11T00:00:00"/>
    <d v="1899-12-30T19:20:00"/>
    <s v="Walk-In"/>
    <s v="Aadhitheya Bikes(13143)"/>
    <n v="13143"/>
    <s v="Reference"/>
    <s v="Existing Customer"/>
    <s v="WARM"/>
    <s v="Pulsar"/>
    <n v="125"/>
    <s v="Carbon Fibre Single Seat UG"/>
    <s v="Pulsar 125 Carbon Fibre Single Seat UG EBONY BLK BLUE DKL"/>
    <s v="00DH574C"/>
    <s v="Invoiced"/>
    <s v="Yes"/>
    <s v="Call Later"/>
    <m/>
    <m/>
    <x v="0"/>
    <m/>
    <s v="Yes"/>
    <s v="No"/>
    <s v="Yes"/>
    <d v="2025-04-11T19:21:00"/>
    <n v="1"/>
  </r>
  <r>
    <n v="15359105"/>
    <d v="2025-04-02T00:00:00"/>
    <d v="1899-12-30T14:50:00"/>
    <s v="Aggregators"/>
    <s v="MADHUR MOTORS(13271)"/>
    <n v="13271"/>
    <s v="Bikedekho_Aggregators"/>
    <s v="CPS_Lead_Aggregators"/>
    <s v="STANDARD"/>
    <s v="Pulsar"/>
    <s v="NS125"/>
    <s v="Disc (OBD-2)"/>
    <s v="Pulsar NS125 Disc (OBD-2) TD BURNT RED + SA"/>
    <s v="00JF35C4"/>
    <s v="Open"/>
    <s v="No"/>
    <s v="Not Decided"/>
    <m/>
    <m/>
    <x v="0"/>
    <m/>
    <s v="No"/>
    <s v="No"/>
    <s v="No"/>
    <m/>
    <n v="0"/>
  </r>
  <r>
    <n v="15494141"/>
    <d v="2025-04-09T00:00:00"/>
    <d v="1899-12-30T11:14:00"/>
    <s v="Dealer Digital"/>
    <s v="ANSHUMAN TRADERS(10443)"/>
    <n v="10443"/>
    <s v="Dealer Digital"/>
    <s v="Bike Wale"/>
    <m/>
    <s v="Pulsar"/>
    <n v="125"/>
    <s v="Neon Disc Single seat (OBD-2)"/>
    <s v="Pulsar 125 Neon Disc Single seat (OBD-2) EBONY BLK SOLAR RED"/>
    <s v="00DH50C2"/>
    <s v="Invoiced"/>
    <s v="Yes"/>
    <m/>
    <m/>
    <m/>
    <x v="0"/>
    <m/>
    <s v="No"/>
    <s v="No"/>
    <s v="Yes"/>
    <d v="2025-04-09T11:16:00"/>
    <n v="1"/>
  </r>
  <r>
    <n v="15733020"/>
    <d v="2025-04-20T00:00:00"/>
    <d v="1899-12-30T14:11:00"/>
    <s v="Aggregators"/>
    <s v="S.R. Bajaj @ Kargaina"/>
    <n v="12871"/>
    <s v="91wheels_Aggregators"/>
    <s v="CPS_Lead_Aggregators"/>
    <s v="WARM"/>
    <s v="Pulsar"/>
    <s v="NS125"/>
    <s v="Disc (Pre-OBD)"/>
    <s v="Pulsar NS125 Disc (Pre-OBD) GLOSS PEWTER GREY"/>
    <s v="00JF2832"/>
    <s v="Open"/>
    <s v="No"/>
    <m/>
    <m/>
    <m/>
    <x v="0"/>
    <m/>
    <s v="No"/>
    <s v="No"/>
    <s v="No"/>
    <m/>
    <n v="0"/>
  </r>
  <r>
    <n v="15370901"/>
    <d v="2025-04-03T00:00:00"/>
    <d v="1899-12-30T10:01:00"/>
    <s v="Aggregators"/>
    <s v="Mohali Wheels Pvt Ltd- Naya Gaon (13211)"/>
    <s v="A13211"/>
    <s v="Bikedekho_Aggregators"/>
    <s v="CPS_Lead_Aggregators"/>
    <s v="STANDARD"/>
    <s v="Pulsar"/>
    <n v="150"/>
    <s v="SD Single Seat (OBD-2)"/>
    <s v="PULSAR 150 DTSI ABS - BRIGHT YELLOW"/>
    <s v="00DH426T"/>
    <s v="Open"/>
    <s v="No"/>
    <m/>
    <m/>
    <m/>
    <x v="0"/>
    <m/>
    <s v="No"/>
    <s v="No"/>
    <s v="No"/>
    <m/>
    <n v="0"/>
  </r>
  <r>
    <n v="15489702"/>
    <d v="2025-04-10T00:00:00"/>
    <d v="1899-12-30T11:56:00"/>
    <s v="Aggregators"/>
    <s v="SURYODAY MOTORS - 2WL - MIRA ROAD - SILVER PARK."/>
    <s v="12372BRNSPRK"/>
    <s v="Bikewale_Aggregators"/>
    <s v="CPS_Lead_Aggregators"/>
    <s v="WARM"/>
    <s v="KTM"/>
    <s v="DUKE 200 OLD"/>
    <s v="KTM"/>
    <s v="KTM DUKE 200 OLD KTM SILVER METALLIC MATT"/>
    <s v="00JP42A9"/>
    <s v="Closed"/>
    <s v="No"/>
    <s v="Plan Dropped"/>
    <m/>
    <m/>
    <x v="0"/>
    <m/>
    <s v="No"/>
    <s v="No"/>
    <s v="No"/>
    <m/>
    <n v="0"/>
  </r>
  <r>
    <n v="15702488"/>
    <d v="2025-04-17T00:00:00"/>
    <d v="1899-12-30T17:42:00"/>
    <s v="Walk-In"/>
    <s v="J P SALES CORPORATION"/>
    <n v="11941"/>
    <s v="Reference"/>
    <s v="Existing Customer"/>
    <s v="HOT"/>
    <s v="Pulsar"/>
    <s v="NS125"/>
    <s v="ABS"/>
    <s v="Pulsar NS125 ABS TD BURNT RED + SA"/>
    <s v="00JF56C4"/>
    <s v="Open"/>
    <s v="Yes"/>
    <s v="Planning to Book"/>
    <m/>
    <m/>
    <x v="0"/>
    <m/>
    <s v="Yes"/>
    <s v="Yes"/>
    <s v="Yes"/>
    <m/>
    <n v="0"/>
  </r>
  <r>
    <n v="15740235"/>
    <d v="2025-04-19T00:00:00"/>
    <d v="1899-12-30T16:12:00"/>
    <s v="Digital"/>
    <s v="HIGHWAY BAJAJ"/>
    <n v="11942"/>
    <s v="Influencer"/>
    <s v="pulsar2"/>
    <m/>
    <s v="Pulsar"/>
    <n v="400"/>
    <s v="NS"/>
    <s v="Pulsar 400 NS PEARL METALLIC WHITE"/>
    <s v="00JL2342"/>
    <s v="Closed"/>
    <s v="No"/>
    <s v="Plan Dropped"/>
    <m/>
    <m/>
    <x v="0"/>
    <m/>
    <s v="No"/>
    <s v="No"/>
    <s v="No"/>
    <m/>
    <n v="0"/>
  </r>
  <r>
    <n v="15406487"/>
    <d v="2025-04-04T00:00:00"/>
    <d v="1899-12-30T19:06:00"/>
    <s v="Activity"/>
    <s v="Sita Rama Motors-Gunupur"/>
    <s v="A12786"/>
    <m/>
    <m/>
    <m/>
    <s v="Pulsar"/>
    <n v="125"/>
    <s v="Carbon Fibre Single Seat UG"/>
    <s v="Pulsar 125 Carbon Fibre Single Seat UG EBONY BLK RED DKL"/>
    <s v="00DH574D"/>
    <s v="Invoiced"/>
    <s v="Yes"/>
    <m/>
    <m/>
    <m/>
    <x v="0"/>
    <m/>
    <s v="No"/>
    <s v="No"/>
    <s v="No"/>
    <d v="2025-04-04T19:06:00"/>
    <n v="1"/>
  </r>
  <r>
    <n v="15370082"/>
    <d v="2025-04-03T00:00:00"/>
    <d v="1899-12-30T08:18:00"/>
    <s v="Aggregators"/>
    <s v="HANUMANT TRADING COMPANY(13166)"/>
    <n v="13166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RNR - Close"/>
    <m/>
    <m/>
    <x v="0"/>
    <m/>
    <s v="No"/>
    <s v="No"/>
    <s v="No"/>
    <m/>
    <n v="0"/>
  </r>
  <r>
    <n v="15677586"/>
    <d v="2025-04-16T00:00:00"/>
    <d v="1899-12-30T17:09:00"/>
    <s v="Walk-In"/>
    <s v="JAIKRISHNAA AUTO PVT LTD.(10057)"/>
    <n v="10057"/>
    <s v="Reference"/>
    <s v="Existing Customer"/>
    <s v="HOT"/>
    <s v="Freedom"/>
    <s v="125 NG04"/>
    <s v="Disc Led"/>
    <s v="Freedom 125 NG04 Disc Led BLUE DECAL LIGHT BLUE"/>
    <s v="00JH273E"/>
    <s v="Open"/>
    <s v="Yes"/>
    <s v="Call Later"/>
    <m/>
    <m/>
    <x v="0"/>
    <m/>
    <s v="No"/>
    <s v="Yes"/>
    <s v="Yes"/>
    <m/>
    <n v="0"/>
  </r>
  <r>
    <n v="15378026"/>
    <d v="2025-04-03T00:00:00"/>
    <d v="1899-12-30T13:58:00"/>
    <s v="Digital"/>
    <s v="Mangalam  Bajaj"/>
    <s v="B12826"/>
    <s v="Finance"/>
    <s v="Website"/>
    <m/>
    <s v="Pulsar"/>
    <n v="400"/>
    <s v="NS"/>
    <s v="Pulsar 400 NS PEARL METALLIC WHITE"/>
    <s v="00JL2342"/>
    <s v="Closed"/>
    <s v="No"/>
    <s v="Incorrect Enquiry"/>
    <m/>
    <m/>
    <x v="0"/>
    <m/>
    <s v="No"/>
    <s v="No"/>
    <s v="No"/>
    <m/>
    <n v="0"/>
  </r>
  <r>
    <n v="15651491"/>
    <d v="2025-04-15T00:00:00"/>
    <d v="1899-12-30T16:28:00"/>
    <s v="Aggregators"/>
    <s v="SISIRABHA PROPERTIES PVT LTD(12686)"/>
    <n v="12686"/>
    <s v="Bikewale_Aggregators"/>
    <s v="CPS_Lead_Aggregators"/>
    <s v="WARM"/>
    <s v="Pulsar"/>
    <s v="RS200"/>
    <s v="Dual channel ABS"/>
    <s v="Pulsar RS200 Dual channel ABS METALLIC BLACK (+Pewter Grey)"/>
    <s v="00DT148E"/>
    <s v="Closed"/>
    <s v="No"/>
    <s v="Incorrect Enquiry"/>
    <m/>
    <m/>
    <x v="0"/>
    <m/>
    <s v="No"/>
    <s v="No"/>
    <s v="No"/>
    <m/>
    <n v="0"/>
  </r>
  <r>
    <n v="15734129"/>
    <d v="2025-04-19T00:00:00"/>
    <d v="1899-12-30T12:06:00"/>
    <s v="Walk-In"/>
    <s v="JSB Autocars Private Limited - Rajapuri"/>
    <s v="C13586"/>
    <s v="Reference"/>
    <s v="Existing Customer"/>
    <s v="WARM"/>
    <s v="Pulsar"/>
    <n v="125"/>
    <s v="Carbon Fibre Disc Split Seat (OBD-2)"/>
    <s v="Pulsar 125 Carbon Fibre Disc Split Seat (OBD-2) SPARKLING METALLIC BLACK RED"/>
    <s v="00DH43F2"/>
    <s v="Open"/>
    <s v="Yes"/>
    <s v="Call Later"/>
    <m/>
    <m/>
    <x v="0"/>
    <m/>
    <s v="Yes"/>
    <s v="Yes"/>
    <s v="Yes"/>
    <m/>
    <n v="0"/>
  </r>
  <r>
    <n v="15408837"/>
    <d v="2025-04-04T00:00:00"/>
    <d v="1899-12-30T22:55:00"/>
    <s v="Aggregators"/>
    <s v="AHERKAR BAJAJ"/>
    <s v="B10902"/>
    <s v="Bikewale_Aggregators"/>
    <s v="CPS_Lead_Aggregators"/>
    <s v="HOT"/>
    <s v="Pulsar"/>
    <s v="N125"/>
    <s v="Disc ISG"/>
    <s v="Pulsar N125 Disc ISG Ebony Black + Purple Fury"/>
    <s v="00JZ51DA"/>
    <s v="Closed"/>
    <s v="No"/>
    <s v="Plan Dropped"/>
    <m/>
    <m/>
    <x v="0"/>
    <m/>
    <s v="No"/>
    <s v="No"/>
    <s v="No"/>
    <m/>
    <n v="0"/>
  </r>
  <r>
    <n v="15353865"/>
    <d v="2025-04-02T00:00:00"/>
    <d v="1899-12-30T11:56:00"/>
    <s v="Aggregators"/>
    <s v="GANGOTRI AUTOMOTIVE(13070)"/>
    <n v="13070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646059"/>
    <d v="2025-04-15T00:00:00"/>
    <d v="1899-12-30T12:49:00"/>
    <s v="Activity"/>
    <s v="DADA MOTOR ENTERPRISES LLP(13185)"/>
    <n v="13185"/>
    <s v="Reference"/>
    <s v="Existing Customer"/>
    <s v="WARM"/>
    <s v="CT"/>
    <n v="100"/>
    <s v="ES (DU18)"/>
    <s v="CT 100 ES (DU18) MATTE WILD GREEN"/>
    <s v="00DU187R"/>
    <s v="Open"/>
    <s v="Yes"/>
    <s v="Call Later"/>
    <m/>
    <m/>
    <x v="0"/>
    <m/>
    <s v="No"/>
    <s v="Yes"/>
    <s v="Yes"/>
    <m/>
    <n v="0"/>
  </r>
  <r>
    <n v="15443792"/>
    <d v="2025-04-06T00:00:00"/>
    <d v="1899-12-30T22:36:00"/>
    <s v="Aggregators"/>
    <s v="AUTO BAZAR (13512)"/>
    <n v="1351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Not Decided"/>
    <m/>
    <m/>
    <x v="0"/>
    <m/>
    <s v="No"/>
    <s v="No"/>
    <s v="No"/>
    <m/>
    <n v="0"/>
  </r>
  <r>
    <n v="15387857"/>
    <d v="2025-04-03T00:00:00"/>
    <d v="1899-12-30T21:39:00"/>
    <s v="Aggregators"/>
    <s v="CAR CARE CENTRE(10774)"/>
    <n v="10774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x v="0"/>
    <m/>
    <s v="No"/>
    <s v="No"/>
    <s v="No"/>
    <m/>
    <n v="0"/>
  </r>
  <r>
    <n v="15604125"/>
    <d v="2025-04-13T00:00:00"/>
    <d v="1899-12-30T14:28:00"/>
    <s v="Walk-In"/>
    <s v="SUNIL SCOOTERS PVT.LTD"/>
    <n v="10309"/>
    <m/>
    <m/>
    <s v="HOT"/>
    <s v="Pulsar"/>
    <n v="125"/>
    <s v="Carbon Fibre Split Seat UG"/>
    <s v="Pulsar 125 Carbon Fibre Split Seat UG"/>
    <s v="00DH56"/>
    <s v="Open"/>
    <s v="Yes"/>
    <s v="Need More Details"/>
    <m/>
    <m/>
    <x v="0"/>
    <m/>
    <s v="Yes"/>
    <s v="Yes"/>
    <s v="Yes"/>
    <m/>
    <n v="0"/>
  </r>
  <r>
    <n v="15617423"/>
    <d v="2025-04-14T00:00:00"/>
    <d v="1899-12-30T10:45:00"/>
    <s v="Dealer Digital"/>
    <m/>
    <n v="12674"/>
    <s v="Facebook"/>
    <s v="P125DC_july"/>
    <s v="HOT"/>
    <s v="Pulsar"/>
    <n v="125"/>
    <s v="Carbon Fibre Split Seat UG"/>
    <s v="Pulsar 125 Carbon Fibre Split Seat UG EBONY BLK RED DKL"/>
    <s v="00DH564D"/>
    <s v="Open"/>
    <s v="No"/>
    <s v="Not Decided"/>
    <m/>
    <m/>
    <x v="0"/>
    <m/>
    <s v="No"/>
    <s v="No"/>
    <s v="No"/>
    <m/>
    <n v="0"/>
  </r>
  <r>
    <n v="15725444"/>
    <d v="2025-04-18T00:00:00"/>
    <d v="1899-12-30T18:58:00"/>
    <s v="Aggregators"/>
    <s v="SANDEEP MOTORS (P) LTD.(10761)"/>
    <n v="1076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Showroom Visit Planned"/>
    <m/>
    <m/>
    <x v="0"/>
    <m/>
    <s v="No"/>
    <s v="No"/>
    <s v="No"/>
    <m/>
    <n v="0"/>
  </r>
  <r>
    <n v="15469444"/>
    <d v="2025-04-08T00:00:00"/>
    <d v="1899-12-30T09:42:00"/>
    <s v="Dealer Digital"/>
    <s v="POPULAR MOTOR CORPORATION ELAMKULAM(A10480)"/>
    <s v="A10480"/>
    <m/>
    <m/>
    <s v="HOT"/>
    <s v="Freedom"/>
    <s v="125 NG04"/>
    <s v="Drum"/>
    <s v="Freedom 125 NG04 Drum GLOSS PEWTER GREY"/>
    <s v="00JH3132"/>
    <s v="Booked"/>
    <s v="Yes"/>
    <s v="Showroom Visit Planned"/>
    <m/>
    <m/>
    <x v="0"/>
    <m/>
    <s v="No"/>
    <s v="No"/>
    <s v="Yes"/>
    <d v="2025-04-08T09:48:00"/>
    <n v="0"/>
  </r>
  <r>
    <n v="15465891"/>
    <d v="2025-04-07T00:00:00"/>
    <d v="1899-12-30T21:28:00"/>
    <s v="Aggregators"/>
    <s v="Aluva KTM"/>
    <s v="C12355"/>
    <s v="Bikedekho_Aggregators"/>
    <s v="CPS_Lead_Aggregators"/>
    <s v="HOT"/>
    <s v="KTM"/>
    <s v="DUKE 125"/>
    <s v="KTM"/>
    <s v="KTM DUKE 125 KTM ELECTRONIC ORANGE"/>
    <s v="00JP981T"/>
    <s v="Open"/>
    <s v="No"/>
    <s v="Showroom Visit Planned"/>
    <m/>
    <m/>
    <x v="0"/>
    <m/>
    <s v="No"/>
    <s v="No"/>
    <s v="No"/>
    <m/>
    <n v="0"/>
  </r>
  <r>
    <n v="15634598"/>
    <d v="2025-04-14T00:00:00"/>
    <d v="1899-12-30T19:19:00"/>
    <s v="Walk-In"/>
    <s v="Aras Bajaj-Kollidam"/>
    <s v="E13342"/>
    <m/>
    <m/>
    <s v="HOT"/>
    <s v="Pulsar"/>
    <n v="150"/>
    <s v="SD Single Seat"/>
    <s v="Pulsar 150 SD Single Seat BLUE"/>
    <s v="00DH279H"/>
    <s v="Invoiced"/>
    <s v="Yes"/>
    <m/>
    <m/>
    <m/>
    <x v="0"/>
    <m/>
    <s v="Yes"/>
    <s v="No"/>
    <s v="Yes"/>
    <d v="2025-04-14T19:22:00"/>
    <n v="1"/>
  </r>
  <r>
    <n v="15723365"/>
    <d v="2025-04-18T00:00:00"/>
    <d v="1899-12-30T17:29:00"/>
    <s v="HyperLocal"/>
    <s v="MAGADH AUTO AGENCY (14034)"/>
    <n v="14034"/>
    <s v="Hyperlocal_Lead_Gen"/>
    <s v="Facebook"/>
    <s v="HOT"/>
    <s v="Triumph"/>
    <s v="398.15 cc"/>
    <s v="Triumph"/>
    <s v="Triumph 398.15 cc Triumph "/>
    <s v="00TA61"/>
    <s v="Open"/>
    <s v="No"/>
    <s v="Call Later"/>
    <m/>
    <m/>
    <x v="0"/>
    <m/>
    <s v="No"/>
    <s v="No"/>
    <s v="No"/>
    <m/>
    <n v="0"/>
  </r>
  <r>
    <n v="15612429"/>
    <d v="2025-04-14T00:00:00"/>
    <d v="1899-12-30T07:33:00"/>
    <s v="Aggregators"/>
    <s v="AWADH MOTOCORP LLP(13139)"/>
    <n v="13139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m/>
    <m/>
    <m/>
    <x v="0"/>
    <m/>
    <s v="No"/>
    <s v="No"/>
    <s v="No"/>
    <m/>
    <n v="0"/>
  </r>
  <r>
    <n v="15541010"/>
    <d v="2025-04-10T00:00:00"/>
    <d v="1899-12-30T11:57:00"/>
    <s v="Walk-In"/>
    <s v="NDM AUTOWHEELS LLP(12919)"/>
    <n v="12919"/>
    <m/>
    <m/>
    <s v="STANDARD"/>
    <s v="Platina"/>
    <n v="110"/>
    <s v="ES Drum  (OBD-2)"/>
    <s v="Platina 110 ES Drum  (OBD-2) BLK GLOS PEW GRA"/>
    <s v="00JK3548"/>
    <s v="Open"/>
    <s v="Yes"/>
    <s v="Call Later"/>
    <m/>
    <m/>
    <x v="0"/>
    <m/>
    <s v="Yes"/>
    <s v="Yes"/>
    <s v="Yes"/>
    <m/>
    <n v="0"/>
  </r>
  <r>
    <n v="15568891"/>
    <d v="2025-04-11T00:00:00"/>
    <d v="1899-12-30T15:43:00"/>
    <s v="Activity"/>
    <s v="MOHANA SAI(11838)"/>
    <n v="11838"/>
    <m/>
    <m/>
    <s v="HOT"/>
    <s v="Pulsar"/>
    <n v="150"/>
    <s v="SD UG"/>
    <s v="Pulsar 150 SD UG"/>
    <s v="00DH60"/>
    <s v="Open"/>
    <s v="No"/>
    <m/>
    <m/>
    <m/>
    <x v="0"/>
    <m/>
    <s v="No"/>
    <s v="No"/>
    <s v="No"/>
    <m/>
    <n v="0"/>
  </r>
  <r>
    <n v="15439273"/>
    <d v="2025-04-06T00:00:00"/>
    <d v="1899-12-30T16:24:00"/>
    <s v="Aggregators"/>
    <s v="MSB Automotive Pvt Ltd( Pipili)"/>
    <s v="A13563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571556"/>
    <d v="2025-04-11T00:00:00"/>
    <d v="1899-12-30T17:09:00"/>
    <s v="Walk-In"/>
    <s v="Shivam Auto/Sidhpur Branch"/>
    <s v="A10503"/>
    <s v="Reference"/>
    <s v="Existing Customer"/>
    <s v="HOT"/>
    <s v="Pulsar"/>
    <n v="125"/>
    <s v="Carbon Fibre Split Seat UG"/>
    <s v="Pulsar 125 Carbon Fibre Split Seat UG EBONY BLK RED DKL"/>
    <s v="00DH564D"/>
    <s v="Invoiced"/>
    <s v="Yes"/>
    <m/>
    <m/>
    <m/>
    <x v="0"/>
    <m/>
    <s v="Yes"/>
    <s v="Yes"/>
    <s v="Yes"/>
    <d v="2025-04-11T17:13:00"/>
    <n v="1"/>
  </r>
  <r>
    <n v="15704443"/>
    <d v="2025-04-18T00:00:00"/>
    <d v="1899-12-30T11:27:00"/>
    <s v="Aggregators"/>
    <s v="MADHUSUDAN AUTO(11658)"/>
    <n v="11658"/>
    <s v="Bikewale_Aggregators"/>
    <s v="CPS_Lead_Aggregators"/>
    <s v="STANDARD"/>
    <s v="Pulsar"/>
    <s v="NS160"/>
    <s v="Twin Disc ABS"/>
    <s v="Pulsar NS160 Twin Disc ABS Glossy Pewter Grey + Satin Black"/>
    <s v="00JF258W"/>
    <s v="Open"/>
    <s v="No"/>
    <s v="Call Later"/>
    <m/>
    <m/>
    <x v="0"/>
    <m/>
    <s v="No"/>
    <s v="No"/>
    <s v="No"/>
    <m/>
    <n v="0"/>
  </r>
  <r>
    <n v="15448340"/>
    <d v="2025-04-07T00:00:00"/>
    <d v="1899-12-30T13:40:00"/>
    <s v="Aggregators"/>
    <s v="SAI BAJAJ AUTOZ (12580)"/>
    <n v="12580"/>
    <s v="Bikewale_Aggregators"/>
    <s v="CPS_Lead_Aggregators"/>
    <m/>
    <s v="Pulsar"/>
    <s v="N125"/>
    <s v="Disc ISG"/>
    <s v="Pulsar N125 Disc ISG Ebony Black + Purple Fury"/>
    <s v="00JZ51DA"/>
    <s v="Closed"/>
    <s v="No"/>
    <s v="Plan Dropped"/>
    <m/>
    <m/>
    <x v="0"/>
    <m/>
    <s v="No"/>
    <s v="No"/>
    <s v="No"/>
    <m/>
    <n v="0"/>
  </r>
  <r>
    <n v="15428293"/>
    <d v="2025-04-05T00:00:00"/>
    <d v="1899-12-30T21:56:00"/>
    <s v="HyperLocal"/>
    <s v="VARUN MOTORS PRIVATE LIMITED -RC PURAM"/>
    <s v="BR-13261-01"/>
    <s v="Hyperlocal_Lead_Gen"/>
    <s v="Facebook"/>
    <s v="HOT"/>
    <s v="KTM"/>
    <s v="249.07 cc"/>
    <s v="KTM"/>
    <s v="KTM 249.07 cc KTM "/>
    <s v="00JP88"/>
    <s v="Open"/>
    <s v="No"/>
    <s v="Call Later"/>
    <m/>
    <m/>
    <x v="0"/>
    <m/>
    <s v="No"/>
    <s v="No"/>
    <s v="No"/>
    <m/>
    <n v="0"/>
  </r>
  <r>
    <n v="15427636"/>
    <d v="2025-04-07T00:00:00"/>
    <d v="1899-12-30T13:40:00"/>
    <s v="Digital"/>
    <s v="Auto Bazar - Arambag"/>
    <s v="A12675"/>
    <s v="Organic"/>
    <s v="Website"/>
    <s v="HOT"/>
    <s v="Pulsar"/>
    <s v="NS125"/>
    <s v="ABS"/>
    <s v="PULSAR NS 125 - BEACH BLUE"/>
    <s v="00JF5618"/>
    <s v="Open"/>
    <s v="No"/>
    <s v="Call Later"/>
    <m/>
    <m/>
    <x v="0"/>
    <m/>
    <s v="No"/>
    <s v="No"/>
    <s v="No"/>
    <m/>
    <n v="0"/>
  </r>
  <r>
    <n v="15371183"/>
    <d v="2025-04-03T00:00:00"/>
    <d v="1899-12-30T10:12:00"/>
    <s v="Aggregators"/>
    <s v="KRISHNAMANI MOTORS(12956)"/>
    <n v="12956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x v="0"/>
    <m/>
    <s v="No"/>
    <s v="No"/>
    <s v="No"/>
    <m/>
    <n v="0"/>
  </r>
  <r>
    <n v="15348300"/>
    <d v="2025-04-01T00:00:00"/>
    <d v="1899-12-30T23:18:00"/>
    <s v="Aggregators"/>
    <s v="Sudershan AutomobileIndore_Bhopal RoadNew bus stand Sehore (M.P) (466001)"/>
    <n v="10835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333581"/>
    <d v="2025-04-01T00:00:00"/>
    <d v="1899-12-30T11:17:00"/>
    <s v="Dealer Digital"/>
    <m/>
    <n v="10319"/>
    <s v="Instagram"/>
    <s v="P125_March_2"/>
    <m/>
    <s v="Pulsar"/>
    <n v="125"/>
    <s v="Carbon Fibre Disc Single Seat (OBD-2)"/>
    <s v="Pulsar 125 Carbon Fibre Disc Single Seat (OBD-2) SPARKLING METALLIC BLACK RED"/>
    <s v="00DH41F2"/>
    <s v="Closed"/>
    <s v="No"/>
    <s v="RNR"/>
    <m/>
    <m/>
    <x v="0"/>
    <m/>
    <s v="No"/>
    <s v="No"/>
    <s v="No"/>
    <m/>
    <n v="0"/>
  </r>
  <r>
    <n v="15601857"/>
    <d v="2025-04-13T00:00:00"/>
    <d v="1899-12-30T12:25:00"/>
    <s v="Walk-In"/>
    <s v="VDS SAYAR BAJAJ (RANIPET)"/>
    <s v="A11153"/>
    <m/>
    <m/>
    <s v="STANDARD"/>
    <s v="Pulsar"/>
    <n v="150"/>
    <s v="SD UG"/>
    <s v="Pulsar 150 SD UG"/>
    <s v="00DH60"/>
    <s v="Closed"/>
    <s v="Yes"/>
    <s v="Plan Dropped"/>
    <m/>
    <m/>
    <x v="0"/>
    <m/>
    <s v="No"/>
    <s v="No"/>
    <s v="No"/>
    <m/>
    <n v="0"/>
  </r>
  <r>
    <n v="15572631"/>
    <d v="2025-04-11T00:00:00"/>
    <d v="1899-12-30T17:49:00"/>
    <s v="Dealer Digital"/>
    <s v="VALIANT MOTORS(14124)"/>
    <n v="14124"/>
    <m/>
    <m/>
    <s v="WARM"/>
    <s v="Triumph"/>
    <s v="SCRAMBLER 400 X"/>
    <m/>
    <s v="Triumph SCRAMBLER 400 X "/>
    <s v="00TA02"/>
    <s v="Open"/>
    <s v="No"/>
    <s v="RNR"/>
    <m/>
    <m/>
    <x v="0"/>
    <m/>
    <s v="No"/>
    <s v="No"/>
    <s v="No"/>
    <m/>
    <n v="0"/>
  </r>
  <r>
    <n v="15545667"/>
    <d v="2025-04-10T00:00:00"/>
    <d v="1899-12-30T14:24:00"/>
    <s v="Dealer Digital"/>
    <s v="KTM-YELAHANKA"/>
    <s v="U12381"/>
    <m/>
    <m/>
    <s v="HOT"/>
    <s v="KTM"/>
    <s v="DUKE 250"/>
    <m/>
    <s v="KTM  DUKE 250  EBONY BLACK(MET)"/>
    <s v="00JP88"/>
    <s v="Invoiced"/>
    <s v="Yes"/>
    <s v="Not Decided"/>
    <m/>
    <m/>
    <x v="0"/>
    <m/>
    <s v="Yes"/>
    <s v="No"/>
    <s v="Yes"/>
    <d v="2025-04-10T14:33:00"/>
    <n v="1"/>
  </r>
  <r>
    <n v="15531213"/>
    <d v="2025-04-09T00:00:00"/>
    <d v="1899-12-30T18:28:00"/>
    <s v="Walk-In"/>
    <s v="YADAV BAJAJ(12767)"/>
    <n v="12767"/>
    <m/>
    <m/>
    <s v="STANDARD"/>
    <s v="Pulsar"/>
    <n v="125"/>
    <s v="Neon Disc Single seat (OBD-2)"/>
    <s v="Pulsar 125 Neon Disc Single seat (OBD-2) EBONY BLK SOLAR RED"/>
    <s v="00DH50C2"/>
    <s v="Invoiced"/>
    <s v="Yes"/>
    <s v="Call Later"/>
    <m/>
    <m/>
    <x v="0"/>
    <m/>
    <s v="Yes"/>
    <s v="Yes"/>
    <s v="No"/>
    <d v="2025-04-09T18:33:00"/>
    <n v="1"/>
  </r>
  <r>
    <n v="15585432"/>
    <d v="2025-04-12T00:00:00"/>
    <d v="1899-12-30T13:23:00"/>
    <s v="HyperLocal"/>
    <s v="AKSHAY AUTOMOBILES(13002)"/>
    <n v="13002"/>
    <s v="Hyperlocal_Lead_Gen"/>
    <s v="Facebook"/>
    <s v="WARM"/>
    <s v="KTM"/>
    <s v="DUKE 390"/>
    <s v="KTM"/>
    <s v="KTM DUKE 390 KTM "/>
    <s v="00JP89"/>
    <s v="Closed"/>
    <s v="No"/>
    <s v="Plan Dropped"/>
    <m/>
    <m/>
    <x v="0"/>
    <m/>
    <s v="No"/>
    <s v="No"/>
    <s v="No"/>
    <m/>
    <n v="0"/>
  </r>
  <r>
    <n v="15489438"/>
    <d v="2025-04-08T00:00:00"/>
    <d v="1899-12-30T23:51:00"/>
    <s v="Aggregators"/>
    <s v="MSB Automotive Pvt Ltd( Puri)"/>
    <s v="B13563"/>
    <s v="Bikedekho_Aggregators"/>
    <s v="CPS_Lead_Aggregators"/>
    <s v="HOT"/>
    <s v="Pulsar"/>
    <s v="RS200"/>
    <s v="Dual channel ABS"/>
    <s v="Pulsar RS200 Dual channel ABS GLOSS PEWTER GREY"/>
    <s v="00DT1432"/>
    <s v="Open"/>
    <s v="No"/>
    <s v="Call Later"/>
    <m/>
    <m/>
    <x v="0"/>
    <m/>
    <s v="No"/>
    <s v="No"/>
    <s v="No"/>
    <m/>
    <n v="0"/>
  </r>
  <r>
    <n v="15476058"/>
    <d v="2025-04-08T00:00:00"/>
    <d v="1899-12-30T13:06:00"/>
    <s v="Activity"/>
    <s v="SURAJ MOTORS(13498)"/>
    <n v="13498"/>
    <m/>
    <m/>
    <s v="STANDARD"/>
    <s v="Pulsar"/>
    <n v="220"/>
    <s v="UG"/>
    <s v="Pulsar 220 UG"/>
    <s v="00DK12"/>
    <s v="Closed"/>
    <s v="No"/>
    <s v="Plan Dropped"/>
    <m/>
    <m/>
    <x v="0"/>
    <m/>
    <s v="No"/>
    <s v="No"/>
    <s v="No"/>
    <m/>
    <n v="0"/>
  </r>
  <r>
    <n v="15688221"/>
    <d v="2025-04-17T00:00:00"/>
    <d v="1899-12-30T09:11:00"/>
    <s v="HyperLocal"/>
    <s v="SADHANA AUTO AGENCIES PVT LTD(12456)"/>
    <n v="12456"/>
    <s v="Hyperlocal_Lead_Gen"/>
    <s v="Facebook"/>
    <s v="STANDARD"/>
    <s v="KTM"/>
    <s v="249.07 cc"/>
    <s v="KTM"/>
    <s v="KTM 249.07 cc KTM "/>
    <s v="00JP88"/>
    <s v="Closed"/>
    <s v="No"/>
    <s v="Plan Dropped"/>
    <m/>
    <m/>
    <x v="0"/>
    <m/>
    <s v="No"/>
    <s v="No"/>
    <s v="No"/>
    <m/>
    <n v="0"/>
  </r>
  <r>
    <n v="15607576"/>
    <d v="2025-04-13T00:00:00"/>
    <d v="1899-12-30T18:25:00"/>
    <s v="Walk-In"/>
    <s v="OM AUTOVEHICLE PVT. LTD.(11809)"/>
    <n v="11809"/>
    <s v="Reference"/>
    <s v="Existing Customer"/>
    <m/>
    <s v="Pulsar"/>
    <n v="125"/>
    <s v="Neon Disc Single seat (OBD-2)"/>
    <s v="Pulsar 125 Neon Disc Single seat (OBD-2)"/>
    <s v="00DH50"/>
    <s v="Invoiced"/>
    <s v="Yes"/>
    <m/>
    <m/>
    <m/>
    <x v="0"/>
    <m/>
    <s v="No"/>
    <s v="No"/>
    <s v="Yes"/>
    <m/>
    <n v="1"/>
  </r>
  <r>
    <n v="15742466"/>
    <d v="2025-04-19T00:00:00"/>
    <d v="1899-12-30T17:35:00"/>
    <s v="Walk-In"/>
    <s v="EAGLE MOTORS-AVINASHI ROAD"/>
    <s v="S12809"/>
    <s v="Reference"/>
    <s v="Existing Customer"/>
    <s v="HOT"/>
    <s v="KTM"/>
    <s v="ADVENTURE 390"/>
    <m/>
    <s v="KTM ADVENTURE 390  CERAMIC WHITE"/>
    <s v="00JG4544"/>
    <s v="Invoiced"/>
    <s v="Yes"/>
    <s v="Planning to Book"/>
    <m/>
    <m/>
    <x v="0"/>
    <m/>
    <s v="Yes"/>
    <s v="No"/>
    <s v="No"/>
    <d v="2025-04-19T17:38:00"/>
    <n v="1"/>
  </r>
  <r>
    <n v="15354869"/>
    <d v="2025-04-02T00:00:00"/>
    <d v="1899-12-30T12:17:00"/>
    <s v="Activity"/>
    <s v="VOLKAN BAJAJ(13499)"/>
    <n v="13499"/>
    <m/>
    <m/>
    <s v="HOT"/>
    <s v="KTM"/>
    <s v="DUKE 200"/>
    <m/>
    <s v="KTM DUKE 200  BLACK"/>
    <s v="00JP1C7B"/>
    <s v="Closed"/>
    <s v="No"/>
    <s v="Plan Dropped"/>
    <m/>
    <m/>
    <x v="0"/>
    <m/>
    <s v="No"/>
    <s v="No"/>
    <s v="No"/>
    <m/>
    <n v="0"/>
  </r>
  <r>
    <n v="15665233"/>
    <d v="2025-04-16T00:00:00"/>
    <d v="1899-12-30T12:02:00"/>
    <s v="Activity"/>
    <s v="SAHIL MOTORS (12847)"/>
    <n v="12847"/>
    <m/>
    <m/>
    <m/>
    <s v="Platina"/>
    <n v="100"/>
    <s v="ES Alloy"/>
    <s v="Platina 100 ES Alloy EB BLK WITH METTALIC RED DECAL"/>
    <s v="00PF37F4"/>
    <s v="Invoiced"/>
    <s v="Yes"/>
    <m/>
    <m/>
    <m/>
    <x v="0"/>
    <m/>
    <s v="No"/>
    <s v="No"/>
    <s v="No"/>
    <d v="2025-04-16T12:03:00"/>
    <n v="1"/>
  </r>
  <r>
    <n v="15702212"/>
    <d v="2025-04-17T00:00:00"/>
    <d v="1899-12-30T17:33:00"/>
    <s v="Tele-In"/>
    <s v="POPULAR KTM VYTTILA"/>
    <s v="T12355"/>
    <m/>
    <m/>
    <s v="WARM"/>
    <s v="KTM"/>
    <s v="ADVENTURE 390 X"/>
    <m/>
    <s v="KTM ADVENTURE 390 X  ELECTRONIC ORANGE"/>
    <s v="00JG721T"/>
    <s v="Open"/>
    <s v="Yes"/>
    <m/>
    <m/>
    <m/>
    <x v="0"/>
    <m/>
    <s v="Yes"/>
    <s v="No"/>
    <s v="No"/>
    <m/>
    <n v="0"/>
  </r>
  <r>
    <n v="15391729"/>
    <d v="2025-04-04T00:00:00"/>
    <d v="1899-12-30T10:38:00"/>
    <s v="Aggregators"/>
    <s v="SUPREME AUTO DEALERS PVT. LTD.(10351)"/>
    <n v="10351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412942"/>
    <d v="2025-04-05T00:00:00"/>
    <d v="1899-12-30T10:46:00"/>
    <s v="Walk-In"/>
    <s v="GOYAL AUTO TRADERS(13074)"/>
    <n v="13074"/>
    <m/>
    <m/>
    <s v="STANDARD"/>
    <s v="Platina"/>
    <n v="100"/>
    <s v="ES Alloy"/>
    <s v="Platina  100 ES Alloy Ebony Black with Silver Grey Decal"/>
    <s v="00PF376U"/>
    <s v="Invoiced"/>
    <s v="Yes"/>
    <s v="Planning to Book"/>
    <m/>
    <m/>
    <x v="0"/>
    <m/>
    <s v="Yes"/>
    <s v="Yes"/>
    <s v="Yes"/>
    <d v="2025-04-05T12:41:00"/>
    <n v="1"/>
  </r>
  <r>
    <n v="15369922"/>
    <d v="2025-04-03T00:00:00"/>
    <d v="1899-12-30T07:47:00"/>
    <s v="Aggregators"/>
    <s v="NAGPUR ROAD CHANDANGANV"/>
    <s v="A10309"/>
    <s v="Bikedekho_Aggregators"/>
    <s v="CPS_Lead_Aggregators"/>
    <m/>
    <s v="Pulsar"/>
    <s v="NS125"/>
    <s v="Disc (OBD-2)"/>
    <s v="Pulsar NS125 Disc (OBD-2) TD BURNT RED + SA"/>
    <s v="00JF35C4"/>
    <s v="Closed"/>
    <s v="No"/>
    <s v="Incorrect Enquiry"/>
    <m/>
    <m/>
    <x v="0"/>
    <m/>
    <s v="No"/>
    <s v="No"/>
    <s v="No"/>
    <m/>
    <n v="0"/>
  </r>
  <r>
    <n v="15381923"/>
    <d v="2025-04-03T00:00:00"/>
    <d v="1899-12-30T16:18:00"/>
    <s v="Activity"/>
    <s v="ZAIN MOTORS- UPPALA"/>
    <s v="B10502"/>
    <m/>
    <m/>
    <s v="STANDARD"/>
    <s v="Pulsar"/>
    <n v="150"/>
    <s v="TD UG"/>
    <s v="Pulsar 150 TD UG SAFFIRE BLUE WHITE"/>
    <s v="00DH61E9"/>
    <s v="Open"/>
    <s v="Yes"/>
    <s v="Call Later"/>
    <m/>
    <m/>
    <x v="0"/>
    <m/>
    <s v="No"/>
    <s v="Yes"/>
    <s v="Yes"/>
    <m/>
    <n v="0"/>
  </r>
  <r>
    <n v="15463935"/>
    <d v="2025-04-09T00:00:00"/>
    <d v="1899-12-30T10:33:00"/>
    <s v="Aggregators"/>
    <s v="AUTO WHEELERS(10066)"/>
    <n v="10066"/>
    <s v="Bikewale_Aggregators"/>
    <s v="CPS_Lead_Aggregators"/>
    <m/>
    <s v="Pulsar"/>
    <s v="NS200"/>
    <s v="Twin Disc ABS (JL18)"/>
    <s v="Pulsar NS200 Twin Disc ABS (JL18) BRIGHT YELLOW &amp; MATTE PEWTER GREY"/>
    <s v="00JL188N"/>
    <s v="Closed"/>
    <s v="No"/>
    <s v="Incorrect Enquiry"/>
    <m/>
    <m/>
    <x v="0"/>
    <m/>
    <s v="No"/>
    <s v="No"/>
    <s v="No"/>
    <m/>
    <n v="0"/>
  </r>
  <r>
    <n v="15562249"/>
    <d v="2025-04-11T00:00:00"/>
    <d v="1899-12-30T12:15:00"/>
    <s v="MBO"/>
    <s v="KHIVRAJ ELIXIR PVT LTD (F14195) KR PURAM"/>
    <s v="F14195"/>
    <m/>
    <m/>
    <m/>
    <s v="Freedom"/>
    <s v="125 NG04"/>
    <s v="Drum Led"/>
    <s v="Freedom 125 NG04 Drum Led Racing Red"/>
    <s v="00JH309C"/>
    <s v="Invoiced"/>
    <s v="Yes"/>
    <m/>
    <m/>
    <m/>
    <x v="0"/>
    <m/>
    <s v="No"/>
    <s v="No"/>
    <s v="No"/>
    <d v="2025-04-11T12:19:00"/>
    <n v="1"/>
  </r>
  <r>
    <n v="15570602"/>
    <d v="2025-04-11T00:00:00"/>
    <d v="1899-12-30T16:53:00"/>
    <s v="Aggregators"/>
    <s v="JP Sales Corporation (E11941)"/>
    <s v="E11941"/>
    <s v="Bikewale_Aggregators"/>
    <s v="CPS_Lead_Aggregators"/>
    <m/>
    <s v="Pulsar"/>
    <s v="RS200"/>
    <s v="Dual channel ABS"/>
    <s v="Pulsar RS200 Dual channel ABS METALLIC BLACK (+Pewter Grey)"/>
    <s v="00DT148E"/>
    <s v="Closed"/>
    <s v="No"/>
    <s v="Incorrect Enquiry"/>
    <m/>
    <m/>
    <x v="0"/>
    <m/>
    <s v="No"/>
    <s v="No"/>
    <s v="No"/>
    <m/>
    <n v="0"/>
  </r>
  <r>
    <n v="15644715"/>
    <d v="2025-04-15T00:00:00"/>
    <d v="1899-12-30T12:10:00"/>
    <s v="Activity"/>
    <s v="D.N.V. AGENCY(10115)"/>
    <n v="10115"/>
    <m/>
    <m/>
    <s v="WARM"/>
    <s v="Pulsar"/>
    <s v="N160 Twin Channel (SSP)"/>
    <s v="Dual channel ABS (OBD-2)"/>
    <s v="Pulsar N160 Twin Channel (SSP) Dual channel ABS (OBD-2) Brooklyn Black"/>
    <s v="00JR299V"/>
    <s v="Open"/>
    <s v="Yes"/>
    <s v="Call Later"/>
    <m/>
    <m/>
    <x v="0"/>
    <m/>
    <s v="No"/>
    <s v="Yes"/>
    <s v="Yes"/>
    <m/>
    <n v="0"/>
  </r>
  <r>
    <n v="15379851"/>
    <d v="2025-04-03T00:00:00"/>
    <d v="1899-12-30T15:15:00"/>
    <s v="Aggregators"/>
    <s v="SHRINIWAS MOTORS(10389)"/>
    <n v="10389"/>
    <s v="Bikewale_Aggregators"/>
    <s v="CPS_Lead_Aggregators"/>
    <s v="HOT"/>
    <s v="Pulsar"/>
    <s v="N125"/>
    <s v="Disc ISG"/>
    <s v="Pulsar N125 Disc ISG Ebony Black + Purple Fury"/>
    <s v="00JZ51DA"/>
    <s v="Open"/>
    <s v="No"/>
    <s v="RNR"/>
    <m/>
    <m/>
    <x v="0"/>
    <m/>
    <s v="No"/>
    <s v="No"/>
    <s v="No"/>
    <m/>
    <n v="0"/>
  </r>
  <r>
    <n v="15547467"/>
    <d v="2025-04-10T00:00:00"/>
    <d v="1899-12-30T15:30:00"/>
    <s v="Walk-In"/>
    <s v="Keerthi Mysore"/>
    <s v="B13533"/>
    <m/>
    <m/>
    <s v="HOT"/>
    <s v="Triumph"/>
    <s v="Speed 400 UG"/>
    <m/>
    <s v="Triumph  Speed 400 UG  GLOSSY RACING RED"/>
    <s v="00TA4095"/>
    <s v="Invoiced"/>
    <s v="Yes"/>
    <s v="Call Later"/>
    <m/>
    <m/>
    <x v="0"/>
    <m/>
    <s v="Yes"/>
    <s v="No"/>
    <s v="No"/>
    <d v="2025-04-10T19:14:00"/>
    <n v="1"/>
  </r>
  <r>
    <n v="15441007"/>
    <d v="2025-04-06T00:00:00"/>
    <d v="1899-12-30T18:23:00"/>
    <s v="Walk-In"/>
    <s v="B U Bhandari_Chinchwad"/>
    <s v="D13530"/>
    <m/>
    <m/>
    <s v="WARM"/>
    <s v="Triumph"/>
    <s v="Speed 400 UG"/>
    <m/>
    <s v="Triumph Speed 400 UG "/>
    <s v="00TA40"/>
    <s v="Open"/>
    <s v="Yes"/>
    <s v="Call Later"/>
    <m/>
    <m/>
    <x v="0"/>
    <m/>
    <s v="No"/>
    <s v="No"/>
    <s v="No"/>
    <m/>
    <n v="0"/>
  </r>
  <r>
    <n v="15340970"/>
    <d v="2025-04-01T00:00:00"/>
    <d v="1899-12-30T15:22:00"/>
    <s v="Aggregators"/>
    <s v="BHAWANI AUTOMOBILES Saraiprali"/>
    <s v="A11009"/>
    <s v="Bikewale_Aggregators"/>
    <s v="CPS_Lead_Aggregators"/>
    <s v="STANDARD"/>
    <s v="Pulsar"/>
    <s v="N150"/>
    <s v="SD Single Seat"/>
    <s v="Pulsar N150 SD Single Seat PEARL METALLIC WHITE"/>
    <s v="00JR3042"/>
    <s v="Open"/>
    <s v="No"/>
    <m/>
    <m/>
    <m/>
    <x v="0"/>
    <m/>
    <s v="No"/>
    <s v="No"/>
    <s v="No"/>
    <m/>
    <n v="0"/>
  </r>
  <r>
    <n v="15616234"/>
    <d v="2025-04-14T00:00:00"/>
    <d v="1899-12-30T10:43:00"/>
    <s v="Dealer Digital"/>
    <m/>
    <n v="13174"/>
    <s v="Facebook"/>
    <s v="P125DC_july"/>
    <s v="STANDARD"/>
    <s v="Pulsar"/>
    <n v="125"/>
    <s v="Carbon Fibre Split Seat UG"/>
    <s v="Pulsar 125 Carbon Fibre Split Seat UG EBONY BLK RED DKL"/>
    <s v="00DH564D"/>
    <s v="Open"/>
    <s v="No"/>
    <m/>
    <m/>
    <m/>
    <x v="0"/>
    <m/>
    <s v="No"/>
    <s v="No"/>
    <s v="No"/>
    <m/>
    <n v="0"/>
  </r>
  <r>
    <n v="15572507"/>
    <d v="2025-04-11T00:00:00"/>
    <d v="1899-12-30T17:44:00"/>
    <s v="Activity"/>
    <s v="Aadhitheya Bikes(12985)"/>
    <n v="12985"/>
    <m/>
    <m/>
    <s v="STANDARD"/>
    <s v="KTM"/>
    <s v="DUKE 200"/>
    <m/>
    <s v="KTM DUKE 200  "/>
    <s v="00JP1C"/>
    <s v="Open"/>
    <s v="Yes"/>
    <s v="Not Decided"/>
    <m/>
    <m/>
    <x v="0"/>
    <m/>
    <s v="Yes"/>
    <s v="No"/>
    <s v="No"/>
    <m/>
    <n v="0"/>
  </r>
  <r>
    <n v="15701905"/>
    <d v="2025-04-17T00:00:00"/>
    <d v="1899-12-30T17:27:00"/>
    <s v="Activity"/>
    <s v="RAUNAQ BAJAJ-BARIATU"/>
    <s v="A12696"/>
    <m/>
    <m/>
    <s v="STANDARD"/>
    <s v="Pulsar"/>
    <s v="NS160"/>
    <s v="Dual channel ABS (OBD-2)"/>
    <s v="Pulsar NS160 Dual channel ABS (OBD-2)"/>
    <s v="00JF41"/>
    <s v="Open"/>
    <s v="No"/>
    <m/>
    <m/>
    <m/>
    <x v="0"/>
    <m/>
    <s v="No"/>
    <s v="No"/>
    <s v="No"/>
    <m/>
    <n v="0"/>
  </r>
  <r>
    <n v="15682470"/>
    <d v="2025-04-16T00:00:00"/>
    <d v="1899-12-30T19:16:00"/>
    <s v="Aggregators"/>
    <s v="GRAND MOTORS(11208)"/>
    <n v="11208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Yes"/>
    <s v="Call Later"/>
    <m/>
    <m/>
    <x v="0"/>
    <m/>
    <s v="No"/>
    <s v="Yes"/>
    <s v="Yes"/>
    <m/>
    <n v="0"/>
  </r>
  <r>
    <n v="15662823"/>
    <d v="2025-04-16T00:00:00"/>
    <d v="1899-12-30T11:15:00"/>
    <s v="Digital"/>
    <s v="KINGSMOTORS2WSHOLINGANALLUR (A13693)"/>
    <s v="A13693"/>
    <s v="Finance"/>
    <s v="Website"/>
    <m/>
    <s v="Freedom"/>
    <s v="125 NG04"/>
    <s v="Disc Led"/>
    <s v="Freedom 125 NG04 Disc Led GLOSS PEWTER GREY"/>
    <s v="00JH2732"/>
    <s v="Open"/>
    <s v="No"/>
    <s v="Call Later"/>
    <m/>
    <m/>
    <x v="0"/>
    <m/>
    <s v="No"/>
    <s v="No"/>
    <s v="No"/>
    <m/>
    <n v="0"/>
  </r>
  <r>
    <n v="15401204"/>
    <d v="2025-04-04T00:00:00"/>
    <d v="1899-12-30T15:33:00"/>
    <s v="Walk-In"/>
    <s v="SAYAR MOTORS GRAND"/>
    <s v="D10311"/>
    <m/>
    <m/>
    <s v="STANDARD"/>
    <s v="Pulsar"/>
    <n v="150"/>
    <s v="TD Split Seat (OBD-2)"/>
    <s v="Pulsar 150 TD Split Seat (OBD-2)"/>
    <s v="00DH44"/>
    <s v="Open"/>
    <s v="Yes"/>
    <s v="Call Later"/>
    <m/>
    <m/>
    <x v="0"/>
    <m/>
    <s v="Yes"/>
    <s v="No"/>
    <s v="Yes"/>
    <m/>
    <n v="0"/>
  </r>
  <r>
    <n v="15433280"/>
    <d v="2025-04-06T00:00:00"/>
    <d v="1899-12-30T11:14:00"/>
    <s v="Aggregators"/>
    <s v="Rithvikaa Motors"/>
    <s v="A10279"/>
    <s v="Bikedekho_Aggregators"/>
    <s v="CPS_Lead_Aggregators"/>
    <s v="WARM"/>
    <s v="Freedom"/>
    <s v="125 NG04"/>
    <s v="Disc Led"/>
    <s v="Freedom 125 NG04 Disc Led COCKTAIL WINE RED"/>
    <s v="00JH272V"/>
    <s v="Closed"/>
    <s v="No"/>
    <s v="Plan Dropped"/>
    <m/>
    <m/>
    <x v="0"/>
    <m/>
    <s v="No"/>
    <s v="No"/>
    <s v="No"/>
    <m/>
    <n v="0"/>
  </r>
  <r>
    <n v="15403722"/>
    <d v="2025-04-04T00:00:00"/>
    <d v="1899-12-30T16:57:00"/>
    <s v="Walk-In"/>
    <s v="Keerthi Residency Road"/>
    <n v="13533"/>
    <m/>
    <m/>
    <s v="STANDARD"/>
    <s v="Triumph"/>
    <s v="SCRAMBLER 400 X"/>
    <m/>
    <s v="Triumph  SCRAMBLER 400 X  CARNIVAL RED"/>
    <s v="00TA02BE"/>
    <s v="Invoiced"/>
    <s v="Yes"/>
    <s v="Call Later"/>
    <m/>
    <m/>
    <x v="0"/>
    <m/>
    <s v="Yes"/>
    <s v="No"/>
    <s v="No"/>
    <d v="2025-04-04T18:11:00"/>
    <n v="1"/>
  </r>
  <r>
    <n v="15432655"/>
    <d v="2025-04-06T00:00:00"/>
    <d v="1899-12-30T10:26:00"/>
    <s v="Tele-In"/>
    <s v="GOPAL TRADERS(12725)"/>
    <n v="12725"/>
    <s v="Call Center"/>
    <m/>
    <s v="WARM"/>
    <s v="Pulsar"/>
    <s v="N160"/>
    <s v="Dual channel ABS (OBD-2)"/>
    <s v="Pulsar N160 Dual channel ABS (OBD-2) POLAR SKY BLUE"/>
    <s v="00JR17BN"/>
    <s v="Closed"/>
    <s v="No"/>
    <s v="Plan Dropped"/>
    <m/>
    <m/>
    <x v="0"/>
    <m/>
    <s v="No"/>
    <s v="No"/>
    <s v="No"/>
    <m/>
    <n v="0"/>
  </r>
  <r>
    <n v="15428770"/>
    <d v="2025-04-05T00:00:00"/>
    <d v="1899-12-30T22:48:00"/>
    <s v="Aggregators"/>
    <s v="MM MOTORS"/>
    <n v="13170"/>
    <s v="Bikewale_Aggregators"/>
    <s v="CPS_Lead_Aggregators"/>
    <s v="WARM"/>
    <s v="KTM"/>
    <s v="DUKE 200 OLD"/>
    <s v="KTM"/>
    <s v="KTM DUKE 200 OLD KTM SILVER METALLIC MATT"/>
    <s v="00JP42A9"/>
    <s v="Open"/>
    <s v="No"/>
    <m/>
    <m/>
    <m/>
    <x v="0"/>
    <m/>
    <s v="No"/>
    <s v="No"/>
    <s v="No"/>
    <m/>
    <n v="0"/>
  </r>
  <r>
    <n v="15599371"/>
    <d v="2025-04-13T00:00:00"/>
    <d v="1899-12-30T10:15:00"/>
    <s v="Aggregators"/>
    <s v="SHREE TIRUPATI DISTRIBUTORS PVT LTD(0000011011)"/>
    <n v="1101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671421"/>
    <d v="2025-04-16T00:00:00"/>
    <d v="1899-12-30T14:54:00"/>
    <s v="Aggregators"/>
    <s v="J M ENTERPRISES PRIVATE LIMITED(11468)"/>
    <n v="11468"/>
    <s v="Bikewale_Aggregators"/>
    <s v="CPS_Lead_Aggregators"/>
    <s v="WARM"/>
    <s v="Pulsar"/>
    <s v="N160"/>
    <s v="Dual channel ABS"/>
    <s v="Pulsar N160 Dual channel ABS Brooklyn Black"/>
    <s v="00JR159V"/>
    <s v="Open"/>
    <s v="No"/>
    <m/>
    <m/>
    <m/>
    <x v="0"/>
    <m/>
    <s v="No"/>
    <s v="No"/>
    <s v="No"/>
    <m/>
    <n v="0"/>
  </r>
  <r>
    <n v="15370973"/>
    <d v="2025-04-03T00:00:00"/>
    <d v="1899-12-30T10:04:00"/>
    <s v="Aggregators"/>
    <s v="Sales &amp; Service Automotive Pvt. Ltd.(12369)"/>
    <n v="12369"/>
    <s v="Bikewale_Aggregators"/>
    <s v="CPS_Lead_Aggregators"/>
    <m/>
    <s v="KTM"/>
    <s v="Duke 250 (Gen 2)"/>
    <s v="KTM"/>
    <s v="KTM Duke 250 (Gen 2) KTM DARK GALVANO MATT"/>
    <s v="00JP9681"/>
    <s v="Closed"/>
    <s v="No"/>
    <s v="Incorrect Enquiry"/>
    <m/>
    <m/>
    <x v="0"/>
    <m/>
    <s v="No"/>
    <s v="No"/>
    <s v="No"/>
    <m/>
    <n v="0"/>
  </r>
  <r>
    <n v="15398241"/>
    <d v="2025-04-04T00:00:00"/>
    <d v="1899-12-30T13:45:00"/>
    <s v="Walk-In"/>
    <s v="OSL AUTO PRIVATE LIMITED(13593)"/>
    <n v="13593"/>
    <m/>
    <m/>
    <s v="HOT"/>
    <s v="Triumph"/>
    <s v="Speed T4"/>
    <m/>
    <s v="Triumph Speed T4 "/>
    <s v="00TA15"/>
    <s v="Open"/>
    <s v="Yes"/>
    <m/>
    <m/>
    <m/>
    <x v="0"/>
    <m/>
    <s v="Yes"/>
    <s v="No"/>
    <s v="No"/>
    <m/>
    <n v="0"/>
  </r>
  <r>
    <n v="15666375"/>
    <d v="2025-04-17T00:00:00"/>
    <d v="1899-12-30T12:46:00"/>
    <s v="Aggregators"/>
    <s v="AWADH MOTOCORP LLP(13139)"/>
    <n v="13139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m/>
    <m/>
    <m/>
    <x v="0"/>
    <m/>
    <s v="No"/>
    <s v="No"/>
    <s v="No"/>
    <m/>
    <n v="0"/>
  </r>
  <r>
    <n v="15607709"/>
    <d v="2025-04-13T00:00:00"/>
    <d v="1899-12-30T18:41:00"/>
    <s v="Aggregators"/>
    <s v="VDS SAYAR BAJAJ ( SAINATHAPURAM )"/>
    <s v="B11153"/>
    <s v="Bikedekho_Aggregators"/>
    <s v="CPS_Lead_Aggregators"/>
    <s v="HOT"/>
    <s v="Pulsar"/>
    <s v="P150"/>
    <s v="TD Split Seat (OBD-2)"/>
    <s v="Pulsar  P150 TD Split Seat (OBD-2) EBONY BLACK(MET)"/>
    <s v="00JR11X3"/>
    <s v="Open"/>
    <s v="Yes"/>
    <s v="Call Later"/>
    <m/>
    <m/>
    <x v="0"/>
    <m/>
    <s v="No"/>
    <s v="No"/>
    <s v="Yes"/>
    <m/>
    <n v="0"/>
  </r>
  <r>
    <n v="15430524"/>
    <d v="2025-04-06T00:00:00"/>
    <d v="1899-12-30T09:57:00"/>
    <s v="Aggregators"/>
    <s v="RETRO MOTORCYCLES LLP(13536)"/>
    <n v="13536"/>
    <s v="Bikewale_Aggregators"/>
    <s v="CPS_Lead_Aggregators"/>
    <s v="STANDARD"/>
    <s v="Triumph"/>
    <s v="SPEED 400"/>
    <s v="Triumph"/>
    <s v="Triumph SPEED 400-Phantom Black"/>
    <s v="00TA04BA"/>
    <s v="Open"/>
    <s v="No"/>
    <s v="Showroom Visit Planned"/>
    <m/>
    <m/>
    <x v="0"/>
    <m/>
    <s v="No"/>
    <s v="No"/>
    <s v="No"/>
    <m/>
    <n v="0"/>
  </r>
  <r>
    <n v="15429996"/>
    <d v="2025-04-06T00:00:00"/>
    <d v="1899-12-30T01:00:00"/>
    <s v="Digital"/>
    <s v="PARIDA AUTOMOBILES(11640)"/>
    <n v="11640"/>
    <s v="PulsarRange_LeadGen_D2C"/>
    <s v="Display_FB"/>
    <s v="HOT"/>
    <s v="Pulsar"/>
    <s v="N160"/>
    <s v="Dual Channel ABS(Digital)"/>
    <s v="Pulsar  N160 Dual Channel ABS(Digital) Brooklyn Black"/>
    <s v="00JR379V"/>
    <s v="Invoiced"/>
    <s v="Yes"/>
    <s v="Call Later"/>
    <m/>
    <m/>
    <x v="0"/>
    <m/>
    <s v="Yes"/>
    <s v="Yes"/>
    <s v="Yes"/>
    <d v="2025-04-18T12:22:00"/>
    <n v="1"/>
  </r>
  <r>
    <n v="15422877"/>
    <d v="2025-04-05T00:00:00"/>
    <d v="1899-12-30T16:25:00"/>
    <s v="Walk-In"/>
    <s v="JPS AUTO (13105)"/>
    <n v="13105"/>
    <s v="Reference"/>
    <s v="Existing Customer"/>
    <m/>
    <s v="Pulsar"/>
    <n v="125"/>
    <s v="Carbon Fibre Disc Single Seat"/>
    <s v="Pulsar 125 Carbon Fibre Disc Single Seat SAFFIRE BLUE WHITE"/>
    <s v="00DH47E9"/>
    <s v="Invoiced"/>
    <s v="Yes"/>
    <m/>
    <m/>
    <m/>
    <x v="0"/>
    <m/>
    <s v="Yes"/>
    <s v="No"/>
    <s v="No"/>
    <d v="2025-04-05T16:26:00"/>
    <n v="1"/>
  </r>
  <r>
    <n v="15709489"/>
    <d v="2025-04-18T00:00:00"/>
    <d v="1899-12-30T09:11:00"/>
    <s v="HyperLocal"/>
    <s v="ATHEN AUTOMOBILES(12166)"/>
    <n v="12166"/>
    <s v="Hyperlocal_Lead_Gen"/>
    <s v="Facebook"/>
    <m/>
    <s v="KTM"/>
    <s v="249.07 cc"/>
    <s v="KTM"/>
    <s v="KTM 249.07 cc KTM "/>
    <s v="00JP88"/>
    <s v="Closed"/>
    <s v="No"/>
    <s v="Plan Dropped"/>
    <m/>
    <m/>
    <x v="0"/>
    <m/>
    <s v="No"/>
    <s v="No"/>
    <s v="No"/>
    <m/>
    <n v="0"/>
  </r>
  <r>
    <n v="15725570"/>
    <d v="2025-04-18T00:00:00"/>
    <d v="1899-12-30T19:06:00"/>
    <s v="Aggregators"/>
    <s v="VARUN MOTORS PRIVATE LIMITED(13248)"/>
    <n v="13248"/>
    <s v="Bikedekho_Aggregators"/>
    <s v="CPS_Lead_Aggregators"/>
    <s v="HOT"/>
    <s v="Pulsar"/>
    <s v="P150"/>
    <s v="TD Split Seat (OBD-2)"/>
    <s v="Pulsar  P150 TD Split Seat (OBD-2) EBONY BLACK(MET)"/>
    <s v="00JR11X3"/>
    <s v="Closed"/>
    <s v="Yes"/>
    <s v="Plan Dropped"/>
    <m/>
    <m/>
    <x v="0"/>
    <m/>
    <s v="No"/>
    <s v="Yes"/>
    <s v="Yes"/>
    <m/>
    <n v="0"/>
  </r>
  <r>
    <n v="15495816"/>
    <d v="2025-04-09T00:00:00"/>
    <d v="1899-12-30T12:10:00"/>
    <s v="Aggregators"/>
    <s v="OSL AUTO PVT. LTD. - VIP"/>
    <n v="12445"/>
    <s v="Bikedekho_Aggregators"/>
    <s v="CPS_Lead_Aggregators"/>
    <s v="WARM"/>
    <s v="KTM"/>
    <s v="Duke 250 (Gen 2)"/>
    <s v="KTM"/>
    <s v="KTM Duke 250 (Gen 2) KTM DARK GALVANO MATT"/>
    <s v="00JP9681"/>
    <s v="Open"/>
    <s v="No"/>
    <s v="Call Later"/>
    <m/>
    <m/>
    <x v="0"/>
    <m/>
    <s v="No"/>
    <s v="No"/>
    <s v="No"/>
    <m/>
    <n v="0"/>
  </r>
  <r>
    <n v="15746374"/>
    <d v="2025-04-19T00:00:00"/>
    <d v="1899-12-30T23:13:00"/>
    <s v="Aggregators"/>
    <s v="ADITYA AUTO (12925)"/>
    <n v="12925"/>
    <s v="Bikedekho_Aggregators"/>
    <s v="CPS_Lead_Aggregators"/>
    <s v="HOT"/>
    <s v="Pulsar"/>
    <s v="N125"/>
    <s v="Disc"/>
    <s v="Pulsar N125 Disc PEARL METALLIC WHITE"/>
    <s v="00JZ5342"/>
    <s v="Open"/>
    <s v="No"/>
    <s v="Call Later"/>
    <m/>
    <m/>
    <x v="0"/>
    <m/>
    <s v="No"/>
    <s v="No"/>
    <s v="No"/>
    <m/>
    <n v="0"/>
  </r>
  <r>
    <n v="15727215"/>
    <d v="2025-04-18T00:00:00"/>
    <d v="1899-12-30T21:28:00"/>
    <s v="Aggregators"/>
    <s v="SALES &amp; SERVICE AUTOMOTIVE PVT. LTD(10420)"/>
    <n v="10420"/>
    <s v="Bikedekho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459535"/>
    <d v="2025-04-07T00:00:00"/>
    <d v="1899-12-30T16:44:00"/>
    <s v="Walk-In"/>
    <s v="BHARATH  BAJAJ(11514)"/>
    <n v="11514"/>
    <s v="Reference"/>
    <s v="Existing Customer"/>
    <s v="HOT"/>
    <s v="Pulsar"/>
    <n v="150"/>
    <s v="SD (C&amp;G)"/>
    <s v="Pulsar 150 SD (C&amp;G) EBONY BLK BLUE DKL"/>
    <s v="00DH644C"/>
    <s v="Invoiced"/>
    <s v="Yes"/>
    <m/>
    <m/>
    <m/>
    <x v="0"/>
    <m/>
    <s v="Yes"/>
    <s v="No"/>
    <s v="No"/>
    <d v="2025-04-07T16:45:00"/>
    <n v="1"/>
  </r>
  <r>
    <n v="15693158"/>
    <d v="2025-04-17T00:00:00"/>
    <d v="1899-12-30T12:44:00"/>
    <s v="Tele-In"/>
    <s v="JAISWAL MOTORS(11415)"/>
    <n v="11415"/>
    <m/>
    <m/>
    <m/>
    <s v="Pulsar"/>
    <n v="125"/>
    <s v="Carbon Fibre Disc Split Seat (OBD-2)"/>
    <s v="Pulsar 125 Carbon Fibre Disc Split Seat (OBD-2) SPARKLING METALLIC BLACK BLUE"/>
    <s v="00DH43F1"/>
    <s v="Invoiced"/>
    <s v="Yes"/>
    <m/>
    <m/>
    <m/>
    <x v="0"/>
    <m/>
    <s v="No"/>
    <s v="No"/>
    <s v="No"/>
    <d v="2025-04-17T12:45:00"/>
    <n v="1"/>
  </r>
  <r>
    <n v="15621994"/>
    <d v="2025-04-14T00:00:00"/>
    <d v="1899-12-30T12:04:00"/>
    <s v="Dealer Digital"/>
    <s v="JAIKRISHNAA AUTO PVT LTD.(10057)"/>
    <n v="10057"/>
    <m/>
    <m/>
    <s v="WARM"/>
    <s v="Pulsar"/>
    <n v="125"/>
    <s v="Carbon Fibre Disc Split Seat"/>
    <s v="Pulsar 125 Carbon Fibre Disc Split Seat SPARKLING METALLIC BLACK RED"/>
    <s v="00DH48F2"/>
    <s v="Open"/>
    <s v="Yes"/>
    <s v="Call Later"/>
    <m/>
    <m/>
    <x v="0"/>
    <m/>
    <s v="No"/>
    <s v="Yes"/>
    <s v="Yes"/>
    <m/>
    <n v="0"/>
  </r>
  <r>
    <n v="15336150"/>
    <d v="2025-04-01T00:00:00"/>
    <d v="1899-12-30T12:19:00"/>
    <s v="Aggregators"/>
    <s v="VAISHALI AUTO ENTERPRISES PVT LTD_x0009_ - Paswan Chowk"/>
    <s v="B11881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339548"/>
    <d v="2025-04-01T00:00:00"/>
    <d v="1899-12-30T14:14:00"/>
    <s v="Aggregators"/>
    <s v="ARASU BAJAJ(11487)"/>
    <n v="11487"/>
    <s v="Bikedekho_Aggregators"/>
    <s v="CPS_Lead_Aggregators"/>
    <s v="STANDARD"/>
    <s v="Pulsar"/>
    <s v="P150"/>
    <s v="TD Split Seat (OBD-2)"/>
    <s v="Pulsar  P150 TD Split Seat (OBD-2) EBONY BLACK(MET)"/>
    <s v="00JR11X3"/>
    <s v="Closed"/>
    <s v="Yes"/>
    <s v="Plan Dropped"/>
    <m/>
    <m/>
    <x v="0"/>
    <m/>
    <s v="No"/>
    <s v="Yes"/>
    <s v="Yes"/>
    <m/>
    <n v="0"/>
  </r>
  <r>
    <n v="15745443"/>
    <d v="2025-04-19T00:00:00"/>
    <d v="1899-12-30T21:12:00"/>
    <s v="HyperLocal"/>
    <s v="KTM-AMBATTUR"/>
    <s v="F12414"/>
    <s v="Hyperlocal_Lead_Gen"/>
    <s v="Facebook"/>
    <s v="WARM"/>
    <s v="KTM"/>
    <s v="249.07 cc"/>
    <s v="KTM"/>
    <s v="KTM 249.07 cc KTM "/>
    <s v="00JP88"/>
    <s v="Open"/>
    <s v="No"/>
    <m/>
    <m/>
    <m/>
    <x v="0"/>
    <m/>
    <s v="No"/>
    <s v="No"/>
    <s v="No"/>
    <m/>
    <n v="0"/>
  </r>
  <r>
    <n v="15413110"/>
    <d v="2025-04-05T00:00:00"/>
    <d v="1899-12-30T11:07:00"/>
    <s v="Aggregators"/>
    <s v="TARINI AUTOMOBILES (12864)"/>
    <n v="12864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472842"/>
    <d v="2025-04-08T00:00:00"/>
    <d v="1899-12-30T12:06:00"/>
    <s v="Aggregators"/>
    <s v="MOTI TRADE LINK"/>
    <n v="12742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Incorrect Enquiry"/>
    <m/>
    <m/>
    <x v="0"/>
    <m/>
    <s v="No"/>
    <s v="No"/>
    <s v="No"/>
    <m/>
    <n v="0"/>
  </r>
  <r>
    <n v="15604094"/>
    <d v="2025-04-13T00:00:00"/>
    <d v="1899-12-30T14:26:00"/>
    <s v="Walk-In"/>
    <s v="KTM - SATNA"/>
    <s v="BRN12383"/>
    <m/>
    <m/>
    <s v="HOT"/>
    <s v="KTM"/>
    <s v="DUKE 200"/>
    <m/>
    <s v="KTM DUKE 200  SILVER METALLIC MATT"/>
    <s v="00JP1CA9"/>
    <s v="Open"/>
    <s v="Yes"/>
    <s v="Call Later"/>
    <m/>
    <m/>
    <x v="0"/>
    <m/>
    <s v="Yes"/>
    <s v="No"/>
    <s v="No"/>
    <m/>
    <n v="0"/>
  </r>
  <r>
    <n v="15671628"/>
    <d v="2025-04-16T00:00:00"/>
    <d v="1899-12-30T14:57:00"/>
    <s v="Aggregators"/>
    <s v="ASHOK TRADERS(12881)"/>
    <n v="12881"/>
    <s v="Bikedekho_Aggregators"/>
    <s v="CPS_Lead_Aggregators"/>
    <m/>
    <s v="Pulsar"/>
    <s v="N250"/>
    <s v="Dual channel ABS"/>
    <s v="Pulsar N250 Dual channel ABS Brooklyn Black"/>
    <s v="00JR139V"/>
    <s v="Closed"/>
    <s v="No"/>
    <s v="Incorrect Enquiry"/>
    <m/>
    <m/>
    <x v="0"/>
    <m/>
    <s v="No"/>
    <s v="No"/>
    <s v="No"/>
    <m/>
    <n v="0"/>
  </r>
  <r>
    <n v="15502960"/>
    <d v="2025-04-09T00:00:00"/>
    <d v="1899-12-30T16:16:00"/>
    <s v="Dealer Digital"/>
    <m/>
    <n v="13063"/>
    <s v="Instagram"/>
    <s v="Pulsar_NS125_Feb"/>
    <s v="STANDARD"/>
    <s v="Pulsar"/>
    <s v="NS125"/>
    <s v="UG"/>
    <s v="Pulsar NS125 UG FIERY ORANGE"/>
    <s v="00JF4417"/>
    <s v="Closed"/>
    <s v="No"/>
    <s v="Incorrect Enquiry"/>
    <m/>
    <m/>
    <x v="0"/>
    <m/>
    <s v="No"/>
    <s v="No"/>
    <s v="No"/>
    <m/>
    <n v="0"/>
  </r>
  <r>
    <n v="15474071"/>
    <d v="2025-04-08T00:00:00"/>
    <d v="1899-12-30T12:25:00"/>
    <s v="Walk-In"/>
    <s v="Rithvikaa Motors"/>
    <s v="A10279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m/>
    <m/>
    <m/>
    <x v="0"/>
    <m/>
    <s v="Yes"/>
    <s v="No"/>
    <s v="No"/>
    <d v="2025-04-08T12:26:00"/>
    <n v="1"/>
  </r>
  <r>
    <n v="15424966"/>
    <d v="2025-04-05T00:00:00"/>
    <d v="1899-12-30T17:48:00"/>
    <s v="Walk-In"/>
    <s v="Akash Bajaj(12386)"/>
    <n v="12386"/>
    <m/>
    <m/>
    <s v="WARM"/>
    <s v="KTM"/>
    <s v="DUKE 250"/>
    <m/>
    <s v="KTM DUKE 250  "/>
    <s v="00JP88"/>
    <s v="Closed"/>
    <s v="Yes"/>
    <s v="Incorrect Enquiry"/>
    <m/>
    <m/>
    <x v="0"/>
    <m/>
    <s v="Yes"/>
    <s v="No"/>
    <s v="No"/>
    <m/>
    <n v="0"/>
  </r>
  <r>
    <n v="15554673"/>
    <d v="2025-04-10T00:00:00"/>
    <d v="1899-12-30T21:21:00"/>
    <s v="Aggregators"/>
    <m/>
    <n v="13408"/>
    <s v="Bikewale_Aggregators"/>
    <s v="CPS_Lead_Aggregators"/>
    <s v="STANDARD"/>
    <s v="Pulsar"/>
    <s v="N160"/>
    <s v="Dual channel ABS"/>
    <s v="Pulsar N160 Dual channel ABS Brooklyn Black"/>
    <s v="00JR159V"/>
    <s v="Closed"/>
    <s v="No"/>
    <m/>
    <m/>
    <m/>
    <x v="0"/>
    <m/>
    <s v="No"/>
    <s v="No"/>
    <s v="No"/>
    <m/>
    <n v="0"/>
  </r>
  <r>
    <n v="15651147"/>
    <d v="2025-04-15T00:00:00"/>
    <d v="1899-12-30T16:08:00"/>
    <s v="Aggregators"/>
    <s v="SINGH AUTO LINK PVT.LTD.(10314)"/>
    <n v="10314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356448"/>
    <d v="2025-04-02T00:00:00"/>
    <d v="1899-12-30T13:11:00"/>
    <s v="Aggregators"/>
    <s v="A2Z AUTOMOTIVE(13214)"/>
    <n v="13214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s v="Showroom Visit Planned"/>
    <m/>
    <m/>
    <x v="0"/>
    <m/>
    <s v="No"/>
    <s v="No"/>
    <s v="No"/>
    <m/>
    <n v="0"/>
  </r>
  <r>
    <n v="15349422"/>
    <d v="2025-04-02T00:00:00"/>
    <d v="1899-12-30T09:57:00"/>
    <s v="Aggregators"/>
    <s v="INDIAN AUTOMAX PRIVATE LIMITED (14160)"/>
    <n v="14160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539637"/>
    <d v="2025-04-10T00:00:00"/>
    <d v="1899-12-30T11:35:00"/>
    <s v="Aggregators"/>
    <s v="AMR AUTOS(13146)"/>
    <n v="13146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499700"/>
    <d v="2025-04-09T00:00:00"/>
    <d v="1899-12-30T14:05:00"/>
    <s v="Aggregators"/>
    <s v="MOSARAM BHAGWANDAS ENTERPRISES PVT LTD (12911)"/>
    <n v="12911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358941"/>
    <d v="2025-04-02T00:00:00"/>
    <d v="1899-12-30T14:26:00"/>
    <s v="Activity"/>
    <s v="PRAKASH AUTOMOBILES(12724)"/>
    <n v="12724"/>
    <m/>
    <m/>
    <s v="STANDARD"/>
    <s v="Pulsar"/>
    <n v="125"/>
    <s v="Carbon Fibre Single Seat UG"/>
    <s v="Pulsar 125 Carbon Fibre Single Seat UG"/>
    <s v="00DH57"/>
    <s v="Open"/>
    <s v="No"/>
    <s v="Not Decided"/>
    <m/>
    <m/>
    <x v="0"/>
    <m/>
    <s v="No"/>
    <s v="No"/>
    <s v="No"/>
    <m/>
    <n v="0"/>
  </r>
  <r>
    <n v="15346017"/>
    <d v="2025-04-01T00:00:00"/>
    <d v="1899-12-30T19:37:00"/>
    <s v="Aggregators"/>
    <s v="AMPL ATTAPUR"/>
    <s v="A11287"/>
    <s v="Bikewale_Aggregators"/>
    <s v="CPS_Lead_Aggregators"/>
    <s v="HOT"/>
    <s v="Pulsar"/>
    <s v="N150"/>
    <s v="SD Single Seat"/>
    <s v="Pulsar N150 SD Single Seat PEARL METALLIC WHITE"/>
    <s v="00JR3042"/>
    <s v="Closed"/>
    <s v="No"/>
    <s v="Plan Dropped"/>
    <m/>
    <m/>
    <x v="0"/>
    <m/>
    <s v="No"/>
    <s v="No"/>
    <s v="No"/>
    <m/>
    <n v="0"/>
  </r>
  <r>
    <n v="15389767"/>
    <d v="2025-04-04T00:00:00"/>
    <d v="1899-12-30T04:40:00"/>
    <s v="Aggregators"/>
    <s v="STAG TRADING PVT LTD(12082)"/>
    <n v="12082"/>
    <s v="Bikewale_Aggregators"/>
    <s v="CPS_Lead_Aggregators"/>
    <s v="WARM"/>
    <s v="KTM"/>
    <s v="Duke 250 (Gen 2)"/>
    <s v="KTM"/>
    <s v="KTM Duke 250 (Gen 2) KTM DARK GALVANO MATT"/>
    <s v="00JP9681"/>
    <s v="Closed"/>
    <s v="No"/>
    <s v="Plan Dropped"/>
    <m/>
    <m/>
    <x v="0"/>
    <m/>
    <s v="No"/>
    <s v="No"/>
    <s v="No"/>
    <m/>
    <n v="0"/>
  </r>
  <r>
    <n v="15396562"/>
    <d v="2025-04-04T00:00:00"/>
    <d v="1899-12-30T12:56:00"/>
    <s v="Aggregators"/>
    <s v="NAMDHARI BAJAJ PRIVATE LIMITED"/>
    <n v="11963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458791"/>
    <d v="2025-04-07T00:00:00"/>
    <d v="1899-12-30T16:24:00"/>
    <s v="HyperLocal"/>
    <s v="VARUN MOTORS PRIVATE LIMITED(13260)"/>
    <n v="13260"/>
    <s v="Hyperlocal_Lead_Gen"/>
    <s v="Facebook"/>
    <s v="WARM"/>
    <s v="KTM"/>
    <s v="DUKE 200"/>
    <m/>
    <s v="KTM  DUKE 200  ELECTRONIC ORANGE"/>
    <s v="00JP1C1T"/>
    <s v="Open"/>
    <s v="Yes"/>
    <s v="Showroom Visit Planned"/>
    <m/>
    <m/>
    <x v="0"/>
    <m/>
    <s v="Yes"/>
    <s v="No"/>
    <s v="No"/>
    <m/>
    <n v="0"/>
  </r>
  <r>
    <n v="15528048"/>
    <d v="2025-04-09T00:00:00"/>
    <d v="1899-12-30T16:37:00"/>
    <s v="Digital"/>
    <s v="NARAYAN MOTORS (11432)"/>
    <n v="11432"/>
    <s v="Freedom_LeadGen_D2C"/>
    <s v="Display_FB"/>
    <m/>
    <s v="Freedom"/>
    <s v="125 NG04"/>
    <s v="Disc Led"/>
    <s v="Freedom 125 NG04 Disc Led COCKTAIL WINE RED"/>
    <s v="00JH272V"/>
    <s v="Closed"/>
    <s v="No"/>
    <s v="Incorrect Enquiry"/>
    <m/>
    <m/>
    <x v="0"/>
    <m/>
    <s v="No"/>
    <s v="No"/>
    <s v="No"/>
    <m/>
    <n v="0"/>
  </r>
  <r>
    <n v="15541896"/>
    <d v="2025-04-10T00:00:00"/>
    <d v="1899-12-30T12:22:00"/>
    <s v="Activity"/>
    <s v="K V R VEHICLES - THALASSERY"/>
    <s v="A10569"/>
    <m/>
    <m/>
    <s v="WARM"/>
    <s v="Pulsar"/>
    <n v="150"/>
    <s v="Neon Single Disc ABS(DH35)"/>
    <s v="Pulsar 150 Neon Single Disc ABS(DH35)"/>
    <s v="00DH35"/>
    <s v="Open"/>
    <s v="No"/>
    <s v="Call Later"/>
    <m/>
    <m/>
    <x v="0"/>
    <m/>
    <s v="No"/>
    <s v="No"/>
    <s v="No"/>
    <m/>
    <n v="0"/>
  </r>
  <r>
    <n v="15429955"/>
    <d v="2025-04-06T00:00:00"/>
    <d v="1899-12-30T00:58:00"/>
    <s v="Aggregators"/>
    <s v="NAGPUR ROAD CHANDANGANV"/>
    <s v="A10309"/>
    <s v="Bikewale_Aggregators"/>
    <s v="CPS_Lead_Aggregators"/>
    <s v="HOT"/>
    <s v="Pulsar"/>
    <n v="150"/>
    <s v="SD Single Seat"/>
    <s v="Pulsar 150 SD Single Seat EBONY BLK RED DKL"/>
    <s v="00DH274D"/>
    <s v="Closed"/>
    <s v="No"/>
    <s v="Incorrect Enquiry"/>
    <m/>
    <m/>
    <x v="0"/>
    <m/>
    <s v="No"/>
    <s v="No"/>
    <s v="No"/>
    <m/>
    <n v="0"/>
  </r>
  <r>
    <n v="15616481"/>
    <d v="2025-04-14T00:00:00"/>
    <d v="1899-12-30T10:44:00"/>
    <s v="Dealer Digital"/>
    <m/>
    <n v="14138"/>
    <s v="Instagram"/>
    <s v="P125DC_july"/>
    <s v="HOT"/>
    <s v="Pulsar"/>
    <n v="125"/>
    <s v="Carbon Fibre Split Seat UG"/>
    <s v="Pulsar 125 Carbon Fibre Split Seat UG EBONY BLK RED DKL"/>
    <s v="00DH564D"/>
    <s v="Open"/>
    <s v="No"/>
    <s v="Showroom Visit Planned"/>
    <m/>
    <m/>
    <x v="0"/>
    <m/>
    <s v="No"/>
    <s v="No"/>
    <s v="No"/>
    <m/>
    <n v="0"/>
  </r>
  <r>
    <n v="15539172"/>
    <d v="2025-04-10T00:00:00"/>
    <d v="1899-12-30T11:17:00"/>
    <s v="Aggregators"/>
    <s v="T.T.K MOTORS"/>
    <n v="12453"/>
    <s v="Bikewale_Aggregators"/>
    <s v="CPS_Lead_Aggregators"/>
    <m/>
    <s v="Pulsar"/>
    <s v="NS160"/>
    <s v="Twin Disc ABS"/>
    <s v="Pulsar NS160 Twin Disc ABS Glossy Pewter Grey + Satin Black"/>
    <s v="00JF258W"/>
    <s v="Closed"/>
    <s v="No"/>
    <s v="Plan Dropped"/>
    <m/>
    <m/>
    <x v="0"/>
    <m/>
    <s v="No"/>
    <s v="No"/>
    <s v="No"/>
    <m/>
    <n v="0"/>
  </r>
  <r>
    <n v="15568129"/>
    <d v="2025-04-11T00:00:00"/>
    <d v="1899-12-30T15:29:00"/>
    <s v="Aggregators"/>
    <s v="SHIVA BAJAJ A10501-AURAIYA"/>
    <s v="A10501"/>
    <s v="Bikewale_Aggregators"/>
    <s v="CPS_Lead_Aggregators"/>
    <s v="WARM"/>
    <s v="Pulsar"/>
    <n v="400"/>
    <s v="NS"/>
    <s v="Pulsar 400 NS PEARL METALLIC WHITE"/>
    <s v="00JL2342"/>
    <s v="Open"/>
    <s v="No"/>
    <m/>
    <m/>
    <m/>
    <x v="0"/>
    <m/>
    <s v="No"/>
    <s v="No"/>
    <s v="No"/>
    <m/>
    <n v="0"/>
  </r>
  <r>
    <n v="15388183"/>
    <d v="2025-04-04T00:00:00"/>
    <d v="1899-12-30T10:26:00"/>
    <s v="Aggregators"/>
    <s v="J.M.ENTERPRISES(10162)"/>
    <n v="10162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551346"/>
    <d v="2025-04-10T00:00:00"/>
    <d v="1899-12-30T17:43:00"/>
    <s v="Walk-In"/>
    <s v="PRAKASH AUTO SALES(10281)"/>
    <n v="10281"/>
    <s v="Newspaper"/>
    <m/>
    <m/>
    <s v="Pulsar"/>
    <n v="125"/>
    <s v="Carbon Fibre Single Seat UG"/>
    <s v="Pulsar 125 Carbon Fibre Single Seat UG EBONY BLK SILVER DKL"/>
    <s v="00DH574E"/>
    <s v="Invoiced"/>
    <s v="Yes"/>
    <m/>
    <m/>
    <m/>
    <x v="0"/>
    <m/>
    <s v="No"/>
    <s v="No"/>
    <s v="No"/>
    <d v="2025-04-10T17:44:00"/>
    <n v="1"/>
  </r>
  <r>
    <n v="15410194"/>
    <d v="2025-04-05T00:00:00"/>
    <d v="1899-12-30T17:18:00"/>
    <s v="Digital"/>
    <s v="A2Z WHEEL RACE PRIVATE LIMITED(13224)"/>
    <n v="13224"/>
    <s v="Chatbot"/>
    <s v="WebToWA"/>
    <s v="HOT"/>
    <s v="KTM"/>
    <s v="248.8cc"/>
    <s v="KTM"/>
    <s v="KTM 248.8cc KTM"/>
    <s v="00JG71AS"/>
    <s v="Open"/>
    <s v="No"/>
    <s v="Call Later"/>
    <m/>
    <m/>
    <x v="0"/>
    <m/>
    <s v="No"/>
    <s v="No"/>
    <s v="No"/>
    <m/>
    <n v="0"/>
  </r>
  <r>
    <n v="15728780"/>
    <d v="2025-04-19T00:00:00"/>
    <d v="1899-12-30T01:36:00"/>
    <s v="Aggregators"/>
    <s v="UJWAL ENTERPRISES (INDIA) PVT.LTD(10396)"/>
    <n v="10396"/>
    <s v="Bikewale_Aggregators"/>
    <s v="CPS_Lead_Aggregators"/>
    <s v="WARM"/>
    <s v="Pulsar"/>
    <s v="N160"/>
    <s v="Dual channel ABS"/>
    <s v="Pulsar N160 Dual channel ABS Brooklyn Black"/>
    <s v="00JR159V"/>
    <s v="Closed"/>
    <s v="No"/>
    <s v="Incorrect Enquiry"/>
    <m/>
    <m/>
    <x v="0"/>
    <m/>
    <s v="No"/>
    <s v="No"/>
    <s v="No"/>
    <m/>
    <n v="0"/>
  </r>
  <r>
    <n v="15427828"/>
    <d v="2025-04-05T00:00:00"/>
    <d v="1899-12-30T21:12:00"/>
    <s v="Aggregators"/>
    <s v="CHATURBHUJ MOTORS(10456)"/>
    <n v="10456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s v="Plan Dropped"/>
    <m/>
    <m/>
    <x v="0"/>
    <m/>
    <s v="No"/>
    <s v="No"/>
    <s v="No"/>
    <m/>
    <n v="0"/>
  </r>
  <r>
    <n v="15651796"/>
    <d v="2025-04-15T00:00:00"/>
    <d v="1899-12-30T16:26:00"/>
    <s v="Activity"/>
    <s v="AUTO BAZAR (13512)"/>
    <n v="13512"/>
    <s v="Dealer Activity"/>
    <s v="Stand Activation"/>
    <s v="WARM"/>
    <s v="Pulsar"/>
    <n v="125"/>
    <s v="Carbon Fibre Disc Single Seat"/>
    <s v="Pulsar 125 Carbon Fibre Disc Single Seat SAFFIRE BLUE WHITE"/>
    <s v="00DH47E9"/>
    <s v="Open"/>
    <s v="Yes"/>
    <s v="Not Decided"/>
    <m/>
    <m/>
    <x v="0"/>
    <m/>
    <s v="No"/>
    <s v="Yes"/>
    <s v="Yes"/>
    <m/>
    <n v="0"/>
  </r>
  <r>
    <n v="15737877"/>
    <d v="2025-04-19T00:00:00"/>
    <d v="1899-12-30T14:23:00"/>
    <s v="Activity"/>
    <s v="CHAMPAK AUTOMOBILES- SAPATGRAM"/>
    <s v="C11021"/>
    <m/>
    <m/>
    <m/>
    <s v="Pulsar"/>
    <s v="NS200"/>
    <s v="Dual Channel ABS (UG)"/>
    <s v="Pulsar NS200 Dual Channel ABS (UG) EBONY BLK SATIN"/>
    <s v="00JL24AL"/>
    <s v="Open"/>
    <s v="No"/>
    <s v="Not Decided"/>
    <m/>
    <m/>
    <x v="0"/>
    <m/>
    <s v="No"/>
    <s v="No"/>
    <s v="No"/>
    <m/>
    <n v="0"/>
  </r>
  <r>
    <n v="15440558"/>
    <d v="2025-04-06T00:00:00"/>
    <d v="1899-12-30T17:52:00"/>
    <s v="Digital"/>
    <s v="J M Automobiles"/>
    <s v="B13396"/>
    <s v="Organic"/>
    <s v="Website"/>
    <m/>
    <s v="Pulsar"/>
    <n v="400"/>
    <s v="NS"/>
    <s v="Pulsar 400 NS PEARL METALLIC WHITE"/>
    <s v="00JL2342"/>
    <s v="Open"/>
    <s v="No"/>
    <s v="RNR - Schedule Follow-up"/>
    <m/>
    <m/>
    <x v="0"/>
    <m/>
    <s v="No"/>
    <s v="No"/>
    <s v="No"/>
    <m/>
    <n v="0"/>
  </r>
  <r>
    <n v="15357225"/>
    <d v="2025-04-02T00:00:00"/>
    <d v="1899-12-30T13:36:00"/>
    <s v="Aggregators"/>
    <s v="SHUVALAXMI MOTORS(12646)"/>
    <n v="12646"/>
    <s v="Bikedekho_Aggregators"/>
    <s v="CPS_Lead_Aggregators"/>
    <s v="WARM"/>
    <s v="KTM"/>
    <s v="Duke 390 (Gen 2)"/>
    <s v="KTM"/>
    <s v="KTM Duke 390 (Gen 2) KTM LIQUID METAL MATT"/>
    <s v="00JP408S"/>
    <s v="Closed"/>
    <s v="No"/>
    <s v="Incorrect Enquiry"/>
    <m/>
    <m/>
    <x v="0"/>
    <m/>
    <s v="No"/>
    <s v="No"/>
    <s v="No"/>
    <m/>
    <n v="0"/>
  </r>
  <r>
    <n v="15354179"/>
    <d v="2025-04-02T00:00:00"/>
    <d v="1899-12-30T12:06:00"/>
    <s v="Aggregators"/>
    <s v="SAI GAYATRI AUTOMOTIVE PVT LTD(10490)"/>
    <n v="10490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x v="0"/>
    <m/>
    <s v="No"/>
    <s v="No"/>
    <s v="No"/>
    <m/>
    <n v="0"/>
  </r>
  <r>
    <n v="15711637"/>
    <d v="2025-04-18T00:00:00"/>
    <d v="1899-12-30T11:10:00"/>
    <s v="Aggregators"/>
    <s v="DHONKARIA BAJAJ(13240)"/>
    <n v="13240"/>
    <s v="91wheels_Aggregators"/>
    <s v="CPS_Lead_Aggregators"/>
    <m/>
    <s v="Pulsar"/>
    <s v="NS125"/>
    <s v="Disc (Pre-OBD)"/>
    <s v="Pulsar NS125 Disc (Pre-OBD) GLOSS PEWTER GREY"/>
    <s v="00JF2832"/>
    <s v="Closed"/>
    <s v="No"/>
    <s v="Plan Dropped"/>
    <m/>
    <m/>
    <x v="0"/>
    <m/>
    <s v="No"/>
    <s v="No"/>
    <s v="No"/>
    <m/>
    <n v="0"/>
  </r>
  <r>
    <n v="15452678"/>
    <d v="2025-04-07T00:00:00"/>
    <d v="1899-12-30T13:35:00"/>
    <s v="Walk-In"/>
    <s v="SRE SAKTHI CARE(10937)"/>
    <n v="10937"/>
    <m/>
    <m/>
    <s v="STANDARD"/>
    <s v="Pulsar"/>
    <n v="150"/>
    <s v="TD UG"/>
    <s v="Pulsar 150 TD UG EBONY BLK SILVER DKL"/>
    <s v="00DH614E"/>
    <s v="Open"/>
    <s v="Yes"/>
    <s v="Need More Details"/>
    <m/>
    <m/>
    <x v="0"/>
    <m/>
    <s v="Yes"/>
    <s v="Yes"/>
    <s v="Yes"/>
    <m/>
    <n v="0"/>
  </r>
  <r>
    <n v="15695749"/>
    <d v="2025-04-17T00:00:00"/>
    <d v="1899-12-30T13:50:00"/>
    <s v="Walk-In"/>
    <s v="G K BAJAJ- BHUJ"/>
    <n v="11086"/>
    <s v="dealerQR"/>
    <s v="Website"/>
    <s v="STANDARD"/>
    <s v="Pulsar"/>
    <n v="125"/>
    <s v="Neon Disc Single seat"/>
    <s v="Pulsar 125 Neon Disc Single seat SPARKLING METALLIC BLACK RED"/>
    <s v="00DH40F2"/>
    <s v="Open"/>
    <s v="Yes"/>
    <s v="Planning to Book"/>
    <m/>
    <m/>
    <x v="0"/>
    <m/>
    <s v="No"/>
    <s v="No"/>
    <s v="No"/>
    <m/>
    <n v="0"/>
  </r>
  <r>
    <n v="15629648"/>
    <d v="2025-04-14T00:00:00"/>
    <d v="1899-12-30T16:05:00"/>
    <s v="Activity"/>
    <s v="RAM BHAWAN RAM AUTOMOBILES KESARIYA (A13392)"/>
    <s v="A13392"/>
    <m/>
    <m/>
    <s v="STANDARD"/>
    <s v="Pulsar"/>
    <s v="N150"/>
    <s v="SD Single Seat"/>
    <s v="Pulsar N150 SD Single Seat EBONY BLACK(MET)"/>
    <s v="00JR30X3"/>
    <s v="Closed"/>
    <s v="No"/>
    <s v="Plan Dropped"/>
    <m/>
    <m/>
    <x v="0"/>
    <m/>
    <s v="No"/>
    <s v="No"/>
    <s v="No"/>
    <m/>
    <n v="0"/>
  </r>
  <r>
    <n v="15594178"/>
    <d v="2025-04-13T00:00:00"/>
    <d v="1899-12-30T09:52:00"/>
    <s v="Aggregators"/>
    <s v="KTM Mekhri Circle"/>
    <s v="T12354"/>
    <s v="Bikedekho_Aggregators"/>
    <s v="CPS_Lead_Aggregators"/>
    <s v="STANDARD"/>
    <s v="Husqvarna"/>
    <s v="Vit 250"/>
    <s v="HUSQVARNA VITPILEN 250 GEN 2"/>
    <s v="HUSQVARNA VITPILEN 250 - OPTIONAL COLOUR"/>
    <s v="00JU88ZZ"/>
    <s v="Open"/>
    <s v="No"/>
    <s v="Showroom Visit Planned"/>
    <m/>
    <m/>
    <x v="0"/>
    <m/>
    <s v="No"/>
    <s v="No"/>
    <s v="No"/>
    <m/>
    <n v="0"/>
  </r>
  <r>
    <n v="15501691"/>
    <d v="2025-04-09T00:00:00"/>
    <d v="1899-12-30T16:11:00"/>
    <s v="Dealer Digital"/>
    <m/>
    <n v="12874"/>
    <s v="Instagram"/>
    <s v="Ns125 Feb"/>
    <s v="WARM"/>
    <s v="Pulsar"/>
    <s v="NS125"/>
    <s v="UG"/>
    <s v="Pulsar NS125 UG FIERY ORANGE"/>
    <s v="00JF4417"/>
    <s v="Open"/>
    <s v="No"/>
    <m/>
    <m/>
    <m/>
    <x v="0"/>
    <m/>
    <s v="No"/>
    <s v="No"/>
    <s v="No"/>
    <m/>
    <n v="0"/>
  </r>
  <r>
    <n v="15680602"/>
    <d v="2025-04-16T00:00:00"/>
    <d v="1899-12-30T18:00:00"/>
    <s v="Walk-In"/>
    <s v="ANAND AUTOMOBILES(10705)"/>
    <n v="10705"/>
    <m/>
    <m/>
    <m/>
    <s v="Pulsar"/>
    <n v="125"/>
    <s v="Carbon Fibre Single Seat UG"/>
    <s v="Pulsar 125 Carbon Fibre Single Seat UG EBONY BLK SILVER DKL"/>
    <s v="00DH574E"/>
    <s v="Invoiced"/>
    <s v="Yes"/>
    <m/>
    <m/>
    <m/>
    <x v="0"/>
    <m/>
    <s v="Yes"/>
    <s v="No"/>
    <s v="No"/>
    <d v="2025-04-16T18:01:00"/>
    <n v="1"/>
  </r>
  <r>
    <n v="15352042"/>
    <d v="2025-04-02T00:00:00"/>
    <d v="1899-12-30T10:54:00"/>
    <s v="Digital"/>
    <s v="Mohali Wheels Pvt Ltd- Naya Gaon (13211)"/>
    <s v="A13211"/>
    <s v="Organic"/>
    <s v="Website"/>
    <s v="WARM"/>
    <s v="Pulsar"/>
    <n v="150"/>
    <s v="SD UG"/>
    <s v="Pulsar 150 SD UG EBONY BLACK(MET)"/>
    <s v="00DH60X3"/>
    <s v="Open"/>
    <s v="No"/>
    <m/>
    <m/>
    <m/>
    <x v="0"/>
    <m/>
    <s v="No"/>
    <s v="No"/>
    <s v="No"/>
    <m/>
    <n v="0"/>
  </r>
  <r>
    <n v="15554059"/>
    <d v="2025-04-10T00:00:00"/>
    <d v="1899-12-30T20:26:00"/>
    <s v="HyperLocal"/>
    <s v="Das Auto Agency(12406)"/>
    <n v="12406"/>
    <s v="Hyperlocal_Lead_Gen"/>
    <s v="Facebook"/>
    <s v="HOT"/>
    <s v="KTM"/>
    <s v="DUKE 390"/>
    <s v="KTM"/>
    <s v="KTM DUKE 390 KTM "/>
    <s v="00JP89"/>
    <s v="Closed"/>
    <s v="No"/>
    <s v="Plan Dropped"/>
    <m/>
    <m/>
    <x v="0"/>
    <m/>
    <s v="No"/>
    <s v="No"/>
    <s v="No"/>
    <m/>
    <n v="0"/>
  </r>
  <r>
    <n v="15609756"/>
    <d v="2025-04-13T00:00:00"/>
    <d v="1899-12-30T21:56:00"/>
    <s v="Aggregators"/>
    <s v="JAISWAL MOTORS(11415)"/>
    <n v="11415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412521"/>
    <d v="2025-04-05T00:00:00"/>
    <d v="1899-12-30T10:39:00"/>
    <s v="Digital"/>
    <s v="KTM Nizampura(12441)"/>
    <s v="BR_3_12441"/>
    <s v="OnRoadPrice"/>
    <s v="Website"/>
    <s v="WARM"/>
    <s v="KTM"/>
    <s v="Duke 250 (Gen 2)"/>
    <s v="KTM"/>
    <s v="KTM 250 Duke (Gen2)-EBONY BLACK(MET)"/>
    <s v="00JP96X3"/>
    <s v="Closed"/>
    <s v="No"/>
    <s v="Plan Dropped"/>
    <m/>
    <m/>
    <x v="0"/>
    <m/>
    <s v="No"/>
    <s v="No"/>
    <s v="No"/>
    <m/>
    <n v="0"/>
  </r>
  <r>
    <n v="15421098"/>
    <d v="2025-04-05T00:00:00"/>
    <d v="1899-12-30T15:17:00"/>
    <s v="Activity"/>
    <s v="MAVRA MOTORS PVT LTD"/>
    <n v="13418"/>
    <m/>
    <m/>
    <s v="HOT"/>
    <s v="CT"/>
    <s v="110X"/>
    <s v="ES"/>
    <s v="CT 110X ES EBONY BLK RED DKL"/>
    <s v="00DY044D"/>
    <s v="Open"/>
    <s v="No"/>
    <m/>
    <m/>
    <m/>
    <x v="0"/>
    <m/>
    <s v="No"/>
    <s v="No"/>
    <s v="No"/>
    <m/>
    <n v="0"/>
  </r>
  <r>
    <n v="15572283"/>
    <d v="2025-04-11T00:00:00"/>
    <d v="1899-12-30T17:36:00"/>
    <s v="Tele-In"/>
    <s v="ANSH BAJAJ(10829)"/>
    <n v="10829"/>
    <m/>
    <m/>
    <s v="WARM"/>
    <s v="Pulsar"/>
    <n v="125"/>
    <s v="Carbon Fibre Single Seat UG"/>
    <s v="Pulsar 125 Carbon Fibre Single Seat UG EBONY BLK RED DKL"/>
    <s v="00DH574D"/>
    <s v="Invoiced"/>
    <s v="Yes"/>
    <s v="Not Decided"/>
    <m/>
    <m/>
    <x v="0"/>
    <m/>
    <s v="No"/>
    <s v="Yes"/>
    <s v="Yes"/>
    <d v="2025-04-17T12:58:00"/>
    <n v="1"/>
  </r>
  <r>
    <n v="15379144"/>
    <d v="2025-04-03T00:00:00"/>
    <d v="1899-12-30T14:43:00"/>
    <s v="Aggregators"/>
    <s v="SHREE TIRUPATI DISTRIBUTORS PVT LTD(0000011011)"/>
    <n v="1101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691487"/>
    <d v="2025-04-17T00:00:00"/>
    <d v="1899-12-30T12:03:00"/>
    <s v="Digital"/>
    <s v="MG Scooters"/>
    <s v="A10223"/>
    <s v="Freedom_LeadGen_D2C"/>
    <s v="Display_FB"/>
    <m/>
    <s v="Freedom"/>
    <s v="125 NG04"/>
    <s v="Disc Led"/>
    <s v="Freedom 125 NG04 Disc Led COCKTAIL WINE RED"/>
    <s v="00JH272V"/>
    <s v="Open"/>
    <s v="No"/>
    <s v="Call Later"/>
    <m/>
    <m/>
    <x v="0"/>
    <m/>
    <s v="No"/>
    <s v="No"/>
    <s v="No"/>
    <m/>
    <n v="0"/>
  </r>
  <r>
    <n v="15639981"/>
    <d v="2025-04-15T00:00:00"/>
    <d v="1899-12-30T11:33:00"/>
    <s v="Aggregators"/>
    <s v="Devendra Auto Delhi Road Branch"/>
    <s v="B10832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m/>
    <m/>
    <m/>
    <x v="0"/>
    <m/>
    <s v="No"/>
    <s v="No"/>
    <s v="No"/>
    <m/>
    <n v="0"/>
  </r>
  <r>
    <n v="15637402"/>
    <d v="2025-04-14T00:00:00"/>
    <d v="1899-12-30T22:36:00"/>
    <s v="Digital"/>
    <s v="BAGGA LINK SERVICE PVT LTD.(10047)"/>
    <n v="10047"/>
    <s v="Finance"/>
    <s v="Website"/>
    <s v="HOT"/>
    <s v="Pulsar"/>
    <s v="NS125"/>
    <s v="Disc (OBD-2)"/>
    <s v="Pulsar NS125 Disc (OBD-2) TD BURNT RED + SA"/>
    <s v="00JF35C4"/>
    <s v="Open"/>
    <s v="No"/>
    <s v="Call Later"/>
    <m/>
    <m/>
    <x v="0"/>
    <m/>
    <s v="No"/>
    <s v="No"/>
    <s v="No"/>
    <m/>
    <n v="0"/>
  </r>
  <r>
    <n v="15543304"/>
    <d v="2025-04-10T00:00:00"/>
    <d v="1899-12-30T13:03:00"/>
    <s v="Tele-In"/>
    <s v="ANSH BAJAJJHAJJAR"/>
    <s v="A10829"/>
    <s v="Call Center"/>
    <m/>
    <s v="WARM"/>
    <s v="Platina"/>
    <n v="110"/>
    <s v="ES Disc  (JK17)"/>
    <s v="Platina 110 ES Disc  (JK17) EBONY BLK BLUE DKL"/>
    <s v="00JK174C"/>
    <s v="Closed"/>
    <s v="No"/>
    <s v="Plan Dropped"/>
    <m/>
    <m/>
    <x v="0"/>
    <m/>
    <s v="No"/>
    <s v="No"/>
    <s v="No"/>
    <m/>
    <n v="0"/>
  </r>
  <r>
    <n v="15695778"/>
    <d v="2025-04-17T00:00:00"/>
    <d v="1899-12-30T13:50:00"/>
    <s v="Walk-In"/>
    <s v="SUSEE VEHICLE DEALERS PVT LTD-Thisayanvilai"/>
    <s v="C10721"/>
    <m/>
    <m/>
    <s v="WARM"/>
    <s v="Platina"/>
    <n v="100"/>
    <s v="ES"/>
    <s v="Platina 100 ES EBONY BLK BLUE DKL"/>
    <s v="00PF204C"/>
    <s v="Booked"/>
    <s v="Yes"/>
    <m/>
    <m/>
    <m/>
    <x v="0"/>
    <m/>
    <s v="No"/>
    <s v="No"/>
    <s v="No"/>
    <d v="2025-04-17T13:51:00"/>
    <n v="0"/>
  </r>
  <r>
    <n v="15456157"/>
    <d v="2025-04-07T00:00:00"/>
    <d v="1899-12-30T14:49:00"/>
    <s v="Walk-In"/>
    <s v="R.K.Motors - KMR Branch"/>
    <s v="A11177"/>
    <m/>
    <m/>
    <s v="STANDARD"/>
    <s v="Pulsar"/>
    <s v="N160"/>
    <s v="Dual Channel ABS(Digital)"/>
    <s v="Pulsar N160 Dual Channel ABS(Digital) POLAR SKY BLUE"/>
    <s v="00JR37BN"/>
    <s v="Open"/>
    <s v="Yes"/>
    <s v="Call Later"/>
    <m/>
    <m/>
    <x v="0"/>
    <m/>
    <s v="Yes"/>
    <s v="Yes"/>
    <s v="Yes"/>
    <m/>
    <n v="0"/>
  </r>
  <r>
    <n v="15526172"/>
    <d v="2025-04-09T00:00:00"/>
    <d v="1899-12-30T15:34:00"/>
    <s v="Aggregators"/>
    <s v="OSL Garia"/>
    <s v="A12121"/>
    <s v="Bikedekho_Aggregators"/>
    <s v="CPS_Lead_Aggregators"/>
    <s v="STANDARD"/>
    <s v="Pulsar"/>
    <s v="NS125"/>
    <s v="Disc (OBD-2)"/>
    <s v="Pulsar NS125 Disc (OBD-2) TD BURNT RED + SA"/>
    <s v="00JF35C4"/>
    <s v="Closed"/>
    <s v="No"/>
    <s v="Incorrect Enquiry"/>
    <m/>
    <m/>
    <x v="0"/>
    <m/>
    <s v="No"/>
    <s v="No"/>
    <s v="No"/>
    <m/>
    <n v="0"/>
  </r>
  <r>
    <n v="15529256"/>
    <d v="2025-04-09T00:00:00"/>
    <d v="1899-12-30T17:12:00"/>
    <s v="Walk-In"/>
    <s v="BAGGA LINK SERVICE PVT LTD (13712)"/>
    <n v="13712"/>
    <m/>
    <m/>
    <s v="WARM"/>
    <s v="Triumph"/>
    <s v="Speed 400 UG"/>
    <m/>
    <s v="Triumph Speed 400 UG "/>
    <s v="00TA40BA"/>
    <s v="Closed"/>
    <s v="Yes"/>
    <s v="RNR - Close"/>
    <m/>
    <m/>
    <x v="0"/>
    <m/>
    <s v="Yes"/>
    <s v="No"/>
    <s v="Yes"/>
    <m/>
    <n v="0"/>
  </r>
  <r>
    <n v="15418924"/>
    <d v="2025-04-05T00:00:00"/>
    <d v="1899-12-30T14:02:00"/>
    <s v="Aggregators"/>
    <s v="MAGADH AUTO AGENCY (13511)"/>
    <n v="13511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s v="RNR - Close"/>
    <m/>
    <m/>
    <x v="0"/>
    <m/>
    <s v="No"/>
    <s v="No"/>
    <s v="No"/>
    <m/>
    <n v="0"/>
  </r>
  <r>
    <n v="15691692"/>
    <d v="2025-04-17T00:00:00"/>
    <d v="1899-12-30T12:15:00"/>
    <s v="Aggregators"/>
    <s v="KRISHVED AUTOMOBILES PVT LTD (12915)"/>
    <n v="12915"/>
    <s v="Bikedekho_Aggregators"/>
    <s v="CPS_Lead_Aggregators"/>
    <m/>
    <s v="Pulsar"/>
    <n v="220"/>
    <s v="Single channel ABS (OBD-2)"/>
    <s v="Pulsar 220 Single channel ABS (OBD-2) SPARKLING METALLIC BLACK BLUE"/>
    <s v="00DK11F1"/>
    <s v="Closed"/>
    <s v="No"/>
    <s v="Lost to Competition"/>
    <s v="Finance offer"/>
    <m/>
    <x v="12"/>
    <s v="Yamaha"/>
    <s v="No"/>
    <s v="No"/>
    <s v="No"/>
    <m/>
    <n v="0"/>
  </r>
  <r>
    <n v="15684379"/>
    <d v="2025-04-16T00:00:00"/>
    <d v="1899-12-30T20:51:00"/>
    <s v="Aggregators"/>
    <s v="MSB Automotive Pvt Ltd (Charichhak)"/>
    <s v="D13563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m/>
    <m/>
    <m/>
    <x v="0"/>
    <m/>
    <s v="No"/>
    <s v="No"/>
    <s v="No"/>
    <m/>
    <n v="0"/>
  </r>
  <r>
    <n v="15597059"/>
    <d v="2025-04-22T00:00:00"/>
    <d v="1899-12-30T15:00:00"/>
    <s v="Aggregators"/>
    <s v="Sadhana Auto Agency Pvt.Ltd. A10062"/>
    <s v="A10062"/>
    <s v="Bikedekho_Aggregators"/>
    <s v="CPS_Lead_Aggregators"/>
    <s v="STANDARD"/>
    <s v="Pulsar"/>
    <n v="220"/>
    <s v="Single channel ABS (OBD-2)"/>
    <s v="Pulsar 220 Single channel ABS (OBD-2) SPARKLING METALLIC BLACK BLUE"/>
    <s v="00DK11F1"/>
    <s v="Open"/>
    <s v="No"/>
    <m/>
    <m/>
    <m/>
    <x v="0"/>
    <m/>
    <s v="No"/>
    <s v="No"/>
    <s v="No"/>
    <m/>
    <n v="0"/>
  </r>
  <r>
    <n v="13442092"/>
    <d v="2025-04-22T00:00:00"/>
    <d v="1899-12-30T09:21:00"/>
    <s v="Digital"/>
    <s v="AUTOGENIKA ECR Triumph"/>
    <s v="D13528"/>
    <s v="Chatbot"/>
    <s v="WebToWA"/>
    <m/>
    <m/>
    <m/>
    <m/>
    <m/>
    <s v="00TA0242"/>
    <s v="Open"/>
    <s v="No"/>
    <m/>
    <m/>
    <m/>
    <x v="0"/>
    <m/>
    <s v="No"/>
    <s v="No"/>
    <s v="No"/>
    <m/>
    <n v="0"/>
  </r>
  <r>
    <n v="15573736"/>
    <d v="2025-04-11T00:00:00"/>
    <d v="1899-12-30T18:32:00"/>
    <s v="Walk-In"/>
    <s v="G K BAJAJ- BHUJ"/>
    <n v="11086"/>
    <m/>
    <m/>
    <s v="STANDARD"/>
    <s v="Pulsar"/>
    <n v="125"/>
    <s v="Carbon Fibre Single Seat UG"/>
    <s v="Pulsar 125 Carbon Fibre Single Seat UG EBONY BLK SILVER DKL"/>
    <s v="00DH574E"/>
    <s v="Invoiced"/>
    <s v="Yes"/>
    <s v="Call Later"/>
    <m/>
    <m/>
    <x v="0"/>
    <m/>
    <s v="No"/>
    <s v="No"/>
    <s v="No"/>
    <d v="2025-04-11T18:32:00"/>
    <n v="1"/>
  </r>
  <r>
    <n v="15404535"/>
    <d v="2025-04-04T00:00:00"/>
    <d v="1899-12-30T17:34:00"/>
    <s v="HyperLocal"/>
    <s v="METAL MOTORS (13668)"/>
    <n v="13668"/>
    <s v="Hyperlocal_Lead_Gen"/>
    <s v="Facebook"/>
    <s v="STANDARD"/>
    <s v="Triumph"/>
    <s v="Speed T4"/>
    <s v="Triumph"/>
    <s v="Triumph Speed T4 Triumph "/>
    <s v="00TA15"/>
    <s v="Open"/>
    <s v="No"/>
    <s v="Not Decided"/>
    <m/>
    <m/>
    <x v="0"/>
    <m/>
    <s v="No"/>
    <s v="No"/>
    <s v="No"/>
    <m/>
    <n v="0"/>
  </r>
  <r>
    <n v="15438406"/>
    <d v="2025-04-06T00:00:00"/>
    <d v="1899-12-30T15:26:00"/>
    <s v="Walk-In"/>
    <s v="Shiva Automobiles (Auto Divn) - Atrauli"/>
    <s v="B10344"/>
    <m/>
    <m/>
    <s v="WARM"/>
    <s v="Pulsar"/>
    <n v="125"/>
    <s v="Carbon Fibre Disc Single Seat"/>
    <s v="Pulsar 125 Carbon Fibre Disc Single Seat SPARKLING METALLIC BLACK RED"/>
    <s v="00DH47F2"/>
    <s v="Invoiced"/>
    <s v="Yes"/>
    <s v="Planning to Book"/>
    <m/>
    <m/>
    <x v="0"/>
    <m/>
    <s v="Yes"/>
    <s v="No"/>
    <s v="Yes"/>
    <d v="2025-04-06T15:28:00"/>
    <n v="1"/>
  </r>
  <r>
    <n v="15391276"/>
    <d v="2025-04-04T00:00:00"/>
    <d v="1899-12-30T10:13:00"/>
    <s v="Digital"/>
    <s v="ADITYA AUTO(11332)"/>
    <n v="11332"/>
    <s v="Freedom_LeadGen_D2C"/>
    <s v="Search_Google"/>
    <m/>
    <s v="Freedom"/>
    <s v="125 NG04"/>
    <s v="Disc Led"/>
    <s v="Freedom 125 NG04 Disc Led COCKTAIL WINE RED"/>
    <s v="00JH272V"/>
    <s v="Open"/>
    <s v="No"/>
    <s v="Call Later"/>
    <m/>
    <m/>
    <x v="0"/>
    <m/>
    <s v="No"/>
    <s v="No"/>
    <s v="No"/>
    <m/>
    <n v="0"/>
  </r>
  <r>
    <n v="15443163"/>
    <d v="2025-04-06T00:00:00"/>
    <d v="1899-12-30T21:34:00"/>
    <s v="Digital"/>
    <s v="C G CORPORATION (13004)"/>
    <n v="13004"/>
    <s v="Freedom_LeadGen_D2C"/>
    <s v="Display_FB"/>
    <m/>
    <s v="Freedom"/>
    <s v="125 NG04"/>
    <s v="Disc Led"/>
    <s v="Freedom 125 NG04 Disc Led GLOSS PEWTER GREY"/>
    <s v="00JH2732"/>
    <s v="Closed"/>
    <s v="No"/>
    <s v="RNR - Close"/>
    <m/>
    <m/>
    <x v="0"/>
    <m/>
    <s v="No"/>
    <s v="No"/>
    <s v="No"/>
    <m/>
    <n v="0"/>
  </r>
  <r>
    <n v="15598290"/>
    <d v="2025-04-16T00:00:00"/>
    <d v="1899-12-30T16:07:00"/>
    <s v="Aggregators"/>
    <s v="MAHARSHI SANTSEVI MOTORS PRIVATE(11578)"/>
    <n v="11578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s v="Incorrect Enquiry"/>
    <m/>
    <m/>
    <x v="0"/>
    <m/>
    <s v="No"/>
    <s v="No"/>
    <s v="No"/>
    <m/>
    <n v="0"/>
  </r>
  <r>
    <n v="15590166"/>
    <d v="2025-04-12T00:00:00"/>
    <d v="1899-12-30T16:22:00"/>
    <s v="Walk-In"/>
    <s v="MALAPPURAM TRIUMPH"/>
    <s v="C13658"/>
    <m/>
    <m/>
    <m/>
    <s v="Triumph"/>
    <s v="Speed 400 UG"/>
    <m/>
    <s v="Triumph Speed 400 UG "/>
    <s v="00TA40BA"/>
    <s v="Invoiced"/>
    <s v="Yes"/>
    <m/>
    <m/>
    <m/>
    <x v="0"/>
    <m/>
    <s v="No"/>
    <s v="No"/>
    <s v="No"/>
    <d v="2025-04-12T16:23:00"/>
    <n v="1"/>
  </r>
  <r>
    <n v="15472293"/>
    <d v="2025-04-08T00:00:00"/>
    <d v="1899-12-30T11:37:00"/>
    <s v="Activity"/>
    <s v="POPULAR MOTOR CORPORATION (12896)"/>
    <n v="12896"/>
    <s v="Bajaj Activity"/>
    <s v="Service Camp"/>
    <s v="STANDARD"/>
    <s v="Pulsar"/>
    <s v="CF Single Seat (OBD2B)"/>
    <n v="125"/>
    <s v="Pulsar CF Single Seat (OBD2B) 125 EBONY BLK BLUE DKL"/>
    <s v="00DH624C"/>
    <s v="Open"/>
    <s v="Yes"/>
    <s v="Showroom Visit Planned"/>
    <m/>
    <m/>
    <x v="0"/>
    <m/>
    <s v="Yes"/>
    <s v="No"/>
    <s v="No"/>
    <m/>
    <n v="0"/>
  </r>
  <r>
    <n v="15729859"/>
    <d v="2025-04-19T00:00:00"/>
    <d v="1899-12-30T08:54:00"/>
    <s v="Aggregators"/>
    <s v="RK Automart KGP"/>
    <s v="A13398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s v="Showroom Visit Planned"/>
    <m/>
    <m/>
    <x v="0"/>
    <m/>
    <s v="No"/>
    <s v="No"/>
    <s v="No"/>
    <m/>
    <n v="0"/>
  </r>
  <r>
    <n v="15533186"/>
    <d v="2025-04-09T00:00:00"/>
    <d v="1899-12-30T20:00:00"/>
    <s v="HyperLocal"/>
    <s v="Amin Auto Agencies(13037)"/>
    <n v="13037"/>
    <s v="Hyperlocal_Lead_Gen"/>
    <s v="Facebook"/>
    <s v="HOT"/>
    <s v="KTM"/>
    <s v="DUKE 390"/>
    <s v="KTM"/>
    <s v="KTM DUKE 390 KTM "/>
    <s v="00JP89"/>
    <s v="Closed"/>
    <s v="No"/>
    <s v="Incorrect Enquiry"/>
    <m/>
    <m/>
    <x v="0"/>
    <m/>
    <s v="No"/>
    <s v="No"/>
    <s v="No"/>
    <m/>
    <n v="0"/>
  </r>
  <r>
    <n v="15411556"/>
    <d v="2025-04-05T00:00:00"/>
    <d v="1899-12-30T09:20:00"/>
    <s v="Activity"/>
    <s v="VARUN MOTORS PRIVATE LIMITED-TIRUVURU"/>
    <s v="G13248"/>
    <m/>
    <m/>
    <s v="HOT"/>
    <s v="Pulsar"/>
    <n v="150"/>
    <s v="SD Single Seat (OBD-2)"/>
    <s v="Pulsar 150 SD Single Seat (OBD-2) SPARKLING METALLIC BLACK RED"/>
    <s v="00DH42F2"/>
    <s v="Open"/>
    <s v="Yes"/>
    <s v="Call Later"/>
    <m/>
    <m/>
    <x v="0"/>
    <m/>
    <s v="No"/>
    <s v="Yes"/>
    <s v="Yes"/>
    <m/>
    <n v="0"/>
  </r>
  <r>
    <n v="15690008"/>
    <d v="2025-04-17T00:00:00"/>
    <d v="1899-12-30T11:05:00"/>
    <s v="Aggregators"/>
    <s v="City Motors (d11522)"/>
    <n v="11522"/>
    <s v="Bikedekho_Aggregators"/>
    <s v="CPS_Lead_Aggregators"/>
    <s v="HOT"/>
    <s v="Pulsar"/>
    <s v="N125"/>
    <s v="Disc"/>
    <s v="Pulsar N125 Disc PEARL METALLIC WHITE"/>
    <s v="00JZ5342"/>
    <s v="Closed"/>
    <s v="No"/>
    <s v="Plan Dropped"/>
    <m/>
    <m/>
    <x v="0"/>
    <m/>
    <s v="No"/>
    <s v="No"/>
    <s v="No"/>
    <m/>
    <n v="0"/>
  </r>
  <r>
    <n v="15658458"/>
    <d v="2025-04-15T00:00:00"/>
    <d v="1899-12-30T23:38:00"/>
    <s v="Aggregators"/>
    <s v="KAMADGIRI AUTOMOBILES(12805)"/>
    <n v="12805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s v="RNR"/>
    <m/>
    <m/>
    <x v="0"/>
    <m/>
    <s v="No"/>
    <s v="No"/>
    <s v="No"/>
    <m/>
    <n v="0"/>
  </r>
  <r>
    <n v="15700318"/>
    <d v="2025-04-17T00:00:00"/>
    <d v="1899-12-30T16:33:00"/>
    <s v="Walk-In"/>
    <s v="LAXMI MOTORS(12730)"/>
    <n v="12730"/>
    <m/>
    <m/>
    <s v="HOT"/>
    <s v="Pulsar"/>
    <s v="N160"/>
    <s v="TD"/>
    <s v="Pulsar N160 TD EBONY BLACK(MET)"/>
    <s v="00JR50X3"/>
    <s v="Closed"/>
    <s v="Yes"/>
    <m/>
    <m/>
    <m/>
    <x v="0"/>
    <m/>
    <s v="Yes"/>
    <s v="Yes"/>
    <s v="Yes"/>
    <d v="2025-04-17T16:36:00"/>
    <n v="0"/>
  </r>
  <r>
    <n v="15573045"/>
    <d v="2025-04-11T00:00:00"/>
    <d v="1899-12-30T18:03:00"/>
    <s v="Tele-In"/>
    <s v="SRI VINAYAKA MOBIKES PRIVATE LIMITED KKP (13592)"/>
    <n v="13592"/>
    <m/>
    <m/>
    <s v="WARM"/>
    <s v="Triumph"/>
    <s v="Speed T4"/>
    <m/>
    <s v="Triumph Speed T4 "/>
    <s v="00TA15"/>
    <s v="Open"/>
    <s v="No"/>
    <s v="Call Later"/>
    <m/>
    <m/>
    <x v="0"/>
    <m/>
    <s v="No"/>
    <s v="No"/>
    <s v="No"/>
    <m/>
    <n v="0"/>
  </r>
  <r>
    <n v="15372139"/>
    <d v="2025-04-03T00:00:00"/>
    <d v="1899-12-30T10:57:00"/>
    <s v="Aggregators"/>
    <s v="SHIVAM BAJAJ(11499)"/>
    <n v="11499"/>
    <s v="Bikedekho_Aggregators"/>
    <s v="CPS_Lead_Aggregators"/>
    <s v="HOT"/>
    <s v="Pulsar"/>
    <s v="N160"/>
    <s v="Dual channel ABS"/>
    <s v="Pulsar N160 Dual channel ABS Brooklyn Black"/>
    <s v="00JR159V"/>
    <s v="Closed"/>
    <s v="No"/>
    <s v="Plan Dropped"/>
    <m/>
    <m/>
    <x v="0"/>
    <m/>
    <s v="No"/>
    <s v="No"/>
    <s v="No"/>
    <m/>
    <n v="0"/>
  </r>
  <r>
    <n v="15363800"/>
    <d v="2025-04-02T00:00:00"/>
    <d v="1899-12-30T17:17:00"/>
    <s v="Walk-In"/>
    <s v="Perumanallur Road"/>
    <s v="B13143"/>
    <m/>
    <m/>
    <s v="STANDARD"/>
    <s v="Pulsar"/>
    <s v="NS160"/>
    <s v="Dual Channel ABS (UG)"/>
    <s v="Pulsar NS160 Dual Channel ABS (UG) EBONY BLK SATIN"/>
    <s v="00JF43AL"/>
    <s v="Open"/>
    <s v="Yes"/>
    <s v="RNR"/>
    <m/>
    <m/>
    <x v="0"/>
    <m/>
    <s v="Yes"/>
    <s v="Yes"/>
    <s v="Yes"/>
    <m/>
    <n v="0"/>
  </r>
  <r>
    <n v="15469551"/>
    <d v="2025-04-08T00:00:00"/>
    <d v="1899-12-30T10:17:00"/>
    <s v="Digital"/>
    <s v="LAKHIMPUR TYRES(12526)"/>
    <n v="12526"/>
    <s v="OnRoadPrice"/>
    <s v="Search_google"/>
    <m/>
    <m/>
    <m/>
    <m/>
    <s v="200 Duke - BLACK"/>
    <s v="00JP0N7B"/>
    <s v="Closed"/>
    <s v="No"/>
    <s v="Incorrect Enquiry"/>
    <m/>
    <m/>
    <x v="0"/>
    <m/>
    <s v="No"/>
    <s v="No"/>
    <s v="No"/>
    <m/>
    <n v="0"/>
  </r>
  <r>
    <n v="15481611"/>
    <d v="2025-04-08T00:00:00"/>
    <d v="1899-12-30T15:44:00"/>
    <s v="Activity"/>
    <s v="K V R VEHICLES - KANNUR"/>
    <n v="10569"/>
    <m/>
    <m/>
    <s v="STANDARD"/>
    <s v="CT"/>
    <s v="110X"/>
    <s v="ES (OBD-2)"/>
    <s v="CT 110X ES (OBD-2) EBONY BLK RED DKL"/>
    <s v="00DY084D"/>
    <s v="Open"/>
    <s v="No"/>
    <s v="Call Later"/>
    <m/>
    <m/>
    <x v="0"/>
    <m/>
    <s v="No"/>
    <s v="No"/>
    <s v="No"/>
    <m/>
    <n v="0"/>
  </r>
  <r>
    <n v="15353424"/>
    <d v="2025-04-02T00:00:00"/>
    <d v="1899-12-30T11:42:00"/>
    <s v="Aggregators"/>
    <s v="SHIVA AUTOMOBILES (Auto. Div.)"/>
    <n v="10344"/>
    <s v="Bikedekho_Aggregators"/>
    <s v="CPS_Lead_Aggregators"/>
    <m/>
    <s v="Pulsar"/>
    <s v="N160"/>
    <s v="Dual channel ABS"/>
    <s v="Pulsar  N160 Dual channel ABS Brooklyn Black"/>
    <s v="00JR159V"/>
    <s v="Closed"/>
    <s v="Yes"/>
    <s v="Plan Dropped"/>
    <m/>
    <m/>
    <x v="0"/>
    <m/>
    <s v="No"/>
    <s v="No"/>
    <s v="Yes"/>
    <m/>
    <n v="0"/>
  </r>
  <r>
    <n v="15561743"/>
    <d v="2025-04-11T00:00:00"/>
    <d v="1899-12-30T11:58:00"/>
    <s v="Activity"/>
    <s v="S.K. Automobiles - Dimaruguri"/>
    <s v="A12782"/>
    <s v="Dealer Activity"/>
    <s v="Exchange Camp"/>
    <s v="STANDARD"/>
    <s v="Pulsar"/>
    <s v="NS125"/>
    <s v="ABS"/>
    <s v="Pulsar NS125 ABS FIERY ORANGE"/>
    <s v="00JF5617"/>
    <s v="Closed"/>
    <s v="Yes"/>
    <s v="Plan Dropped"/>
    <m/>
    <m/>
    <x v="0"/>
    <m/>
    <s v="Yes"/>
    <s v="No"/>
    <s v="No"/>
    <m/>
    <n v="0"/>
  </r>
  <r>
    <n v="15500511"/>
    <d v="2025-04-09T00:00:00"/>
    <d v="1899-12-30T14:23:00"/>
    <s v="Tele-In"/>
    <s v="SITARA MOTORS PVT.LTD."/>
    <n v="10328"/>
    <s v="Call Center"/>
    <m/>
    <s v="STANDARD"/>
    <s v="Pulsar"/>
    <n v="220"/>
    <s v="Dagger Edge ABS (DK09)"/>
    <s v="Pulsar 220 Dagger Edge ABS (DK09) Volcanic Red"/>
    <s v="00DK09A7"/>
    <s v="Open"/>
    <s v="No"/>
    <s v="RNR"/>
    <m/>
    <m/>
    <x v="0"/>
    <m/>
    <s v="No"/>
    <s v="No"/>
    <s v="No"/>
    <m/>
    <n v="0"/>
  </r>
  <r>
    <n v="15363986"/>
    <d v="2025-04-02T00:00:00"/>
    <d v="1899-12-30T17:24:00"/>
    <s v="Activity"/>
    <s v="BRAHMACHARI AUTO(11508)"/>
    <n v="11508"/>
    <m/>
    <m/>
    <s v="STANDARD"/>
    <s v="Pulsar"/>
    <s v="RS200"/>
    <s v="UG"/>
    <s v="Pulsar RS200 UG GLOSSY RACING RED"/>
    <s v="00DT2295"/>
    <s v="Open"/>
    <s v="Yes"/>
    <s v="Call Later"/>
    <m/>
    <m/>
    <x v="0"/>
    <m/>
    <s v="No"/>
    <s v="No"/>
    <s v="Yes"/>
    <m/>
    <n v="0"/>
  </r>
  <r>
    <n v="15331541"/>
    <d v="2025-04-01T00:00:00"/>
    <d v="1899-12-30T02:30:00"/>
    <s v="Cross-Sell"/>
    <s v="VINAYAK AUTO MOTORS PRIVATE LIMITED (13412)"/>
    <n v="13412"/>
    <s v="Workshop"/>
    <s v="Workshop"/>
    <s v="WARM"/>
    <s v="Pulsar"/>
    <n v="150"/>
    <s v="TD Split Seat"/>
    <s v="Pulsar 150 TD Split Seat"/>
    <s v="00DH28"/>
    <s v="Closed"/>
    <s v="No"/>
    <s v="Plan Dropped"/>
    <m/>
    <m/>
    <x v="0"/>
    <m/>
    <s v="No"/>
    <s v="No"/>
    <s v="No"/>
    <m/>
    <n v="0"/>
  </r>
  <r>
    <n v="15686841"/>
    <d v="2025-04-17T00:00:00"/>
    <d v="1899-12-30T01:53:00"/>
    <s v="Aggregators"/>
    <s v="CLASSIC AUTO CENTRE(10076)"/>
    <n v="10076"/>
    <s v="Bikewale_Aggregators"/>
    <s v="CPS_Lead_Aggregators"/>
    <s v="WARM"/>
    <s v="Pulsar"/>
    <s v="N125"/>
    <s v="Disc ISG"/>
    <s v="Pulsar N125 Disc ISG Ebony Black + Purple Fury"/>
    <s v="00JZ51DA"/>
    <s v="Open"/>
    <s v="No"/>
    <s v="Not Decided"/>
    <m/>
    <m/>
    <x v="0"/>
    <m/>
    <s v="No"/>
    <s v="No"/>
    <s v="No"/>
    <m/>
    <n v="0"/>
  </r>
  <r>
    <n v="15470597"/>
    <d v="2025-04-08T00:00:00"/>
    <d v="1899-12-30T10:42:00"/>
    <s v="Activity"/>
    <s v="Shashi Automobiles (12674)"/>
    <n v="12674"/>
    <m/>
    <m/>
    <s v="HOT"/>
    <s v="Pulsar"/>
    <n v="125"/>
    <s v="Carbon Fibre Single Seat UG"/>
    <s v="Pulsar 125 Carbon Fibre Single Seat UG EBONY BLK BLUE DKL"/>
    <s v="00DH574C"/>
    <s v="Open"/>
    <s v="Yes"/>
    <m/>
    <m/>
    <m/>
    <x v="0"/>
    <m/>
    <s v="No"/>
    <s v="No"/>
    <s v="Yes"/>
    <m/>
    <n v="0"/>
  </r>
  <r>
    <n v="15697518"/>
    <d v="2025-04-17T00:00:00"/>
    <d v="1899-12-30T14:55:00"/>
    <s v="Activity"/>
    <s v="VARUN MOTORS PRIVATE LIMITED-MACHILIPATNAM"/>
    <s v="A13249"/>
    <m/>
    <m/>
    <s v="STANDARD"/>
    <s v="Pulsar"/>
    <n v="400"/>
    <s v="NS"/>
    <s v="Pulsar 400 NS GLOSSY RACING RED"/>
    <s v="00JL2395"/>
    <s v="Open"/>
    <s v="No"/>
    <m/>
    <m/>
    <m/>
    <x v="0"/>
    <m/>
    <s v="No"/>
    <s v="No"/>
    <s v="No"/>
    <m/>
    <n v="0"/>
  </r>
  <r>
    <n v="15697773"/>
    <d v="2025-04-17T00:00:00"/>
    <d v="1899-12-30T15:03:00"/>
    <s v="Walk-In"/>
    <s v="SHASHANK AUTO MARKETING(10720)"/>
    <n v="10720"/>
    <m/>
    <m/>
    <s v="HOT"/>
    <s v="Pulsar"/>
    <s v="NS125"/>
    <s v="UG ABS"/>
    <s v="Pulsar NS125 UG ABS GLOSS PEWTER GREY"/>
    <s v="00JF5732"/>
    <s v="Invoiced"/>
    <s v="Yes"/>
    <m/>
    <m/>
    <m/>
    <x v="0"/>
    <m/>
    <s v="Yes"/>
    <s v="No"/>
    <s v="Yes"/>
    <d v="2025-04-17T15:05:00"/>
    <n v="1"/>
  </r>
  <r>
    <n v="15395914"/>
    <d v="2025-04-04T00:00:00"/>
    <d v="1899-12-30T12:29:00"/>
    <s v="Walk-In"/>
    <s v="Tarini Bajaj"/>
    <s v="A12864"/>
    <s v="Television"/>
    <m/>
    <m/>
    <s v="Pulsar"/>
    <n v="220"/>
    <s v="UG"/>
    <s v="Pulsar 220 UG EBONY BLK BLUE DKL"/>
    <s v="00DK124C"/>
    <s v="Invoiced"/>
    <s v="Yes"/>
    <m/>
    <m/>
    <m/>
    <x v="0"/>
    <m/>
    <s v="Yes"/>
    <s v="No"/>
    <s v="Yes"/>
    <d v="2025-04-04T12:31:00"/>
    <n v="1"/>
  </r>
  <r>
    <n v="15381608"/>
    <d v="2025-04-03T00:00:00"/>
    <d v="1899-12-30T16:20:00"/>
    <s v="Aggregators"/>
    <s v="KAMAL AUTO INDUSTRIES COACH WORKS PVT LTD(13482)"/>
    <n v="13482"/>
    <s v="91wheels_Aggregators"/>
    <s v="CPS_Lead_Aggregators"/>
    <s v="WARM"/>
    <s v="Pulsar"/>
    <n v="220"/>
    <s v="Dagger Edge ABS (DK09)"/>
    <s v="Pulsar 220 Dagger Edge ABS (DK09) EBONY BLK BLUE DKL"/>
    <s v="00DK094C"/>
    <s v="Closed"/>
    <s v="No"/>
    <s v="Plan Dropped"/>
    <m/>
    <m/>
    <x v="0"/>
    <m/>
    <s v="No"/>
    <s v="No"/>
    <s v="No"/>
    <m/>
    <n v="0"/>
  </r>
  <r>
    <n v="15433960"/>
    <d v="2025-04-06T00:00:00"/>
    <d v="1899-12-30T11:49:00"/>
    <s v="HyperLocal"/>
    <s v="SILIGURI AUTO WORKS PVT LTD / BERHAMPORE"/>
    <s v="A13667"/>
    <s v="Hyperlocal_Lead_Gen"/>
    <s v="Facebook"/>
    <s v="WARM"/>
    <s v="Triumph"/>
    <s v="Speed T4"/>
    <s v="Triumph"/>
    <s v="Triumph Speed T4 Triumph "/>
    <s v="00TA15"/>
    <s v="Open"/>
    <s v="No"/>
    <s v="Showroom Visit Planned"/>
    <m/>
    <m/>
    <x v="0"/>
    <m/>
    <s v="No"/>
    <s v="No"/>
    <s v="No"/>
    <m/>
    <n v="0"/>
  </r>
  <r>
    <n v="15687597"/>
    <d v="2025-04-17T00:00:00"/>
    <d v="1899-12-30T07:54:00"/>
    <s v="HyperLocal"/>
    <s v="Siliguri Auto Works Pvt.Ltd.(12359)"/>
    <n v="12359"/>
    <s v="Hyperlocal_Lead_Gen"/>
    <s v="Facebook"/>
    <m/>
    <s v="KTM"/>
    <s v="DUKE 390"/>
    <s v="KTM"/>
    <s v="KTM DUKE 390 KTM "/>
    <s v="00JP89"/>
    <s v="Closed"/>
    <s v="No"/>
    <s v="Plan Dropped"/>
    <m/>
    <m/>
    <x v="0"/>
    <m/>
    <s v="No"/>
    <s v="No"/>
    <s v="No"/>
    <m/>
    <n v="0"/>
  </r>
  <r>
    <n v="15347686"/>
    <d v="2025-04-02T00:00:00"/>
    <d v="1899-12-30T10:37:00"/>
    <s v="Aggregators"/>
    <s v="Siliguri Bajaj  @ Bardhman Road"/>
    <s v="A10335"/>
    <s v="Bikewale_Aggregators"/>
    <s v="CPS_Lead_Aggregators"/>
    <s v="WARM"/>
    <s v="Pulsar"/>
    <n v="125"/>
    <s v="Neon Disc Single seat (OBD-2)"/>
    <s v="PULSAR 125 - EBONY BLK SOLAR RED"/>
    <s v="00DH50C2"/>
    <s v="Closed"/>
    <s v="No"/>
    <s v="Incorrect Enquiry"/>
    <m/>
    <m/>
    <x v="0"/>
    <m/>
    <s v="No"/>
    <s v="No"/>
    <s v="No"/>
    <m/>
    <n v="0"/>
  </r>
  <r>
    <n v="15371210"/>
    <d v="2025-04-03T00:00:00"/>
    <d v="1899-12-30T10:06:00"/>
    <s v="Activity"/>
    <s v="VARUN MOTORS PRIVATE LIMITED - NARSIPATNAM"/>
    <s v="A13247"/>
    <m/>
    <m/>
    <m/>
    <s v="Pulsar"/>
    <s v="N160"/>
    <s v="TD"/>
    <s v="Pulsar N160 TD"/>
    <s v="00JR50"/>
    <s v="Closed"/>
    <s v="Yes"/>
    <s v="Plan Dropped"/>
    <m/>
    <m/>
    <x v="0"/>
    <m/>
    <s v="Yes"/>
    <s v="No"/>
    <s v="No"/>
    <m/>
    <n v="0"/>
  </r>
  <r>
    <n v="15658161"/>
    <d v="2025-04-15T00:00:00"/>
    <d v="1899-12-30T23:04:00"/>
    <s v="HyperLocal"/>
    <s v="OSL AUTO PVT. LTD. - KTM DHAPA"/>
    <s v="U12445"/>
    <s v="Hyperlocal_Lead_Gen"/>
    <s v="Facebook"/>
    <s v="WARM"/>
    <s v="KTM"/>
    <s v="DUKE 200"/>
    <s v="KTM"/>
    <s v="KTM DUKE 200 KTM "/>
    <s v="00JP1C"/>
    <s v="Open"/>
    <s v="No"/>
    <s v="Call Later"/>
    <m/>
    <m/>
    <x v="0"/>
    <m/>
    <s v="No"/>
    <s v="No"/>
    <s v="No"/>
    <m/>
    <n v="0"/>
  </r>
  <r>
    <n v="15611122"/>
    <d v="2025-04-14T00:00:00"/>
    <d v="1899-12-30T00:19:00"/>
    <s v="HyperLocal"/>
    <s v="SOVAN BAJAJ(12765)"/>
    <n v="12765"/>
    <s v="Hyperlocal_Lead_Gen"/>
    <s v="Facebook"/>
    <s v="WARM"/>
    <s v="KTM"/>
    <s v="DUKE 200"/>
    <s v="KTM"/>
    <s v="KTM DUKE 200 KTM "/>
    <s v="00JP1C"/>
    <s v="Closed"/>
    <s v="No"/>
    <s v="Plan Dropped"/>
    <m/>
    <m/>
    <x v="0"/>
    <m/>
    <s v="No"/>
    <s v="No"/>
    <s v="No"/>
    <m/>
    <n v="0"/>
  </r>
  <r>
    <n v="15545008"/>
    <d v="2025-04-10T00:00:00"/>
    <d v="1899-12-30T14:00:00"/>
    <s v="Activity"/>
    <s v="POPULAR KTM VYTTILA"/>
    <s v="T12355"/>
    <m/>
    <m/>
    <m/>
    <s v="KTM"/>
    <s v="DUKE 250"/>
    <m/>
    <s v="KTM DUKE 250  BlueÂ Black"/>
    <s v="00JP8809"/>
    <s v="Open"/>
    <s v="Yes"/>
    <s v="Call Later"/>
    <m/>
    <m/>
    <x v="0"/>
    <m/>
    <s v="Yes"/>
    <s v="No"/>
    <s v="No"/>
    <m/>
    <n v="0"/>
  </r>
  <r>
    <n v="15603539"/>
    <d v="2025-04-13T00:00:00"/>
    <d v="1899-12-30T14:08:00"/>
    <s v="Aggregators"/>
    <s v="P L AUTOMOBILES PRIVATE LIMITED(12645)"/>
    <n v="12645"/>
    <s v="Bikewale_Aggregators"/>
    <s v="CPS_Lead_Aggregators"/>
    <s v="HOT"/>
    <s v="Pulsar"/>
    <s v="RS200"/>
    <s v="Dual channel ABS"/>
    <s v="Pulsar RS200 Dual channel ABS METALLIC BLACK (+Pewter Grey)"/>
    <s v="00DT148E"/>
    <s v="Open"/>
    <s v="No"/>
    <s v="Showroom Visit Planned"/>
    <m/>
    <m/>
    <x v="0"/>
    <m/>
    <s v="No"/>
    <s v="No"/>
    <s v="No"/>
    <m/>
    <n v="0"/>
  </r>
  <r>
    <n v="15426402"/>
    <d v="2025-04-05T00:00:00"/>
    <d v="1899-12-30T19:08:00"/>
    <s v="Aggregators"/>
    <s v="BHACHAWAT TRADE VISION PVT LTDNEEMUCH"/>
    <n v="10854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s v="Incorrect Enquiry"/>
    <m/>
    <m/>
    <x v="0"/>
    <m/>
    <s v="No"/>
    <s v="No"/>
    <s v="No"/>
    <m/>
    <n v="0"/>
  </r>
  <r>
    <n v="15658086"/>
    <d v="2025-04-15T00:00:00"/>
    <d v="1899-12-30T22:56:00"/>
    <s v="HyperLocal"/>
    <s v="Sai Services Pvt. Ltd.(12390)"/>
    <n v="12390"/>
    <s v="Hyperlocal_Lead_Gen"/>
    <s v="Facebook"/>
    <s v="WARM"/>
    <s v="KTM"/>
    <m/>
    <s v="KTM"/>
    <s v="KTM null KTM "/>
    <s v="00JP1D"/>
    <s v="Closed"/>
    <s v="No"/>
    <s v="Incorrect Enquiry"/>
    <m/>
    <m/>
    <x v="0"/>
    <m/>
    <s v="No"/>
    <s v="No"/>
    <s v="No"/>
    <m/>
    <n v="0"/>
  </r>
  <r>
    <n v="15371706"/>
    <d v="2025-04-03T00:00:00"/>
    <d v="1899-12-30T10:39:00"/>
    <s v="Aggregators"/>
    <s v="NEW STYLE FABRICATORS PVT. LTD.(10225)"/>
    <n v="10225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s v="Plan Dropped"/>
    <m/>
    <m/>
    <x v="0"/>
    <m/>
    <s v="No"/>
    <s v="No"/>
    <s v="No"/>
    <m/>
    <n v="0"/>
  </r>
  <r>
    <n v="15465160"/>
    <d v="2025-04-07T00:00:00"/>
    <d v="1899-12-30T19:58:00"/>
    <s v="Tele-In"/>
    <s v="OSL Bajaj - Mahestala (D11505)"/>
    <s v="A11505"/>
    <m/>
    <m/>
    <s v="WARM"/>
    <s v="Pulsar"/>
    <s v="N160"/>
    <s v="Dual Channel ABS(Digital)"/>
    <s v="Pulsar N160 Dual Channel ABS(Digital) Brooklyn Black"/>
    <s v="00JR379V"/>
    <s v="Open"/>
    <s v="No"/>
    <s v="Call Later"/>
    <m/>
    <m/>
    <x v="0"/>
    <m/>
    <s v="No"/>
    <s v="No"/>
    <s v="No"/>
    <m/>
    <n v="0"/>
  </r>
  <r>
    <n v="15456617"/>
    <d v="2025-04-07T00:00:00"/>
    <d v="1899-12-30T15:06:00"/>
    <s v="Walk-In"/>
    <s v="UPADHYAY MOTORS (12897)"/>
    <n v="12897"/>
    <s v="Reference"/>
    <s v="Existing Customer"/>
    <s v="WARM"/>
    <s v="Pulsar"/>
    <n v="125"/>
    <s v="Neon Disc Single seat (OBD-2)"/>
    <s v="Pulsar 125 Neon Disc Single seat (OBD-2) EBONY BLK BLUE DKL"/>
    <s v="00DH504C"/>
    <s v="Invoiced"/>
    <s v="Yes"/>
    <s v="Planning to Book"/>
    <m/>
    <m/>
    <x v="0"/>
    <m/>
    <s v="No"/>
    <s v="No"/>
    <s v="No"/>
    <d v="2025-04-07T15:06:00"/>
    <n v="1"/>
  </r>
  <r>
    <n v="15552134"/>
    <d v="2025-04-10T00:00:00"/>
    <d v="1899-12-30T18:28:00"/>
    <s v="Aggregators"/>
    <s v="PATNI AUTOMOBILES (13753)"/>
    <n v="13753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s v="Plan Dropped"/>
    <m/>
    <m/>
    <x v="0"/>
    <m/>
    <s v="No"/>
    <s v="No"/>
    <s v="No"/>
    <m/>
    <n v="0"/>
  </r>
  <r>
    <n v="15663890"/>
    <d v="2025-04-16T00:00:00"/>
    <d v="1899-12-30T11:44:00"/>
    <s v="Aggregators"/>
    <s v="BANERJEE AUTO CORPORATION PRIVATE LIMITED(13067)"/>
    <n v="13067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s v="Call Later"/>
    <m/>
    <m/>
    <x v="0"/>
    <m/>
    <s v="No"/>
    <s v="No"/>
    <s v="No"/>
    <m/>
    <n v="0"/>
  </r>
  <r>
    <n v="15347991"/>
    <d v="2025-04-01T00:00:00"/>
    <d v="1899-12-30T22:52:00"/>
    <s v="Aggregators"/>
    <s v="SHAIL KAMAL TRACTORS(12977)"/>
    <n v="12977"/>
    <s v="Bikewale_Aggregators"/>
    <s v="CPS_Lead_Aggregators"/>
    <s v="HOT"/>
    <s v="KTM"/>
    <s v="Duke 250 (Gen 2)"/>
    <s v="KTM"/>
    <s v="KTM Duke 250 (Gen 2) KTM DARK GALVANO MATT"/>
    <s v="00JP9681"/>
    <s v="Closed"/>
    <s v="No"/>
    <s v="Plan Dropped"/>
    <m/>
    <m/>
    <x v="0"/>
    <m/>
    <s v="No"/>
    <s v="No"/>
    <s v="No"/>
    <m/>
    <n v="0"/>
  </r>
  <r>
    <n v="15342934"/>
    <d v="2025-04-01T00:00:00"/>
    <d v="1899-12-30T16:35:00"/>
    <s v="Walk-In"/>
    <s v="MOHALI WHEELS  PRIVATE LIMITED (13211)"/>
    <n v="13211"/>
    <m/>
    <m/>
    <m/>
    <s v="Platina"/>
    <n v="110"/>
    <s v="ES Drum"/>
    <s v="Platina  110 ES Drum BLK GLOS PEW GRA"/>
    <s v="00JK2448"/>
    <s v="Invoiced"/>
    <s v="Yes"/>
    <s v="Planning to Book"/>
    <m/>
    <m/>
    <x v="0"/>
    <m/>
    <s v="No"/>
    <s v="Yes"/>
    <s v="Yes"/>
    <d v="2025-04-01T16:42:00"/>
    <n v="1"/>
  </r>
  <r>
    <n v="15643180"/>
    <d v="2025-04-15T00:00:00"/>
    <d v="1899-12-30T11:44:00"/>
    <s v="Aggregators"/>
    <s v="SRI RAM BAJAJ(11633)"/>
    <n v="11633"/>
    <s v="Bikewale_Aggregators"/>
    <s v="CPS_Lead_Aggregators"/>
    <s v="WARM"/>
    <s v="Pulsar"/>
    <s v="NS160"/>
    <s v="Twin Disc ABS"/>
    <s v="Pulsar NS160 Twin Disc ABS Glossy Pewter Grey + Satin Black"/>
    <s v="00JF258W"/>
    <s v="Open"/>
    <s v="No"/>
    <m/>
    <m/>
    <m/>
    <x v="0"/>
    <m/>
    <s v="No"/>
    <s v="No"/>
    <s v="No"/>
    <m/>
    <n v="0"/>
  </r>
  <r>
    <n v="15528609"/>
    <d v="2025-04-09T00:00:00"/>
    <d v="1899-12-30T16:55:00"/>
    <s v="Digital"/>
    <s v="SWADESHI AUTO PVT.LTD.(10349)"/>
    <n v="10349"/>
    <s v="Freedom_LeadGen_D2C"/>
    <s v="Display_FB"/>
    <s v="STANDARD"/>
    <s v="Freedom"/>
    <s v="125 NG04"/>
    <s v="Disc Led"/>
    <s v="Freedom 125 NG04 Disc Led COCKTAIL WINE RED"/>
    <s v="00JH272V"/>
    <s v="Open"/>
    <s v="No"/>
    <s v="Showroom Visit Planned"/>
    <m/>
    <m/>
    <x v="0"/>
    <m/>
    <s v="No"/>
    <s v="No"/>
    <s v="No"/>
    <m/>
    <n v="0"/>
  </r>
  <r>
    <n v="15351816"/>
    <d v="2025-04-02T00:00:00"/>
    <d v="1899-12-30T10:48:00"/>
    <s v="Aggregators"/>
    <s v="PARIS AUTOMOBILES"/>
    <n v="10280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s v="Incorrect Enquiry"/>
    <m/>
    <m/>
    <x v="0"/>
    <m/>
    <s v="No"/>
    <s v="No"/>
    <s v="No"/>
    <m/>
    <n v="0"/>
  </r>
  <r>
    <n v="15562348"/>
    <d v="2025-04-11T00:00:00"/>
    <d v="1899-12-30T12:17:00"/>
    <s v="Tele-In"/>
    <s v="VARUN MOTORS PRIVATE LIMITED-MOGALTHUR"/>
    <s v="D13250"/>
    <s v="Reference"/>
    <s v="Existing Customer"/>
    <s v="WARM"/>
    <s v="Pulsar"/>
    <n v="150"/>
    <s v="SD Single Seat"/>
    <s v="Pulsar 150 SD Single Seat EBONY BLK RED DKL"/>
    <s v="00DH274D"/>
    <s v="Invoiced"/>
    <s v="Yes"/>
    <m/>
    <m/>
    <m/>
    <x v="0"/>
    <m/>
    <s v="No"/>
    <s v="No"/>
    <s v="No"/>
    <d v="2025-04-11T12:22:00"/>
    <n v="1"/>
  </r>
  <r>
    <n v="15501535"/>
    <d v="2025-04-09T00:00:00"/>
    <d v="1899-12-30T14:55:00"/>
    <s v="Dealer Digital"/>
    <m/>
    <n v="10000"/>
    <s v="Facebook"/>
    <s v="Ns125 Feb"/>
    <s v="WARM"/>
    <s v="Pulsar"/>
    <s v="NS125"/>
    <s v="UG"/>
    <s v="Pulsar NS125 UG FIERY ORANGE"/>
    <s v="00JF4417"/>
    <s v="Open"/>
    <s v="No"/>
    <m/>
    <m/>
    <m/>
    <x v="0"/>
    <m/>
    <s v="No"/>
    <s v="No"/>
    <s v="No"/>
    <m/>
    <n v="0"/>
  </r>
  <r>
    <n v="15585753"/>
    <d v="2025-04-12T00:00:00"/>
    <d v="1899-12-30T13:27:00"/>
    <s v="Tele-In"/>
    <s v="TRIUMPH DANKUNI"/>
    <s v="E13593"/>
    <m/>
    <m/>
    <s v="HOT"/>
    <s v="Triumph"/>
    <s v="Speed 400 UG"/>
    <m/>
    <s v="Triumph Speed 400 UG "/>
    <s v="00TA40"/>
    <s v="Open"/>
    <s v="No"/>
    <s v="Call Later"/>
    <m/>
    <m/>
    <x v="0"/>
    <m/>
    <s v="No"/>
    <s v="No"/>
    <s v="No"/>
    <m/>
    <n v="0"/>
  </r>
  <r>
    <n v="15432289"/>
    <d v="2025-04-06T00:00:00"/>
    <d v="1899-12-30T10:00:00"/>
    <s v="Tele-In"/>
    <s v="GITA PRADEEP SAH AUTOMOBILES(13244)"/>
    <n v="13244"/>
    <s v="Call Center"/>
    <m/>
    <s v="HOT"/>
    <s v="Pulsar"/>
    <s v="N125"/>
    <s v="Disc ISG"/>
    <s v="Pulsar N125 Disc ISG E Black with CW Red Decal"/>
    <s v="00JZ516J"/>
    <s v="Closed"/>
    <s v="No"/>
    <s v="Plan Dropped"/>
    <m/>
    <m/>
    <x v="0"/>
    <m/>
    <s v="No"/>
    <s v="No"/>
    <s v="No"/>
    <m/>
    <n v="0"/>
  </r>
  <r>
    <n v="15737767"/>
    <d v="2025-04-19T00:00:00"/>
    <d v="1899-12-30T14:18:00"/>
    <s v="Dealer Digital"/>
    <s v="Khivraj Automobiles &amp; Infrastructure Pvt Ltd(12414)"/>
    <n v="12414"/>
    <m/>
    <m/>
    <s v="HOT"/>
    <s v="KTM"/>
    <s v="250 cc"/>
    <m/>
    <s v="KTM  250 cc  EBONY BLACK(MET)"/>
    <s v="00JP1E"/>
    <s v="Open"/>
    <s v="Yes"/>
    <s v="Call Later"/>
    <m/>
    <m/>
    <x v="0"/>
    <m/>
    <s v="Yes"/>
    <s v="No"/>
    <s v="No"/>
    <m/>
    <n v="0"/>
  </r>
  <r>
    <n v="15581837"/>
    <d v="2025-04-12T00:00:00"/>
    <d v="1899-12-30T11:15:00"/>
    <s v="Activity"/>
    <s v="Shashi Automobiles (12674)"/>
    <n v="12674"/>
    <m/>
    <m/>
    <s v="HOT"/>
    <s v="Pulsar"/>
    <s v="N160"/>
    <s v="UG"/>
    <s v="Pulsar N160 UG BROOKLYN CHRCL BLK M"/>
    <s v="00JR21VAR-113"/>
    <s v="Closed"/>
    <s v="No"/>
    <s v="Plan Dropped"/>
    <m/>
    <m/>
    <x v="0"/>
    <m/>
    <s v="No"/>
    <s v="No"/>
    <s v="No"/>
    <m/>
    <n v="0"/>
  </r>
  <r>
    <n v="15460399"/>
    <d v="2025-04-07T00:00:00"/>
    <d v="1899-12-30T17:19:00"/>
    <s v="Aggregators"/>
    <s v="MIDDYA BAJAJ(11957)"/>
    <n v="11957"/>
    <s v="Bikedekho_Aggregators"/>
    <s v="CPS_Lead_Aggregators"/>
    <s v="WARM"/>
    <s v="Pulsar"/>
    <s v="N150"/>
    <s v="SD Single Seat"/>
    <s v="Pulsar  N150 SD Single Seat EBONY BLACK(MET)"/>
    <s v="00JR30X3"/>
    <s v="Closed"/>
    <s v="No"/>
    <s v="Plan Dropped"/>
    <m/>
    <m/>
    <x v="0"/>
    <m/>
    <s v="No"/>
    <s v="No"/>
    <s v="No"/>
    <m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7">
  <r>
    <n v="15405886"/>
    <d v="2025-04-04T00:00:00"/>
    <d v="1899-12-30T18:34:00"/>
    <x v="0"/>
    <s v="VARUN MOTORS PRIVATE LIMITED-ANAKAPALLE"/>
    <s v="A13256"/>
    <s v="Hyperlocal_Lead_Gen"/>
    <s v="Facebook"/>
    <s v="STANDARD"/>
    <s v="KTM"/>
    <s v="DUKE 390"/>
    <s v="KTM"/>
    <s v="KTM DUKE 390 KTM "/>
    <s v="00JP89"/>
    <s v="Open"/>
    <s v="No"/>
    <x v="0"/>
    <m/>
    <m/>
    <m/>
    <m/>
    <s v="No"/>
    <s v="No"/>
    <s v="No"/>
    <m/>
    <n v="0"/>
  </r>
  <r>
    <n v="15713344"/>
    <d v="2025-04-18T00:00:00"/>
    <d v="1899-12-30T11:48:00"/>
    <x v="1"/>
    <s v="BHAKRA SERVICE STATION (P) LTD(10052)"/>
    <n v="10052"/>
    <m/>
    <m/>
    <s v="HOT"/>
    <s v="Platina"/>
    <n v="100"/>
    <s v="ES Alloy"/>
    <s v="Platina 100 ES Alloy Ebony Black with Silver Grey Decal"/>
    <s v="00PF376U"/>
    <s v="Booked"/>
    <s v="Yes"/>
    <x v="1"/>
    <m/>
    <m/>
    <m/>
    <m/>
    <s v="Yes"/>
    <s v="Yes"/>
    <s v="Yes"/>
    <d v="2025-04-18T11:51:00"/>
    <n v="0"/>
  </r>
  <r>
    <n v="15725985"/>
    <d v="2025-04-18T00:00:00"/>
    <d v="1899-12-30T19:23:00"/>
    <x v="2"/>
    <s v="SHREE SURENDRA AUTO CENTRE(10388)"/>
    <n v="10388"/>
    <s v="Call Center"/>
    <m/>
    <s v="STANDARD"/>
    <s v="Pulsar"/>
    <n v="125"/>
    <s v="Neon Disc Split Seat"/>
    <s v="Pulsar 125 Neon Disc Split Seat CHARCOAL BLK NEON"/>
    <s v="00DH34C3"/>
    <s v="Open"/>
    <s v="No"/>
    <x v="1"/>
    <m/>
    <m/>
    <m/>
    <m/>
    <s v="No"/>
    <s v="No"/>
    <s v="No"/>
    <m/>
    <n v="0"/>
  </r>
  <r>
    <n v="15361316"/>
    <d v="2025-04-02T00:00:00"/>
    <d v="1899-12-30T16:04:00"/>
    <x v="3"/>
    <s v="JSB AUTOCARS PRIVATE LIMITED(13565)"/>
    <n v="13565"/>
    <s v="Bikewale_Aggregators"/>
    <s v="CPS_Lead_Aggregators"/>
    <s v="HOT"/>
    <s v="Freedom"/>
    <s v="125 NG04"/>
    <s v="Disc Led"/>
    <s v="Freedom 125 NG04 Disc Led GLOSSY CARIBBEAN BLUE"/>
    <s v="00JH272Z"/>
    <s v="Closed"/>
    <s v="No"/>
    <x v="0"/>
    <m/>
    <m/>
    <m/>
    <m/>
    <s v="No"/>
    <s v="No"/>
    <s v="No"/>
    <m/>
    <n v="0"/>
  </r>
  <r>
    <n v="15482484"/>
    <d v="2025-04-08T00:00:00"/>
    <d v="1899-12-30T16:15:00"/>
    <x v="1"/>
    <s v="BHAGYALAKSHMI AUTOMOBILES(10468)"/>
    <n v="10468"/>
    <m/>
    <m/>
    <s v="HOT"/>
    <s v="Pulsar"/>
    <n v="150"/>
    <s v="SD UG"/>
    <s v="Pulsar 150 SD UG EBONY BLACK(MET)"/>
    <s v="00DH60X3"/>
    <s v="Invoiced"/>
    <s v="Yes"/>
    <x v="1"/>
    <m/>
    <m/>
    <m/>
    <m/>
    <s v="Yes"/>
    <s v="Yes"/>
    <s v="Yes"/>
    <d v="2025-04-08T16:18:00"/>
    <n v="1"/>
  </r>
  <r>
    <n v="15375428"/>
    <d v="2025-04-03T00:00:00"/>
    <d v="1899-12-30T12:44:00"/>
    <x v="3"/>
    <s v="JAMUNA AUTO (10164)"/>
    <n v="10164"/>
    <s v="Bikewale_Aggregators"/>
    <s v="CPS_Lead_Aggregators"/>
    <s v="STANDARD"/>
    <s v="Pulsar"/>
    <n v="150"/>
    <s v="SD Single Seat"/>
    <s v="Pulsar 150 SD Single Seat EBONY BLK RED DKL"/>
    <s v="00DH274D"/>
    <s v="Open"/>
    <s v="No"/>
    <x v="1"/>
    <m/>
    <m/>
    <m/>
    <m/>
    <s v="No"/>
    <s v="No"/>
    <s v="No"/>
    <m/>
    <n v="0"/>
  </r>
  <r>
    <n v="15485965"/>
    <d v="2025-04-08T00:00:00"/>
    <d v="1899-12-30T18:52:00"/>
    <x v="3"/>
    <s v="EAGLE MOTORS(12809)"/>
    <n v="12809"/>
    <s v="Bikewale_Aggregators"/>
    <s v="CPS_Lead_Aggregators"/>
    <s v="HOT"/>
    <s v="KTM"/>
    <s v="Duke 250 (Gen 2)"/>
    <s v="KTM"/>
    <s v="KTM Duke 250 (Gen 2) KTM DARK GALVANO MATT"/>
    <s v="00JP9681"/>
    <s v="Closed"/>
    <s v="No"/>
    <x v="2"/>
    <m/>
    <m/>
    <m/>
    <m/>
    <s v="No"/>
    <s v="No"/>
    <s v="No"/>
    <m/>
    <n v="0"/>
  </r>
  <r>
    <n v="15374094"/>
    <d v="2025-04-03T00:00:00"/>
    <d v="1899-12-30T12:04:00"/>
    <x v="3"/>
    <s v="AMIN AUTOMOBILES(10000)"/>
    <n v="10000"/>
    <s v="Bikewale_Aggregators"/>
    <s v="CPS_Lead_Aggregators"/>
    <s v="HOT"/>
    <s v="Dominar"/>
    <n v="250"/>
    <s v="Dual channel ABS"/>
    <s v="Dominar 250 Dual channel ABS CHARCOAL BLACK"/>
    <s v="00JF26A8"/>
    <s v="Closed"/>
    <s v="No"/>
    <x v="3"/>
    <m/>
    <m/>
    <m/>
    <m/>
    <s v="No"/>
    <s v="No"/>
    <s v="No"/>
    <m/>
    <n v="0"/>
  </r>
  <r>
    <n v="15592868"/>
    <d v="2025-04-12T00:00:00"/>
    <d v="1899-12-30T18:16:00"/>
    <x v="2"/>
    <s v="VAIBAV BAJAJ(13226)"/>
    <n v="13226"/>
    <s v="Reference"/>
    <s v="Existing Customer"/>
    <s v="WARM"/>
    <s v="Pulsar"/>
    <n v="150"/>
    <s v="SD UG"/>
    <s v="Pulsar 150 SD UG EBONY BLK SILVER DKL"/>
    <s v="00DH604E"/>
    <s v="Invoiced"/>
    <s v="Yes"/>
    <x v="1"/>
    <m/>
    <m/>
    <m/>
    <m/>
    <s v="No"/>
    <s v="No"/>
    <s v="Yes"/>
    <d v="2025-04-12T18:17:00"/>
    <n v="1"/>
  </r>
  <r>
    <n v="15335097"/>
    <d v="2025-04-01T00:00:00"/>
    <d v="1899-12-30T11:41:00"/>
    <x v="3"/>
    <s v="UTKAL AUTO SERVICE(10881)"/>
    <n v="10881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374893"/>
    <d v="2025-04-03T00:00:00"/>
    <d v="1899-12-30T12:25:00"/>
    <x v="4"/>
    <s v="Bagga Bajaj @ Rithala"/>
    <s v="V10047"/>
    <s v="Organic"/>
    <s v="Website"/>
    <s v="STANDARD"/>
    <s v="Pulsar"/>
    <n v="125"/>
    <s v="Neon Disc Single seat (OBD-2)"/>
    <s v="PULSAR 125-EBONY BLK BLUE DKL"/>
    <s v="00DH504C"/>
    <s v="Open"/>
    <s v="No"/>
    <x v="4"/>
    <m/>
    <m/>
    <m/>
    <m/>
    <s v="No"/>
    <s v="No"/>
    <s v="No"/>
    <m/>
    <n v="0"/>
  </r>
  <r>
    <n v="15685925"/>
    <d v="2025-04-16T00:00:00"/>
    <d v="1899-12-30T23:18:00"/>
    <x v="3"/>
    <s v="AMIN AUTOMOBILES(10000)"/>
    <n v="10000"/>
    <s v="Bikewale_Aggregators"/>
    <s v="CPS_Lead_Aggregators"/>
    <s v="HOT"/>
    <s v="Freedom"/>
    <s v="125 NG04"/>
    <s v="Disc Led"/>
    <s v="Freedom 125 NG04 Disc Led GLOSSY CARIBBEAN BLUE"/>
    <s v="00JH272Z"/>
    <s v="Closed"/>
    <s v="No"/>
    <x v="2"/>
    <m/>
    <m/>
    <m/>
    <m/>
    <s v="No"/>
    <s v="No"/>
    <s v="No"/>
    <m/>
    <n v="0"/>
  </r>
  <r>
    <n v="15490603"/>
    <d v="2025-04-09T00:00:00"/>
    <d v="1899-12-30T09:08:00"/>
    <x v="4"/>
    <s v="KTM@VELLORE"/>
    <n v="12690"/>
    <s v="OnRoadPrice"/>
    <s v="Website"/>
    <s v="HOT"/>
    <s v="KTM"/>
    <s v="DUKE 390"/>
    <m/>
    <s v="KTM  DUKE 390  BLUE LIQUID METAL"/>
    <s v="00JP89H3"/>
    <s v="Open"/>
    <s v="Yes"/>
    <x v="0"/>
    <m/>
    <m/>
    <m/>
    <m/>
    <s v="Yes"/>
    <s v="No"/>
    <s v="No"/>
    <m/>
    <n v="0"/>
  </r>
  <r>
    <n v="15378046"/>
    <d v="2025-04-03T00:00:00"/>
    <d v="1899-12-30T13:53:00"/>
    <x v="2"/>
    <s v="I RIDE ENTERPRISES PVT LTD(11480)"/>
    <n v="11480"/>
    <m/>
    <m/>
    <s v="STANDARD"/>
    <s v="Pulsar"/>
    <n v="150"/>
    <s v="SD Single Seat (OBD-2)"/>
    <s v="Pulsar 150 SD Single Seat (OBD-2)"/>
    <s v="00DH42"/>
    <s v="Open"/>
    <s v="Yes"/>
    <x v="0"/>
    <m/>
    <m/>
    <m/>
    <m/>
    <s v="Yes"/>
    <s v="No"/>
    <s v="No"/>
    <m/>
    <n v="0"/>
  </r>
  <r>
    <n v="15665631"/>
    <d v="2025-04-16T00:00:00"/>
    <d v="1899-12-30T12:10:00"/>
    <x v="2"/>
    <s v="ANOWARA AUTO AGENCY(12955)"/>
    <n v="12955"/>
    <s v="Finance Partner"/>
    <m/>
    <m/>
    <s v="Pulsar"/>
    <s v="NS200"/>
    <s v="Dual Channel ABS (UG)"/>
    <s v="Pulsar NS200 Dual Channel ABS (UG) PEARL METALLIC WHITE &amp; SATIN BLACK"/>
    <s v="00JL248R"/>
    <s v="Closed"/>
    <s v="Yes"/>
    <x v="1"/>
    <m/>
    <m/>
    <m/>
    <m/>
    <s v="No"/>
    <s v="No"/>
    <s v="Yes"/>
    <d v="2025-04-16T12:14:00"/>
    <n v="0"/>
  </r>
  <r>
    <n v="15631275"/>
    <d v="2025-04-14T00:00:00"/>
    <d v="1899-12-30T17:01:00"/>
    <x v="2"/>
    <s v="G S PAL AUTO WHEELS PVT LTD(11534)"/>
    <n v="11534"/>
    <m/>
    <m/>
    <m/>
    <s v="Pulsar"/>
    <n v="125"/>
    <s v="Neon Disc Single seat"/>
    <s v="Pulsar 125 Neon Disc Single seat EBONY BLK SOLAR RED"/>
    <s v="00DH40C2"/>
    <s v="Invoiced"/>
    <s v="Yes"/>
    <x v="1"/>
    <m/>
    <m/>
    <m/>
    <m/>
    <s v="No"/>
    <s v="No"/>
    <s v="Yes"/>
    <d v="2025-04-14T17:02:00"/>
    <n v="1"/>
  </r>
  <r>
    <n v="15349368"/>
    <d v="2025-04-02T00:00:00"/>
    <d v="1899-12-30T05:14:00"/>
    <x v="3"/>
    <s v="SURYODAY MOTORS - KTM - VASAI WEST."/>
    <s v="10473BRN04."/>
    <s v="Bikedekho_Aggregators"/>
    <s v="CPS_Lead_Aggregators"/>
    <s v="WARM"/>
    <s v="KTM"/>
    <s v="ADVENTURE 390"/>
    <s v="KTM"/>
    <s v="KTM ADVENTURE 390 KTM ELECTRONIC ORANGE"/>
    <s v="00JG451T"/>
    <s v="Open"/>
    <s v="No"/>
    <x v="4"/>
    <m/>
    <m/>
    <m/>
    <m/>
    <s v="No"/>
    <s v="No"/>
    <s v="No"/>
    <m/>
    <n v="0"/>
  </r>
  <r>
    <n v="15654010"/>
    <d v="2025-04-15T00:00:00"/>
    <d v="1899-12-30T17:51:00"/>
    <x v="5"/>
    <s v="SUPREME AUTO DEALERS PVT. LTD (12885)"/>
    <n v="12885"/>
    <s v="Bajaj Activity"/>
    <s v="Demo Van"/>
    <s v="WARM"/>
    <s v="Pulsar"/>
    <n v="150"/>
    <s v="SD UG"/>
    <s v="Pulsar 150 SD UG SAFFIRE BLUE WHITE"/>
    <s v="00DH60E9"/>
    <s v="Open"/>
    <s v="No"/>
    <x v="0"/>
    <m/>
    <m/>
    <m/>
    <m/>
    <s v="No"/>
    <s v="No"/>
    <s v="No"/>
    <m/>
    <n v="0"/>
  </r>
  <r>
    <n v="15453122"/>
    <d v="2025-04-07T00:00:00"/>
    <d v="1899-12-30T13:48:00"/>
    <x v="3"/>
    <s v="RAJMANDIR MOTORS(10740)"/>
    <n v="10740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x v="0"/>
    <m/>
    <m/>
    <m/>
    <m/>
    <s v="No"/>
    <s v="No"/>
    <s v="No"/>
    <m/>
    <n v="0"/>
  </r>
  <r>
    <n v="15395486"/>
    <d v="2025-04-04T00:00:00"/>
    <d v="1899-12-30T12:26:00"/>
    <x v="3"/>
    <s v="GANESH AUTO SALES (12681)"/>
    <n v="12681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x v="0"/>
    <m/>
    <m/>
    <m/>
    <m/>
    <s v="No"/>
    <s v="No"/>
    <s v="No"/>
    <m/>
    <n v="0"/>
  </r>
  <r>
    <n v="15399937"/>
    <d v="2025-04-04T00:00:00"/>
    <d v="1899-12-30T14:48:00"/>
    <x v="1"/>
    <s v="Lingam Automobiles(JAYANKONDAM)"/>
    <s v="A12802"/>
    <m/>
    <m/>
    <s v="WARM"/>
    <s v="Platina"/>
    <n v="110"/>
    <s v="ES Drum  (OBD-2)"/>
    <s v="Platina 110 ES Drum  (OBD-2) BLK GLOS PEW GRA"/>
    <s v="00JK3548"/>
    <s v="Open"/>
    <s v="Yes"/>
    <x v="4"/>
    <m/>
    <m/>
    <m/>
    <m/>
    <s v="Yes"/>
    <s v="Yes"/>
    <s v="Yes"/>
    <m/>
    <n v="0"/>
  </r>
  <r>
    <n v="15429710"/>
    <d v="2025-04-06T00:00:00"/>
    <d v="1899-12-30T00:09:00"/>
    <x v="0"/>
    <s v="KHIVRAJ ELIXIR PVT LTD North Bangalore"/>
    <s v="C14191"/>
    <s v="Hyperlocal_Lead_Gen"/>
    <s v="Facebook"/>
    <s v="HOT"/>
    <s v="Triumph"/>
    <s v="Speed T4"/>
    <s v="Triumph"/>
    <s v="Triumph Speed T4 Triumph "/>
    <s v="00TA15"/>
    <s v="Closed"/>
    <s v="No"/>
    <x v="1"/>
    <m/>
    <m/>
    <m/>
    <m/>
    <s v="No"/>
    <s v="No"/>
    <s v="No"/>
    <m/>
    <n v="0"/>
  </r>
  <r>
    <n v="15624254"/>
    <d v="2025-04-14T00:00:00"/>
    <d v="1899-12-30T13:11:00"/>
    <x v="0"/>
    <s v="SAI MOTOR PLAZA-(12398)"/>
    <n v="12398"/>
    <s v="Hyperlocal_Lead_Gen"/>
    <s v="Facebook"/>
    <s v="STANDARD"/>
    <s v="KTM"/>
    <s v="249.07 cc"/>
    <m/>
    <s v="KTM  249.07 cc  "/>
    <s v="00JP88"/>
    <s v="Open"/>
    <s v="Yes"/>
    <x v="0"/>
    <m/>
    <m/>
    <m/>
    <m/>
    <s v="Yes"/>
    <s v="No"/>
    <s v="No"/>
    <m/>
    <n v="0"/>
  </r>
  <r>
    <n v="15689308"/>
    <d v="2025-04-17T00:00:00"/>
    <d v="1899-12-30T10:32:00"/>
    <x v="3"/>
    <s v="RAJ MOTORS(13141)"/>
    <n v="13141"/>
    <s v="Bikedekho_Aggregators"/>
    <s v="CPS_Lead_Aggregators"/>
    <s v="HOT"/>
    <s v="Pulsar"/>
    <s v="N160"/>
    <s v="Dual channel ABS"/>
    <s v="Pulsar N160 Dual channel ABS Brooklyn Black"/>
    <s v="00JR159V"/>
    <s v="Open"/>
    <s v="No"/>
    <x v="0"/>
    <m/>
    <m/>
    <m/>
    <m/>
    <s v="No"/>
    <s v="No"/>
    <s v="No"/>
    <m/>
    <n v="0"/>
  </r>
  <r>
    <n v="15664017"/>
    <d v="2025-04-16T00:00:00"/>
    <d v="1899-12-30T11:37:00"/>
    <x v="5"/>
    <s v="KAMAL AUTO INDUSTRIES COACH WORKS PVT LTD(13482)"/>
    <n v="13482"/>
    <m/>
    <m/>
    <m/>
    <s v="Pulsar"/>
    <n v="125"/>
    <s v="Neon Disc Single seat"/>
    <s v="Pulsar 125 Neon Disc Single seat E Black with Platinum Silver Decal"/>
    <s v="00DH406L"/>
    <s v="Invoiced"/>
    <s v="Yes"/>
    <x v="1"/>
    <m/>
    <m/>
    <m/>
    <m/>
    <s v="No"/>
    <s v="No"/>
    <s v="No"/>
    <d v="2025-04-16T11:38:00"/>
    <n v="1"/>
  </r>
  <r>
    <n v="15533965"/>
    <d v="2025-04-09T00:00:00"/>
    <d v="1899-12-30T21:17:00"/>
    <x v="4"/>
    <s v="ARORA MOTORS(A13645)"/>
    <s v="A13645"/>
    <s v="Organic"/>
    <s v="Website"/>
    <m/>
    <s v="Freedom"/>
    <s v="125 NG04"/>
    <s v="Disc Led"/>
    <s v="Freedom 125 NG04 Disc Led COCKTAIL WINE RED"/>
    <s v="00JH272V"/>
    <s v="Closed"/>
    <s v="No"/>
    <x v="5"/>
    <m/>
    <m/>
    <m/>
    <m/>
    <s v="No"/>
    <s v="No"/>
    <s v="No"/>
    <m/>
    <n v="0"/>
  </r>
  <r>
    <n v="15483268"/>
    <d v="2025-04-08T00:00:00"/>
    <d v="1899-12-30T16:43:00"/>
    <x v="2"/>
    <s v="LOVELY AUTOS(D10206 )JALANDHAR"/>
    <n v="10206"/>
    <m/>
    <m/>
    <m/>
    <s v="Platina"/>
    <n v="110"/>
    <s v="ES Drum"/>
    <s v="Platina 110 ES Drum BLK GLOS PEW GRA"/>
    <s v="00JK2448"/>
    <s v="Closed"/>
    <s v="No"/>
    <x v="1"/>
    <m/>
    <m/>
    <m/>
    <m/>
    <s v="No"/>
    <s v="No"/>
    <s v="No"/>
    <m/>
    <n v="0"/>
  </r>
  <r>
    <n v="15426106"/>
    <d v="2025-04-05T00:00:00"/>
    <d v="1899-12-30T18:43:00"/>
    <x v="1"/>
    <s v="KHIVRAJ ELIXIR PVT LTD (ANNA NAGAR)"/>
    <s v="B14188"/>
    <m/>
    <m/>
    <s v="STANDARD"/>
    <s v="Triumph"/>
    <s v="Speed 400 UG"/>
    <m/>
    <s v="Triumph Speed 400 UG "/>
    <s v="00TA40CZ"/>
    <s v="Open"/>
    <s v="Yes"/>
    <x v="4"/>
    <m/>
    <m/>
    <m/>
    <m/>
    <s v="Yes"/>
    <s v="No"/>
    <s v="No"/>
    <m/>
    <n v="0"/>
  </r>
  <r>
    <n v="15321001"/>
    <d v="2025-04-01T00:00:00"/>
    <d v="1899-12-30T16:13:00"/>
    <x v="3"/>
    <s v="BAGGA LINK SERVICE PVT LTD - MAHIPALPUR"/>
    <s v="E10047"/>
    <s v="Bikewale_Aggregators"/>
    <s v="CPS_Lead_Aggregators"/>
    <s v="STANDARD"/>
    <s v="Freedom"/>
    <s v="125 NG04"/>
    <s v="Disc Led"/>
    <s v="Freedom 125 NG04 Disc Led GLOSSY CARIBBEAN BLUE"/>
    <s v="00JH272Z"/>
    <s v="Open"/>
    <s v="No"/>
    <x v="0"/>
    <m/>
    <m/>
    <m/>
    <m/>
    <s v="No"/>
    <s v="No"/>
    <s v="No"/>
    <m/>
    <n v="0"/>
  </r>
  <r>
    <n v="15656600"/>
    <d v="2025-04-15T00:00:00"/>
    <d v="1899-12-30T20:32:00"/>
    <x v="0"/>
    <s v="SHAMAN MOTORS PRIVATE LIMITED (13538)"/>
    <n v="13538"/>
    <s v="Hyperlocal_Lead_Gen"/>
    <s v="Facebook"/>
    <s v="HOT"/>
    <s v="Triumph"/>
    <s v="Speed T4"/>
    <s v="Triumph"/>
    <s v="Triumph Speed T4 Triumph "/>
    <s v="00TA15"/>
    <s v="Open"/>
    <s v="No"/>
    <x v="0"/>
    <m/>
    <m/>
    <m/>
    <m/>
    <s v="No"/>
    <s v="No"/>
    <s v="No"/>
    <m/>
    <n v="0"/>
  </r>
  <r>
    <n v="15408412"/>
    <d v="2025-04-04T00:00:00"/>
    <d v="1899-12-30T21:57:00"/>
    <x v="5"/>
    <s v="PRAKASH AUTOMOBILES(12724)"/>
    <n v="12724"/>
    <m/>
    <m/>
    <s v="STANDARD"/>
    <s v="Pulsar"/>
    <n v="125"/>
    <s v="Drum Single Seat (DH36)"/>
    <s v="Pulsar 125 Drum Single Seat (DH36)"/>
    <s v="00DH36"/>
    <s v="Open"/>
    <s v="No"/>
    <x v="0"/>
    <m/>
    <m/>
    <m/>
    <m/>
    <s v="No"/>
    <s v="No"/>
    <s v="No"/>
    <m/>
    <n v="0"/>
  </r>
  <r>
    <n v="15618388"/>
    <d v="2025-04-14T00:00:00"/>
    <d v="1899-12-30T10:14:00"/>
    <x v="3"/>
    <s v="CHHATRAPATI MOTORS (PVT) LTD"/>
    <s v="B10694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Closed"/>
    <s v="No"/>
    <x v="2"/>
    <m/>
    <m/>
    <m/>
    <m/>
    <s v="No"/>
    <s v="No"/>
    <s v="No"/>
    <m/>
    <n v="0"/>
  </r>
  <r>
    <n v="15395204"/>
    <d v="2025-04-04T00:00:00"/>
    <d v="1899-12-30T12:18:00"/>
    <x v="3"/>
    <s v="Koriya Auto Sales  Private Limited (13207)"/>
    <n v="1320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472347"/>
    <d v="2025-04-08T00:00:00"/>
    <d v="1899-12-30T11:39:00"/>
    <x v="5"/>
    <s v="SREE RAM MOTORS(12788)"/>
    <n v="12788"/>
    <m/>
    <m/>
    <s v="STANDARD"/>
    <s v="Pulsar"/>
    <s v="NS125"/>
    <s v="UG ABS"/>
    <s v="Pulsar NS125 UG ABS BEACH BLUE"/>
    <s v="00JF5718"/>
    <s v="Invoiced"/>
    <s v="Yes"/>
    <x v="0"/>
    <m/>
    <m/>
    <m/>
    <m/>
    <s v="Yes"/>
    <s v="No"/>
    <s v="Yes"/>
    <d v="2025-04-08T11:41:00"/>
    <n v="1"/>
  </r>
  <r>
    <n v="15705296"/>
    <d v="2025-04-17T00:00:00"/>
    <d v="1899-12-30T19:30:00"/>
    <x v="5"/>
    <s v="SHREE BALAJI AUTOMOBILES(13241)"/>
    <n v="13241"/>
    <m/>
    <m/>
    <m/>
    <s v="Pulsar"/>
    <n v="125"/>
    <s v="Neon Disc Single seat"/>
    <s v="Pulsar 125 Neon Disc Single seat E Black with Platinum Silver Decal"/>
    <s v="00DH406L"/>
    <s v="Invoiced"/>
    <s v="Yes"/>
    <x v="1"/>
    <m/>
    <m/>
    <m/>
    <m/>
    <s v="No"/>
    <s v="No"/>
    <s v="No"/>
    <d v="2025-04-17T19:31:00"/>
    <n v="1"/>
  </r>
  <r>
    <n v="15396641"/>
    <d v="2025-04-04T00:00:00"/>
    <d v="1899-12-30T12:58:00"/>
    <x v="3"/>
    <s v="Mangalam  Bajaj"/>
    <s v="B12826"/>
    <s v="Bikedekho_Aggregators"/>
    <s v="CPS_Lead_Aggregators"/>
    <s v="WARM"/>
    <s v="Pulsar"/>
    <n v="220"/>
    <s v="Single channel ABS (OBD-2)"/>
    <s v="Pulsar 220 Single channel ABS (OBD-2) SPARKLING METALLIC BLACK BLUE"/>
    <s v="00DK11F1"/>
    <s v="Open"/>
    <s v="No"/>
    <x v="6"/>
    <m/>
    <m/>
    <m/>
    <m/>
    <s v="No"/>
    <s v="No"/>
    <s v="No"/>
    <m/>
    <n v="0"/>
  </r>
  <r>
    <n v="15706070"/>
    <d v="2025-04-17T00:00:00"/>
    <d v="1899-12-30T20:49:00"/>
    <x v="4"/>
    <s v="PARIS AUTOMOBILES (ANANTNAG)"/>
    <s v="B10280"/>
    <s v="PulsarRange_LeadGen_D2C"/>
    <s v="Display_FB"/>
    <m/>
    <s v="Pulsar"/>
    <s v="NS125"/>
    <m/>
    <s v="Pulsar NS125 "/>
    <s v="00JF6017"/>
    <s v="Closed"/>
    <s v="No"/>
    <x v="2"/>
    <m/>
    <m/>
    <m/>
    <m/>
    <s v="No"/>
    <s v="No"/>
    <s v="No"/>
    <m/>
    <n v="0"/>
  </r>
  <r>
    <n v="15580763"/>
    <d v="2025-04-12T00:00:00"/>
    <d v="1899-12-30T10:42:00"/>
    <x v="3"/>
    <s v="Rithvikaa Motors"/>
    <s v="A10279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669954"/>
    <d v="2025-04-16T00:00:00"/>
    <d v="1899-12-30T15:51:00"/>
    <x v="4"/>
    <s v="PLANET WHEELS PVT LTD(10519)"/>
    <n v="10519"/>
    <s v="Finance"/>
    <s v="Website"/>
    <m/>
    <s v="Freedom"/>
    <s v="125 NG04"/>
    <s v="Disc Led"/>
    <s v="Freedom 125 NG04 Disc Led GLOSS PEWTER GREY"/>
    <s v="00JH2732"/>
    <s v="Open"/>
    <s v="No"/>
    <x v="0"/>
    <m/>
    <m/>
    <m/>
    <m/>
    <s v="No"/>
    <s v="No"/>
    <s v="No"/>
    <m/>
    <n v="0"/>
  </r>
  <r>
    <n v="15450808"/>
    <d v="2025-04-07T00:00:00"/>
    <d v="1899-12-30T13:21:00"/>
    <x v="1"/>
    <s v="UNNATI MOTORS(13014)"/>
    <n v="13014"/>
    <m/>
    <m/>
    <m/>
    <s v="Dominar"/>
    <n v="250"/>
    <s v="Dual channel ABS (OBD-2)"/>
    <s v="Dominar  250 Dual channel ABS (OBD-2) Canyon Red"/>
    <s v="00JF368X"/>
    <s v="Invoiced"/>
    <s v="Yes"/>
    <x v="1"/>
    <m/>
    <m/>
    <m/>
    <m/>
    <s v="Yes"/>
    <s v="No"/>
    <s v="Yes"/>
    <d v="2025-04-07T13:12:00"/>
    <n v="1"/>
  </r>
  <r>
    <n v="15341825"/>
    <d v="2025-04-01T00:00:00"/>
    <d v="1899-12-30T15:55:00"/>
    <x v="3"/>
    <s v="SALUJA AUTOMOBILES(10810)"/>
    <n v="10810"/>
    <s v="Bikedekho_Aggregators"/>
    <s v="CPS_Lead_Aggregators"/>
    <m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596418"/>
    <d v="2025-04-12T00:00:00"/>
    <d v="1899-12-30T23:30:00"/>
    <x v="0"/>
    <s v="RRAG AUTOMOTIVE PVT LTD(13352)"/>
    <n v="13352"/>
    <s v="Hyperlocal_Lead_Gen"/>
    <s v="Facebook"/>
    <s v="WARM"/>
    <s v="KTM"/>
    <s v="DUKE 200"/>
    <s v="KTM"/>
    <s v="KTM DUKE 200 KTM "/>
    <s v="00JP1C"/>
    <s v="Closed"/>
    <s v="No"/>
    <x v="3"/>
    <m/>
    <m/>
    <m/>
    <m/>
    <s v="No"/>
    <s v="No"/>
    <s v="No"/>
    <m/>
    <n v="0"/>
  </r>
  <r>
    <n v="15692258"/>
    <d v="2025-04-17T00:00:00"/>
    <d v="1899-12-30T12:23:00"/>
    <x v="6"/>
    <m/>
    <n v="14196"/>
    <m/>
    <m/>
    <s v="WARM"/>
    <s v="Dominar"/>
    <n v="400"/>
    <s v="Dual channel ABS (OBD-2)"/>
    <s v="Dominar 400 Dual channel ABS (OBD-2) CHARCOAL BLACK"/>
    <s v="00JF37A8"/>
    <s v="Open"/>
    <s v="No"/>
    <x v="1"/>
    <m/>
    <m/>
    <m/>
    <m/>
    <s v="No"/>
    <s v="No"/>
    <s v="No"/>
    <m/>
    <n v="0"/>
  </r>
  <r>
    <n v="15437329"/>
    <d v="2025-04-06T00:00:00"/>
    <d v="1899-12-30T14:26:00"/>
    <x v="2"/>
    <s v="Subhash Tractors Gorakhpur"/>
    <s v="A10361"/>
    <m/>
    <m/>
    <m/>
    <s v="Pulsar"/>
    <n v="150"/>
    <s v="SD Single Seat"/>
    <s v="Pulsar 150 SD Single Seat SPARKLING METALLIC BLACK RED"/>
    <s v="00DH27F2"/>
    <s v="Invoiced"/>
    <s v="Yes"/>
    <x v="1"/>
    <m/>
    <m/>
    <m/>
    <m/>
    <s v="Yes"/>
    <s v="No"/>
    <s v="No"/>
    <d v="2025-04-06T14:29:00"/>
    <n v="1"/>
  </r>
  <r>
    <n v="15607628"/>
    <d v="2025-04-15T00:00:00"/>
    <d v="1899-12-30T14:53:00"/>
    <x v="3"/>
    <s v="Laxmi Bajaj  @ Mahoba"/>
    <n v="1273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359951"/>
    <d v="2025-04-02T00:00:00"/>
    <d v="1899-12-30T15:05:00"/>
    <x v="5"/>
    <s v="Vishnu Racing Motors Tiruvannamalai"/>
    <s v="A12760"/>
    <m/>
    <m/>
    <s v="WARM"/>
    <s v="KTM"/>
    <s v="RC 200 OLD"/>
    <m/>
    <s v="KTM RC 200 OLD  DARK GALVANO MATT"/>
    <s v="00JY7681"/>
    <s v="Open"/>
    <s v="Yes"/>
    <x v="1"/>
    <m/>
    <m/>
    <m/>
    <m/>
    <s v="Yes"/>
    <s v="No"/>
    <s v="No"/>
    <m/>
    <n v="0"/>
  </r>
  <r>
    <n v="15381731"/>
    <d v="2025-04-03T00:00:00"/>
    <d v="1899-12-30T16:11:00"/>
    <x v="1"/>
    <s v="S. S. AUTO TRADER LLP Ranaghat Branch"/>
    <s v="C12854"/>
    <m/>
    <m/>
    <s v="STANDARD"/>
    <s v="Pulsar"/>
    <n v="125"/>
    <s v="Carbon Fibre Disc Split Seat (OBD-2)"/>
    <s v="Pulsar 125 Carbon Fibre Disc Split Seat (OBD-2)"/>
    <s v="00DH43"/>
    <s v="Open"/>
    <s v="Yes"/>
    <x v="4"/>
    <m/>
    <m/>
    <m/>
    <m/>
    <s v="Yes"/>
    <s v="Yes"/>
    <s v="Yes"/>
    <m/>
    <n v="0"/>
  </r>
  <r>
    <n v="15439949"/>
    <d v="2025-04-06T00:00:00"/>
    <d v="1899-12-30T17:11:00"/>
    <x v="3"/>
    <s v="NANDI MOTORS - ALLAGADDA"/>
    <s v="B10914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x v="6"/>
    <m/>
    <m/>
    <m/>
    <m/>
    <s v="No"/>
    <s v="No"/>
    <s v="No"/>
    <m/>
    <n v="0"/>
  </r>
  <r>
    <n v="15604405"/>
    <d v="2025-04-13T00:00:00"/>
    <d v="1899-12-30T14:54:00"/>
    <x v="3"/>
    <s v="KAY DEE AUDIOVISIONS P LTD(13021)"/>
    <n v="13021"/>
    <s v="Bikedekho_Aggregators"/>
    <s v="CPS_Lead_Aggregators"/>
    <s v="HOT"/>
    <s v="Pulsar"/>
    <n v="125"/>
    <s v="Carbon Fibre Disc Single Seat (OBD-2)"/>
    <s v="Pulsar  125 Carbon Fibre Disc Single Seat (OBD-2) SPARKLING METALLIC BLACK RED"/>
    <s v="00DH41F2"/>
    <s v="Closed"/>
    <s v="Yes"/>
    <x v="2"/>
    <m/>
    <m/>
    <m/>
    <m/>
    <s v="No"/>
    <s v="Yes"/>
    <s v="Yes"/>
    <m/>
    <n v="0"/>
  </r>
  <r>
    <n v="15477376"/>
    <d v="2025-04-08T00:00:00"/>
    <d v="1899-12-30T13:52:00"/>
    <x v="3"/>
    <s v="Thane KTM"/>
    <s v="C12746"/>
    <s v="Bikewale_Aggregators"/>
    <s v="CPS_Lead_Aggregators"/>
    <s v="STANDARD"/>
    <s v="KTM"/>
    <s v="373cc"/>
    <s v="KTM"/>
    <s v="KTM 373cc KTM WHITE"/>
    <s v="00JG81AS"/>
    <s v="Closed"/>
    <s v="No"/>
    <x v="2"/>
    <m/>
    <m/>
    <m/>
    <m/>
    <s v="No"/>
    <s v="No"/>
    <s v="No"/>
    <m/>
    <n v="0"/>
  </r>
  <r>
    <n v="15625944"/>
    <d v="2025-04-14T00:00:00"/>
    <d v="1899-12-30T13:54:00"/>
    <x v="5"/>
    <s v="HIGHWAY BAJAJ"/>
    <n v="11942"/>
    <m/>
    <m/>
    <s v="HOT"/>
    <s v="Pulsar"/>
    <n v="150"/>
    <s v="SD UG"/>
    <s v="Pulsar 150 SD UG EBONY BLK BLUE DKL"/>
    <s v="00DH604C"/>
    <s v="Invoiced"/>
    <s v="Yes"/>
    <x v="1"/>
    <m/>
    <m/>
    <m/>
    <m/>
    <s v="No"/>
    <s v="No"/>
    <s v="Yes"/>
    <d v="2025-04-14T13:55:00"/>
    <n v="1"/>
  </r>
  <r>
    <n v="15490706"/>
    <d v="2025-04-09T00:00:00"/>
    <d v="1899-12-30T07:21:00"/>
    <x v="0"/>
    <s v="VARUN MOTORS PRIVATE LIMITED(13258)"/>
    <n v="13258"/>
    <s v="Hyperlocal_Lead_Gen"/>
    <s v="Facebook"/>
    <m/>
    <s v="KTM"/>
    <s v="DUKE 390"/>
    <m/>
    <s v="KTM DUKE 390 KTM "/>
    <s v="00JP89"/>
    <s v="Closed"/>
    <s v="No"/>
    <x v="2"/>
    <m/>
    <m/>
    <m/>
    <m/>
    <s v="No"/>
    <s v="No"/>
    <s v="No"/>
    <m/>
    <n v="0"/>
  </r>
  <r>
    <n v="15480065"/>
    <d v="2025-04-08T00:00:00"/>
    <d v="1899-12-30T15:00:00"/>
    <x v="3"/>
    <s v="JINDAL AUTOMOBILES JASHPUR"/>
    <s v="A10584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x v="5"/>
    <m/>
    <m/>
    <m/>
    <m/>
    <s v="No"/>
    <s v="No"/>
    <s v="No"/>
    <m/>
    <n v="0"/>
  </r>
  <r>
    <n v="15590125"/>
    <d v="2025-04-12T00:00:00"/>
    <d v="1899-12-30T16:20:00"/>
    <x v="5"/>
    <s v="AUTO WHEELERS(10066)"/>
    <n v="10066"/>
    <m/>
    <m/>
    <m/>
    <s v="Pulsar"/>
    <s v="NS200"/>
    <s v="Dual Channel ABS (UG)"/>
    <s v="Pulsar NS200 Dual Channel ABS (UG) EBONY BLK SATIN"/>
    <s v="00JL24AL"/>
    <s v="Invoiced"/>
    <s v="Yes"/>
    <x v="1"/>
    <m/>
    <m/>
    <m/>
    <m/>
    <s v="No"/>
    <s v="No"/>
    <s v="No"/>
    <d v="2025-04-12T16:20:00"/>
    <n v="1"/>
  </r>
  <r>
    <n v="15694655"/>
    <d v="2025-04-17T00:00:00"/>
    <d v="1899-12-30T13:16:00"/>
    <x v="1"/>
    <s v="ATHEN AUTOMOBILES (12559)"/>
    <n v="12559"/>
    <m/>
    <m/>
    <s v="HOT"/>
    <s v="KTM"/>
    <s v="Duke 250 (Gen 2)"/>
    <m/>
    <s v="KTM Duke 250 (Gen 2)  DARK GALVANO MATT"/>
    <s v="00JP9681"/>
    <s v="Open"/>
    <s v="Yes"/>
    <x v="0"/>
    <m/>
    <m/>
    <m/>
    <m/>
    <s v="Yes"/>
    <s v="No"/>
    <s v="No"/>
    <m/>
    <n v="0"/>
  </r>
  <r>
    <n v="15587642"/>
    <d v="2025-04-12T00:00:00"/>
    <d v="1899-12-30T14:39:00"/>
    <x v="5"/>
    <s v="KVR MOTORS - Vadakara"/>
    <s v="C10196"/>
    <s v="Dealer Activity"/>
    <s v="Exchange Camp"/>
    <s v="WARM"/>
    <s v="Freedom"/>
    <s v="125 NG04"/>
    <s v="Disc Led"/>
    <s v="Freedom 125 NG04 Disc Led EBONY BLACK(MET)"/>
    <s v="00JH27X3"/>
    <s v="Closed"/>
    <s v="Yes"/>
    <x v="2"/>
    <m/>
    <m/>
    <m/>
    <m/>
    <s v="Yes"/>
    <s v="Yes"/>
    <s v="Yes"/>
    <m/>
    <n v="0"/>
  </r>
  <r>
    <n v="15539086"/>
    <d v="2025-04-10T00:00:00"/>
    <d v="1899-12-30T11:00:00"/>
    <x v="5"/>
    <s v="SHYAM MOTORS(10501)"/>
    <n v="10501"/>
    <m/>
    <m/>
    <s v="WARM"/>
    <s v="CT"/>
    <s v="110X"/>
    <s v="ES"/>
    <s v="CT 110X ES"/>
    <s v="00DY04"/>
    <s v="Open"/>
    <s v="No"/>
    <x v="6"/>
    <m/>
    <m/>
    <m/>
    <m/>
    <s v="No"/>
    <s v="No"/>
    <s v="No"/>
    <m/>
    <n v="0"/>
  </r>
  <r>
    <n v="15583706"/>
    <d v="2025-04-12T00:00:00"/>
    <d v="1899-12-30T12:20:00"/>
    <x v="1"/>
    <s v="B U Bhandari_Chinchwad"/>
    <s v="D13530"/>
    <m/>
    <m/>
    <s v="WARM"/>
    <s v="Triumph"/>
    <s v="Speed T4"/>
    <m/>
    <s v="Triumph Speed T4 "/>
    <s v="00TA15"/>
    <s v="Open"/>
    <s v="Yes"/>
    <x v="0"/>
    <m/>
    <m/>
    <m/>
    <m/>
    <s v="Yes"/>
    <s v="No"/>
    <s v="No"/>
    <m/>
    <n v="0"/>
  </r>
  <r>
    <n v="15476806"/>
    <d v="2025-04-08T00:00:00"/>
    <d v="1899-12-30T13:32:00"/>
    <x v="3"/>
    <s v="VISAKA MOTORS(12723)"/>
    <n v="12723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x v="0"/>
    <m/>
    <m/>
    <m/>
    <m/>
    <s v="No"/>
    <s v="No"/>
    <s v="No"/>
    <m/>
    <n v="0"/>
  </r>
  <r>
    <n v="15704822"/>
    <d v="2025-04-17T00:00:00"/>
    <d v="1899-12-30T18:59:00"/>
    <x v="2"/>
    <s v="ANJUSHREE AUTOMOBILES (12933)"/>
    <n v="12933"/>
    <m/>
    <m/>
    <s v="HOT"/>
    <s v="KTM"/>
    <s v="ADVENTURE 390"/>
    <m/>
    <s v="KTM ADVENTURE 390  ELECTRONIC ORANGE"/>
    <s v="00JG451T"/>
    <s v="Open"/>
    <s v="No"/>
    <x v="0"/>
    <m/>
    <m/>
    <m/>
    <m/>
    <s v="No"/>
    <s v="No"/>
    <s v="No"/>
    <m/>
    <n v="0"/>
  </r>
  <r>
    <n v="15550139"/>
    <d v="2025-04-10T00:00:00"/>
    <d v="1899-12-30T16:58:00"/>
    <x v="6"/>
    <s v="ANSHUMAN TRADERS(10443)"/>
    <n v="10443"/>
    <s v="Dealer Digital"/>
    <s v="Bike Wale"/>
    <s v="STANDARD"/>
    <s v="Pulsar"/>
    <n v="125"/>
    <s v="Carbon Fibre Single Seat UG"/>
    <s v="Pulsar 125 Carbon Fibre Single Seat UG EBONY BLK RED DKL"/>
    <s v="00DH574D"/>
    <s v="Invoiced"/>
    <s v="Yes"/>
    <x v="1"/>
    <m/>
    <m/>
    <m/>
    <m/>
    <s v="No"/>
    <s v="No"/>
    <s v="Yes"/>
    <d v="2025-04-10T16:58:00"/>
    <n v="1"/>
  </r>
  <r>
    <n v="15691747"/>
    <d v="2025-04-17T00:00:00"/>
    <d v="1899-12-30T12:22:00"/>
    <x v="3"/>
    <s v="A2Z WHEEL RACE PRIVATE LIMITED(13126)"/>
    <n v="13126"/>
    <s v="91wheels_Aggregators"/>
    <s v="CPS_Lead_Aggregators"/>
    <s v="HOT"/>
    <s v="Pulsar"/>
    <s v="NS125"/>
    <s v="Disc (Pre-OBD)"/>
    <s v="Pulsar NS125 Disc (Pre-OBD) GLOSS PEWTER GREY"/>
    <s v="00JF2832"/>
    <s v="Open"/>
    <s v="No"/>
    <x v="0"/>
    <m/>
    <m/>
    <m/>
    <m/>
    <s v="No"/>
    <s v="No"/>
    <s v="No"/>
    <m/>
    <n v="0"/>
  </r>
  <r>
    <n v="15716098"/>
    <d v="2025-04-18T00:00:00"/>
    <d v="1899-12-30T13:03:00"/>
    <x v="1"/>
    <s v="Keerthi JP Nagar"/>
    <s v="A13533"/>
    <m/>
    <m/>
    <s v="HOT"/>
    <s v="Triumph"/>
    <s v="SCRAMBLER 400 X"/>
    <m/>
    <s v="Triumph  SCRAMBLER 400 X  MATT KHAKI GREEN"/>
    <s v="00TA02BG"/>
    <s v="Invoiced"/>
    <s v="Yes"/>
    <x v="1"/>
    <m/>
    <m/>
    <m/>
    <m/>
    <s v="Yes"/>
    <s v="No"/>
    <s v="No"/>
    <d v="2025-04-18T13:33:00"/>
    <n v="1"/>
  </r>
  <r>
    <n v="15606676"/>
    <d v="2025-04-13T00:00:00"/>
    <d v="1899-12-30T17:24:00"/>
    <x v="0"/>
    <s v="OSL AUTO PVT. LTD. - VIP"/>
    <n v="12445"/>
    <s v="Hyperlocal_Lead_Gen"/>
    <s v="Facebook"/>
    <s v="WARM"/>
    <s v="KTM"/>
    <s v="DUKE 390"/>
    <s v="KTM"/>
    <s v="KTM DUKE 390 KTM "/>
    <s v="00JP89"/>
    <s v="Open"/>
    <s v="No"/>
    <x v="0"/>
    <m/>
    <m/>
    <m/>
    <m/>
    <s v="No"/>
    <s v="No"/>
    <s v="No"/>
    <m/>
    <n v="0"/>
  </r>
  <r>
    <n v="15525439"/>
    <d v="2025-04-09T00:00:00"/>
    <d v="1899-12-30T14:59:00"/>
    <x v="1"/>
    <s v="D.N.V. AGENCY(10115)"/>
    <n v="10115"/>
    <s v="Reference"/>
    <s v="Existing Customer"/>
    <m/>
    <s v="Pulsar"/>
    <s v="N160"/>
    <s v="TD"/>
    <s v="Pulsar N160 TD EBONY BLACK(MET)"/>
    <s v="00JR50X3"/>
    <s v="Invoiced"/>
    <s v="Yes"/>
    <x v="1"/>
    <m/>
    <m/>
    <m/>
    <m/>
    <s v="Yes"/>
    <s v="Yes"/>
    <s v="Yes"/>
    <d v="2025-04-09T15:04:00"/>
    <n v="1"/>
  </r>
  <r>
    <n v="15534568"/>
    <d v="2025-04-09T00:00:00"/>
    <d v="1899-12-30T22:21:00"/>
    <x v="0"/>
    <s v="VARUN MOTORS PRIVATE LIMITED(13261)"/>
    <n v="13261"/>
    <s v="Hyperlocal_Lead_Gen"/>
    <s v="Facebook"/>
    <s v="HOT"/>
    <s v="KTM"/>
    <s v="249.07 cc"/>
    <s v="KTM"/>
    <s v="KTM 249.07 cc KTM "/>
    <s v="00JP88"/>
    <s v="Closed"/>
    <s v="No"/>
    <x v="5"/>
    <m/>
    <m/>
    <m/>
    <m/>
    <s v="No"/>
    <s v="No"/>
    <s v="No"/>
    <m/>
    <n v="0"/>
  </r>
  <r>
    <n v="15535619"/>
    <d v="2025-04-10T00:00:00"/>
    <d v="1899-12-30T00:51:00"/>
    <x v="4"/>
    <s v="DANKUNI AUTOMOBILES(11443)"/>
    <n v="11443"/>
    <s v="Freedom_LeadGen_D2C"/>
    <s v="Display_Google"/>
    <m/>
    <s v="Freedom"/>
    <s v="125 NG04"/>
    <s v="Disc Led"/>
    <s v="Freedom 125 NG04 Disc Led COCKTAIL WINE RED"/>
    <s v="00JH272V"/>
    <s v="Open"/>
    <s v="Yes"/>
    <x v="4"/>
    <m/>
    <m/>
    <m/>
    <m/>
    <s v="No"/>
    <s v="Yes"/>
    <s v="Yes"/>
    <m/>
    <n v="0"/>
  </r>
  <r>
    <n v="15484515"/>
    <d v="2025-04-08T00:00:00"/>
    <d v="1899-12-30T17:30:00"/>
    <x v="1"/>
    <s v="SAI SERVICE PRIVATE LIMITED (13708)"/>
    <n v="13708"/>
    <m/>
    <m/>
    <s v="HOT"/>
    <s v="Triumph"/>
    <s v="SCRAMBLER 400 X"/>
    <m/>
    <s v="Triumph  SCRAMBLER 400 X  PEARL METALLIC WHITE"/>
    <s v="00TA0242"/>
    <s v="Invoiced"/>
    <s v="Yes"/>
    <x v="7"/>
    <m/>
    <m/>
    <m/>
    <m/>
    <s v="No"/>
    <s v="No"/>
    <s v="No"/>
    <d v="2025-04-08T20:45:00"/>
    <n v="1"/>
  </r>
  <r>
    <n v="15428490"/>
    <d v="2025-04-05T00:00:00"/>
    <d v="1899-12-30T22:17:00"/>
    <x v="3"/>
    <s v="BIJJARGI BAJAJ(11857)"/>
    <n v="11857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584829"/>
    <d v="2025-04-12T00:00:00"/>
    <d v="1899-12-30T12:56:00"/>
    <x v="1"/>
    <s v="SRI SUBHALAKSHMI BAJAJ (13646)"/>
    <n v="13646"/>
    <m/>
    <m/>
    <m/>
    <s v="Pulsar"/>
    <n v="125"/>
    <s v="Carbon Fibre Single Seat UG"/>
    <s v="Pulsar 125 Carbon Fibre Single Seat UG EBONY BLK BLUE DKL"/>
    <s v="00DH574C"/>
    <s v="Invoiced"/>
    <s v="Yes"/>
    <x v="1"/>
    <m/>
    <m/>
    <m/>
    <m/>
    <s v="Yes"/>
    <s v="Yes"/>
    <s v="Yes"/>
    <d v="2025-04-12T12:59:00"/>
    <n v="1"/>
  </r>
  <r>
    <n v="15582771"/>
    <d v="2025-04-12T00:00:00"/>
    <d v="1899-12-30T11:50:00"/>
    <x v="1"/>
    <s v="M.G.B. MOTOR &amp; AUTO AGENCIES(10467)"/>
    <n v="10467"/>
    <s v="Reference"/>
    <s v="Existing Customer"/>
    <m/>
    <s v="Pulsar"/>
    <n v="125"/>
    <s v="Neon Disc Single seat (OBD-2)"/>
    <s v="Pulsar 125 Neon Disc Single seat (OBD-2) EBONY BLK SOLAR RED"/>
    <s v="00DH50C2"/>
    <s v="Invoiced"/>
    <s v="Yes"/>
    <x v="1"/>
    <m/>
    <m/>
    <m/>
    <m/>
    <s v="Yes"/>
    <s v="No"/>
    <s v="Yes"/>
    <d v="2025-04-12T11:54:00"/>
    <n v="1"/>
  </r>
  <r>
    <n v="15686442"/>
    <d v="2025-04-17T00:00:00"/>
    <d v="1899-12-30T00:22:00"/>
    <x v="3"/>
    <s v="KHIVRAJ ELIXIR PVT LTD (H14195) YPR"/>
    <s v="H14195"/>
    <s v="91wheels_Aggregators"/>
    <s v="CPS_Lead_Aggregators"/>
    <s v="STANDARD"/>
    <s v="Dominar"/>
    <n v="400"/>
    <s v="Dual channel ABS (Pre-OBD)"/>
    <s v="Dominar 400 Dual channel ABS (Pre-OBD) CHARCOAL BLACK"/>
    <s v="00JF20A8"/>
    <s v="Closed"/>
    <s v="No"/>
    <x v="1"/>
    <m/>
    <m/>
    <m/>
    <m/>
    <s v="No"/>
    <s v="No"/>
    <s v="No"/>
    <m/>
    <n v="0"/>
  </r>
  <r>
    <n v="15528691"/>
    <d v="2025-04-10T00:00:00"/>
    <d v="1899-12-30T17:19:00"/>
    <x v="3"/>
    <s v="SHREYANSH AUTOMOBILES(12721)"/>
    <n v="12721"/>
    <s v="Bikewale_Aggregators"/>
    <s v="CPS_Lead_Aggregators"/>
    <s v="STANDARD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485859"/>
    <d v="2025-04-08T00:00:00"/>
    <d v="1899-12-30T18:46:00"/>
    <x v="3"/>
    <s v="BANSAL MOTORS"/>
    <n v="10051"/>
    <s v="Bikewale_Aggregators"/>
    <s v="CPS_Lead_Aggregators"/>
    <s v="WARM"/>
    <s v="Pulsar"/>
    <n v="400"/>
    <s v="NS"/>
    <s v="Pulsar 400 NS PEARL METALLIC WHITE"/>
    <s v="00JL2342"/>
    <s v="Open"/>
    <s v="No"/>
    <x v="1"/>
    <m/>
    <m/>
    <m/>
    <m/>
    <s v="No"/>
    <s v="No"/>
    <s v="No"/>
    <m/>
    <n v="0"/>
  </r>
  <r>
    <n v="15544638"/>
    <d v="2025-04-10T00:00:00"/>
    <d v="1899-12-30T14:00:00"/>
    <x v="3"/>
    <s v="BIJJARGI BIKES (12761)"/>
    <n v="12761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Yes"/>
    <x v="4"/>
    <m/>
    <m/>
    <m/>
    <m/>
    <s v="No"/>
    <s v="Yes"/>
    <s v="No"/>
    <m/>
    <n v="0"/>
  </r>
  <r>
    <n v="15603337"/>
    <d v="2025-04-13T00:00:00"/>
    <d v="1899-12-30T13:42:00"/>
    <x v="1"/>
    <s v="BALRAJ WHEELS PRIVATE LIMITED (13493)"/>
    <n v="13493"/>
    <m/>
    <m/>
    <m/>
    <s v="Pulsar"/>
    <s v="NS125"/>
    <s v="UG ABS"/>
    <s v="Pulsar NS125 UG ABS TD BURNT RED + SA"/>
    <s v="00JF57C4"/>
    <s v="Invoiced"/>
    <s v="Yes"/>
    <x v="1"/>
    <m/>
    <m/>
    <m/>
    <m/>
    <s v="Yes"/>
    <s v="No"/>
    <s v="No"/>
    <d v="2025-04-13T13:44:00"/>
    <n v="1"/>
  </r>
  <r>
    <n v="15530317"/>
    <d v="2025-04-09T00:00:00"/>
    <d v="1899-12-30T17:50:00"/>
    <x v="5"/>
    <s v="K V R VEHICLES - KANNUR"/>
    <n v="10569"/>
    <s v="BAL Activity"/>
    <s v="Exchange Camp"/>
    <s v="WARM"/>
    <s v="Pulsar"/>
    <n v="125"/>
    <s v="Carbon Fibre Disc Single Seat"/>
    <s v="Pulsar 125 Carbon Fibre Disc Single Seat SPARKLING METALLIC BLACK BLUE"/>
    <s v="00DH47F1"/>
    <s v="Open"/>
    <s v="Yes"/>
    <x v="6"/>
    <m/>
    <m/>
    <m/>
    <m/>
    <s v="Yes"/>
    <s v="No"/>
    <s v="No"/>
    <m/>
    <n v="0"/>
  </r>
  <r>
    <n v="15516293"/>
    <d v="2025-04-09T00:00:00"/>
    <d v="1899-12-30T16:23:00"/>
    <x v="6"/>
    <m/>
    <n v="14173"/>
    <s v="Instagram"/>
    <s v="P125_March"/>
    <s v="WARM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726105"/>
    <d v="2025-04-18T00:00:00"/>
    <d v="1899-12-30T19:31:00"/>
    <x v="5"/>
    <s v="RAM BHAWAN RAM AUTOMOBILES CHAKIYA (B13392)"/>
    <s v="B13392"/>
    <m/>
    <m/>
    <s v="HOT"/>
    <s v="Pulsar"/>
    <s v="N160"/>
    <s v="UG"/>
    <s v="Pulsar N160 UG BROOKLYN CHRCL BLK M"/>
    <s v="00JR21VAR-113"/>
    <s v="Open"/>
    <s v="Yes"/>
    <x v="1"/>
    <m/>
    <m/>
    <m/>
    <m/>
    <s v="No"/>
    <s v="No"/>
    <s v="Yes"/>
    <m/>
    <n v="0"/>
  </r>
  <r>
    <n v="15637160"/>
    <d v="2025-04-14T00:00:00"/>
    <d v="1899-12-30T22:15:00"/>
    <x v="3"/>
    <s v="BAGGA LINK SERVICE PVT LTD.(10047)"/>
    <n v="10047"/>
    <s v="Bikedekho_Aggregators"/>
    <s v="CPS_Lead_Aggregators"/>
    <s v="HOT"/>
    <s v="Pulsar"/>
    <s v="NS125"/>
    <s v="Disc (OBD-2)"/>
    <s v="Pulsar NS125 Disc (OBD-2) TD BURNT RED + SA"/>
    <s v="00JF35C4"/>
    <s v="Closed"/>
    <s v="No"/>
    <x v="3"/>
    <m/>
    <m/>
    <m/>
    <m/>
    <s v="No"/>
    <s v="No"/>
    <s v="No"/>
    <m/>
    <n v="0"/>
  </r>
  <r>
    <n v="15653277"/>
    <d v="2025-04-15T00:00:00"/>
    <d v="1899-12-30T17:35:00"/>
    <x v="3"/>
    <s v="SUSEE SCOOTER CENTRE (10339)"/>
    <n v="10339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x v="0"/>
    <m/>
    <m/>
    <m/>
    <m/>
    <s v="No"/>
    <s v="No"/>
    <s v="No"/>
    <m/>
    <n v="0"/>
  </r>
  <r>
    <n v="15385465"/>
    <d v="2025-04-03T00:00:00"/>
    <d v="1899-12-30T18:39:00"/>
    <x v="3"/>
    <s v="AMIN AUTOMOBILES(10000)"/>
    <n v="1000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618621"/>
    <d v="2025-04-14T00:00:00"/>
    <d v="1899-12-30T10:28:00"/>
    <x v="3"/>
    <s v="A H AUTO WORLD#NARAYANPUR"/>
    <s v="B11517"/>
    <s v="Bikewale_Aggregators"/>
    <s v="CPS_Lead_Aggregators"/>
    <s v="WARM"/>
    <s v="Pulsar"/>
    <s v="NS200"/>
    <s v="Twin Disc ABS (JL18)"/>
    <s v="Pulsar NS200 Twin Disc ABS (JL18) BRIGHT YELLOW &amp; MATTE PEWTER GREY"/>
    <s v="00JL188N"/>
    <s v="Open"/>
    <s v="No"/>
    <x v="1"/>
    <m/>
    <m/>
    <m/>
    <m/>
    <s v="No"/>
    <s v="No"/>
    <s v="No"/>
    <m/>
    <n v="0"/>
  </r>
  <r>
    <n v="15433887"/>
    <d v="2025-04-06T00:00:00"/>
    <d v="1899-12-30T11:52:00"/>
    <x v="3"/>
    <s v="VAIBAV BAJAJ (12395)"/>
    <n v="12395"/>
    <s v="Bikewale_Aggregators"/>
    <s v="CPS_Lead_Aggregators"/>
    <s v="HOT"/>
    <s v="Pulsar"/>
    <n v="150"/>
    <s v="SD Single Seat"/>
    <s v="Pulsar  150 SD Single Seat EBONY BLK RED DKL"/>
    <s v="00DH274D"/>
    <s v="Open"/>
    <s v="Yes"/>
    <x v="6"/>
    <m/>
    <m/>
    <m/>
    <m/>
    <s v="No"/>
    <s v="Yes"/>
    <s v="Yes"/>
    <m/>
    <n v="0"/>
  </r>
  <r>
    <n v="15351104"/>
    <d v="2025-04-02T00:00:00"/>
    <d v="1899-12-30T10:09:00"/>
    <x v="3"/>
    <s v="VIMAN NAGAR TRIUMPH"/>
    <s v="B13530"/>
    <s v="Bikedekho_Aggregators"/>
    <s v="CPS_Lead_Aggregators"/>
    <s v="WARM"/>
    <s v="Triumph"/>
    <s v="Speed T4"/>
    <s v="Triumph"/>
    <s v="Speed T4-PEARL METALLIC WHITE"/>
    <s v="00TA1542"/>
    <s v="Closed"/>
    <s v="No"/>
    <x v="2"/>
    <m/>
    <m/>
    <m/>
    <m/>
    <s v="No"/>
    <s v="No"/>
    <s v="No"/>
    <m/>
    <n v="0"/>
  </r>
  <r>
    <n v="15479107"/>
    <d v="2025-04-08T00:00:00"/>
    <d v="1899-12-30T14:27:00"/>
    <x v="2"/>
    <s v="UNITED AUTOMOBILES(10963)"/>
    <n v="10963"/>
    <s v="Website"/>
    <m/>
    <s v="HOT"/>
    <s v="Pulsar"/>
    <s v="N160"/>
    <s v="Dual channel ABS (OBD-2)"/>
    <s v="Pulsar N160 Dual channel ABS (OBD-2) GLOSSY CARIBBEAN BLUE"/>
    <s v="00JR172Z"/>
    <s v="Closed"/>
    <s v="No"/>
    <x v="2"/>
    <m/>
    <m/>
    <m/>
    <m/>
    <s v="No"/>
    <s v="No"/>
    <s v="No"/>
    <m/>
    <n v="0"/>
  </r>
  <r>
    <n v="15434836"/>
    <d v="2025-04-06T00:00:00"/>
    <d v="1899-12-30T12:24:00"/>
    <x v="1"/>
    <s v="TIKARYA MOTORS(10422)"/>
    <n v="10422"/>
    <s v="Finance Partner"/>
    <m/>
    <m/>
    <s v="Pulsar"/>
    <n v="125"/>
    <s v="Carbon Fibre Single Seat UG"/>
    <s v="Pulsar 125 Carbon Fibre Single Seat UG EBONY BLK SILVER DKL"/>
    <s v="00DH574E"/>
    <s v="Invoiced"/>
    <s v="Yes"/>
    <x v="1"/>
    <m/>
    <m/>
    <m/>
    <m/>
    <s v="Yes"/>
    <s v="Yes"/>
    <s v="Yes"/>
    <d v="2025-04-06T12:27:00"/>
    <n v="1"/>
  </r>
  <r>
    <n v="15347858"/>
    <d v="2025-04-04T00:00:00"/>
    <d v="1899-12-30T12:50:00"/>
    <x v="3"/>
    <s v="SHREE AMBA BAJAJ"/>
    <n v="10912"/>
    <s v="Bikedekho_Aggregators"/>
    <s v="CPS_Lead_Aggregators"/>
    <s v="HOT"/>
    <s v="Pulsar"/>
    <n v="125"/>
    <s v="Carbon Fibre Disc Split Seat (OBD-2)"/>
    <s v="PULSAR 125 - SAFFIRE BLUE WHITE"/>
    <s v="00DH43E9"/>
    <s v="Open"/>
    <s v="No"/>
    <x v="0"/>
    <m/>
    <m/>
    <m/>
    <m/>
    <s v="No"/>
    <s v="No"/>
    <s v="No"/>
    <m/>
    <n v="0"/>
  </r>
  <r>
    <n v="15487939"/>
    <d v="2025-04-08T00:00:00"/>
    <d v="1899-12-30T21:28:00"/>
    <x v="3"/>
    <s v="MAYUR AUTO PVT.LTD.(10210)"/>
    <n v="10210"/>
    <s v="Bikewale_Aggregators"/>
    <s v="CPS_Lead_Aggregators"/>
    <s v="WARM"/>
    <s v="Pulsar"/>
    <n v="150"/>
    <s v="SD Single Seat"/>
    <s v="Pulsar 150 SD Single Seat EBONY BLK RED DKL"/>
    <s v="00DH274D"/>
    <s v="Closed"/>
    <s v="No"/>
    <x v="2"/>
    <m/>
    <m/>
    <m/>
    <m/>
    <s v="No"/>
    <s v="No"/>
    <s v="No"/>
    <m/>
    <n v="0"/>
  </r>
  <r>
    <n v="15705830"/>
    <d v="2025-04-17T00:00:00"/>
    <d v="1899-12-30T20:17:00"/>
    <x v="5"/>
    <s v="RM MOTORS (14185)"/>
    <n v="14185"/>
    <m/>
    <m/>
    <s v="HOT"/>
    <s v="Triumph"/>
    <s v="SPEED 400"/>
    <m/>
    <s v="Triumph SPEED 400 "/>
    <s v="00TA04X3"/>
    <s v="Open"/>
    <s v="Yes"/>
    <x v="4"/>
    <m/>
    <m/>
    <m/>
    <m/>
    <s v="Yes"/>
    <s v="No"/>
    <s v="No"/>
    <m/>
    <n v="0"/>
  </r>
  <r>
    <n v="15657907"/>
    <d v="2025-04-15T00:00:00"/>
    <d v="1899-12-30T22:33:00"/>
    <x v="0"/>
    <s v="OSL AUTO PVT LTD(13620)"/>
    <n v="13620"/>
    <s v="Hyperlocal_Lead_Gen"/>
    <s v="Facebook"/>
    <s v="WARM"/>
    <s v="KTM"/>
    <s v="249.07 cc"/>
    <s v="KTM"/>
    <s v="KTM 249.07 cc KTM "/>
    <s v="00JP88"/>
    <s v="Open"/>
    <s v="No"/>
    <x v="0"/>
    <m/>
    <m/>
    <m/>
    <m/>
    <s v="No"/>
    <s v="No"/>
    <s v="No"/>
    <m/>
    <n v="0"/>
  </r>
  <r>
    <n v="15601737"/>
    <d v="2025-04-14T00:00:00"/>
    <d v="1899-12-30T12:28:00"/>
    <x v="3"/>
    <s v="SHASHANK AUTO MARKETING(10720)"/>
    <n v="10720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x v="6"/>
    <m/>
    <m/>
    <m/>
    <m/>
    <s v="No"/>
    <s v="No"/>
    <s v="No"/>
    <m/>
    <n v="0"/>
  </r>
  <r>
    <n v="15667582"/>
    <d v="2025-04-16T00:00:00"/>
    <d v="1899-12-30T12:52:00"/>
    <x v="2"/>
    <s v="SINGH AUTO LINK PVT.LTD.(10314)"/>
    <n v="10314"/>
    <s v="Website"/>
    <m/>
    <s v="STANDARD"/>
    <s v="Pulsar"/>
    <s v="ISG (OBD2B)"/>
    <s v="N125"/>
    <s v="Pulsar ISG (OBD2B) N125 Ebony Black + Purple Fury"/>
    <s v="00JZ56DA"/>
    <s v="Open"/>
    <s v="No"/>
    <x v="1"/>
    <m/>
    <m/>
    <m/>
    <m/>
    <s v="No"/>
    <s v="No"/>
    <s v="No"/>
    <m/>
    <n v="0"/>
  </r>
  <r>
    <n v="15393748"/>
    <d v="2025-04-04T00:00:00"/>
    <d v="1899-12-30T11:45:00"/>
    <x v="3"/>
    <s v="OSL AUTO PVT.LTD.(11132)"/>
    <n v="11132"/>
    <s v="Bikewale_Aggregators"/>
    <s v="CPS_Lead_Aggregators"/>
    <s v="STANDARD"/>
    <s v="Pulsar"/>
    <s v="N160"/>
    <s v="Dual channel ABS"/>
    <s v="Pulsar  N160 Dual channel ABS Brooklyn Black"/>
    <s v="00JR159V"/>
    <s v="Invoiced"/>
    <s v="Yes"/>
    <x v="6"/>
    <m/>
    <m/>
    <m/>
    <m/>
    <s v="Yes"/>
    <s v="Yes"/>
    <s v="Yes"/>
    <d v="2025-04-16T13:54:00"/>
    <n v="1"/>
  </r>
  <r>
    <n v="15676760"/>
    <d v="2025-04-16T00:00:00"/>
    <d v="1899-12-30T16:48:00"/>
    <x v="1"/>
    <s v="VENKAT BAJAJ"/>
    <s v="A13032"/>
    <s v="Reference"/>
    <s v="Existing Customer"/>
    <s v="HOT"/>
    <s v="Pulsar"/>
    <n v="150"/>
    <s v="SD (C&amp;G)"/>
    <s v="Pulsar 150 SD (C&amp;G) EBONY BLK RED DKL"/>
    <s v="00DH644D"/>
    <s v="Invoiced"/>
    <s v="Yes"/>
    <x v="1"/>
    <m/>
    <m/>
    <m/>
    <m/>
    <s v="Yes"/>
    <s v="No"/>
    <s v="No"/>
    <d v="2025-04-16T16:50:00"/>
    <n v="1"/>
  </r>
  <r>
    <n v="15691073"/>
    <d v="2025-04-17T00:00:00"/>
    <d v="1899-12-30T11:48:00"/>
    <x v="3"/>
    <s v="ROLTA CREDIT PRIVATE LIMITED KADAMBAGACHI"/>
    <s v="G11943"/>
    <s v="Bikedekho_Aggregators"/>
    <s v="CPS_Lead_Aggregators"/>
    <s v="WARM"/>
    <s v="Pulsar"/>
    <s v="NS125"/>
    <s v="Disc (OBD-2)"/>
    <s v="Pulsar NS125 Disc (OBD-2) TD BURNT RED + SA"/>
    <s v="00JF35C4"/>
    <s v="Closed"/>
    <s v="No"/>
    <x v="5"/>
    <m/>
    <m/>
    <m/>
    <m/>
    <s v="No"/>
    <s v="No"/>
    <s v="No"/>
    <m/>
    <n v="0"/>
  </r>
  <r>
    <n v="15382587"/>
    <d v="2025-04-03T00:00:00"/>
    <d v="1899-12-30T16:56:00"/>
    <x v="3"/>
    <s v="BHARAT AUTOMOBILES (A12237)#PATIA"/>
    <s v="A12237"/>
    <s v="91wheels_Aggregators"/>
    <s v="CPS_Lead_Aggregators"/>
    <s v="HOT"/>
    <s v="Pulsar"/>
    <s v="RS200"/>
    <s v="Dual channel ABS"/>
    <s v="Pulsar RS200 Dual channel ABS METALLIC BLACK (+Pewter Grey)"/>
    <s v="00DT148E"/>
    <s v="Closed"/>
    <s v="No"/>
    <x v="2"/>
    <m/>
    <m/>
    <m/>
    <m/>
    <s v="No"/>
    <s v="No"/>
    <s v="No"/>
    <m/>
    <n v="0"/>
  </r>
  <r>
    <n v="15562596"/>
    <d v="2025-04-11T00:00:00"/>
    <d v="1899-12-30T12:25:00"/>
    <x v="1"/>
    <s v="ASPIRE AUTO (12461)"/>
    <n v="12461"/>
    <m/>
    <m/>
    <s v="STANDARD"/>
    <s v="Pulsar"/>
    <n v="125"/>
    <s v="Neon Disc Single seat (OBD-2)"/>
    <s v="Pulsar 125 Neon Disc Single seat (OBD-2) EBONY BLK SOLAR RED"/>
    <s v="00DH50C2"/>
    <s v="Open"/>
    <s v="Yes"/>
    <x v="8"/>
    <m/>
    <m/>
    <m/>
    <m/>
    <s v="Yes"/>
    <s v="Yes"/>
    <s v="Yes"/>
    <m/>
    <n v="0"/>
  </r>
  <r>
    <n v="15551058"/>
    <d v="2025-04-10T00:00:00"/>
    <d v="1899-12-30T17:45:00"/>
    <x v="3"/>
    <s v="GANESH AUTO SALES (A12681)"/>
    <s v="A12681"/>
    <s v="91wheels_Aggregators"/>
    <s v="CPS_Lead_Aggregators"/>
    <s v="HOT"/>
    <s v="Pulsar"/>
    <s v="NS125"/>
    <s v="Disc (Pre-OBD)"/>
    <s v="Pulsar NS125 Disc (Pre-OBD) GLOSS PEWTER GREY"/>
    <s v="00JF2832"/>
    <s v="Closed"/>
    <s v="No"/>
    <x v="5"/>
    <m/>
    <m/>
    <m/>
    <m/>
    <s v="No"/>
    <s v="No"/>
    <s v="No"/>
    <m/>
    <n v="0"/>
  </r>
  <r>
    <n v="15394898"/>
    <d v="2025-04-04T00:00:00"/>
    <d v="1899-12-30T12:02:00"/>
    <x v="5"/>
    <s v="MADHUR MOTORS(13271)"/>
    <n v="13271"/>
    <m/>
    <m/>
    <m/>
    <s v="Pulsar"/>
    <n v="125"/>
    <s v="Neon Disc Single seat"/>
    <s v="Pulsar 125 Neon Disc Single seat EBONY BLK SOLAR RED"/>
    <s v="00DH40C2"/>
    <s v="Invoiced"/>
    <s v="Yes"/>
    <x v="1"/>
    <m/>
    <m/>
    <m/>
    <m/>
    <s v="No"/>
    <s v="No"/>
    <s v="No"/>
    <d v="2025-04-04T12:02:00"/>
    <n v="1"/>
  </r>
  <r>
    <n v="15605230"/>
    <d v="2025-04-13T00:00:00"/>
    <d v="1899-12-30T15:43:00"/>
    <x v="3"/>
    <s v="PARIS AUTOMOBILES"/>
    <n v="10280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587672"/>
    <d v="2025-04-12T00:00:00"/>
    <d v="1899-12-30T14:40:00"/>
    <x v="1"/>
    <s v="SWADESHI AUTO PVT LTD. GTK"/>
    <s v="C10349"/>
    <m/>
    <m/>
    <s v="STANDARD"/>
    <s v="Pulsar"/>
    <s v="NS125"/>
    <s v="UG ABS"/>
    <s v="Pulsar NS125 UG ABS"/>
    <s v="00JF57"/>
    <s v="Open"/>
    <s v="Yes"/>
    <x v="0"/>
    <m/>
    <m/>
    <m/>
    <m/>
    <s v="Yes"/>
    <s v="No"/>
    <s v="Yes"/>
    <m/>
    <n v="0"/>
  </r>
  <r>
    <n v="15387550"/>
    <d v="2025-04-03T00:00:00"/>
    <d v="1899-12-30T21:10:00"/>
    <x v="3"/>
    <s v="AGARWAL MOTORS(10727)"/>
    <n v="10727"/>
    <s v="Bikedekho_Aggregators"/>
    <s v="CPS_Lead_Aggregators"/>
    <s v="HOT"/>
    <s v="Pulsar"/>
    <s v="NS125"/>
    <s v="Disc (OBD-2)"/>
    <s v="Pulsar NS125 Disc (OBD-2) TD BURNT RED + SA"/>
    <s v="00JF35C4"/>
    <s v="Open"/>
    <s v="No"/>
    <x v="0"/>
    <m/>
    <m/>
    <m/>
    <m/>
    <s v="No"/>
    <s v="No"/>
    <s v="No"/>
    <m/>
    <n v="0"/>
  </r>
  <r>
    <n v="15527393"/>
    <d v="2025-04-09T00:00:00"/>
    <d v="1899-12-30T16:09:00"/>
    <x v="1"/>
    <s v="SURJEET AUTO AGENCY(10285)"/>
    <n v="10285"/>
    <m/>
    <m/>
    <s v="WARM"/>
    <s v="Pulsar"/>
    <n v="125"/>
    <s v="Carbon Fibre Single Seat UG"/>
    <s v="Pulsar 125 Carbon Fibre Single Seat UG EBONY BLK SILVER DKL"/>
    <s v="00DH574E"/>
    <s v="Invoiced"/>
    <s v="Yes"/>
    <x v="1"/>
    <m/>
    <m/>
    <m/>
    <m/>
    <s v="Yes"/>
    <s v="No"/>
    <s v="No"/>
    <d v="2025-04-09T16:11:00"/>
    <n v="1"/>
  </r>
  <r>
    <n v="15736611"/>
    <d v="2025-04-19T00:00:00"/>
    <d v="1899-12-30T13:27:00"/>
    <x v="2"/>
    <s v="SHAILENDRA AUTOMOBILES (12729)"/>
    <n v="12729"/>
    <s v="Reference"/>
    <s v="Existing Customer"/>
    <m/>
    <s v="Pulsar"/>
    <n v="125"/>
    <s v="Neon Disc Single seat (OBD-2)"/>
    <s v="Pulsar 125 Neon Disc Single seat (OBD-2) EBONY BLK SOLAR RED"/>
    <s v="00DH50C2"/>
    <s v="Invoiced"/>
    <s v="Yes"/>
    <x v="1"/>
    <m/>
    <m/>
    <m/>
    <m/>
    <s v="No"/>
    <s v="No"/>
    <s v="No"/>
    <d v="2025-04-19T13:29:00"/>
    <n v="1"/>
  </r>
  <r>
    <n v="15735743"/>
    <d v="2025-04-19T00:00:00"/>
    <d v="1899-12-30T12:56:00"/>
    <x v="1"/>
    <s v="VARUN MOTORS PRIVATE LIMITED(13255)"/>
    <n v="13255"/>
    <m/>
    <m/>
    <s v="WARM"/>
    <s v="KTM"/>
    <s v="250 cc"/>
    <m/>
    <s v="KTM 250 cc  EBONY BLACK(MET)"/>
    <s v="00JP1EX3"/>
    <s v="Open"/>
    <s v="Yes"/>
    <x v="0"/>
    <m/>
    <m/>
    <m/>
    <m/>
    <s v="Yes"/>
    <s v="No"/>
    <s v="Yes"/>
    <m/>
    <n v="0"/>
  </r>
  <r>
    <n v="15435057"/>
    <d v="2025-04-06T00:00:00"/>
    <d v="1899-12-30T12:42:00"/>
    <x v="3"/>
    <s v="J R ENTERPRISES(13044)"/>
    <n v="13044"/>
    <s v="Bikedekho_Aggregators"/>
    <s v="CPS_Lead_Aggregators"/>
    <s v="HOT"/>
    <s v="KTM"/>
    <s v="Duke 250 (Gen 2)"/>
    <s v="KTM"/>
    <s v="KTM Duke 250 (Gen 2) KTM DARK GALVANO MATT"/>
    <s v="00JP9681"/>
    <s v="Closed"/>
    <s v="No"/>
    <x v="5"/>
    <m/>
    <m/>
    <m/>
    <m/>
    <s v="No"/>
    <s v="No"/>
    <s v="No"/>
    <m/>
    <n v="0"/>
  </r>
  <r>
    <n v="15573292"/>
    <d v="2025-04-11T00:00:00"/>
    <d v="1899-12-30T18:19:00"/>
    <x v="4"/>
    <s v="KALAHANU BOTHRA AGENCIES PVT LTD(13213)"/>
    <n v="13213"/>
    <s v="Organic"/>
    <s v="Website"/>
    <s v="WARM"/>
    <s v="CT"/>
    <s v="110X"/>
    <s v="ES (OBD-2)"/>
    <s v="CT 110X ES (OBD-2) EBONY BLK BLUE DKL"/>
    <s v="00DY084C"/>
    <s v="Closed"/>
    <s v="No"/>
    <x v="2"/>
    <m/>
    <m/>
    <m/>
    <m/>
    <s v="No"/>
    <s v="No"/>
    <s v="No"/>
    <m/>
    <n v="0"/>
  </r>
  <r>
    <n v="15498733"/>
    <d v="2025-04-09T00:00:00"/>
    <d v="1899-12-30T13:33:00"/>
    <x v="3"/>
    <s v="RM MOTORS(12226)"/>
    <n v="12226"/>
    <s v="Bikewale_Aggregators"/>
    <s v="CPS_Lead_Aggregators"/>
    <s v="HOT"/>
    <s v="Pulsar"/>
    <s v="N125"/>
    <s v="Disc ISG"/>
    <s v="Pulsar N125 Disc ISG Ebony Black + Purple Fury"/>
    <s v="00JZ51DA"/>
    <s v="Open"/>
    <s v="No"/>
    <x v="9"/>
    <m/>
    <m/>
    <m/>
    <m/>
    <s v="No"/>
    <s v="No"/>
    <s v="No"/>
    <m/>
    <n v="0"/>
  </r>
  <r>
    <n v="15597934"/>
    <d v="2025-04-13T00:00:00"/>
    <d v="1899-12-30T07:29:00"/>
    <x v="3"/>
    <s v="TIRUPATI AUTO AGENCY(10377)"/>
    <n v="10377"/>
    <s v="91wheels_Aggregators"/>
    <s v="CPS_Lead_Aggregators"/>
    <s v="WARM"/>
    <s v="Pulsar"/>
    <n v="150"/>
    <s v="TD Split Seat"/>
    <s v="Pulsar 150 TD Split Seat BLACK DECAL BLUE"/>
    <s v="00DH283B"/>
    <s v="Open"/>
    <s v="No"/>
    <x v="4"/>
    <m/>
    <m/>
    <m/>
    <m/>
    <s v="No"/>
    <s v="No"/>
    <s v="No"/>
    <m/>
    <n v="0"/>
  </r>
  <r>
    <n v="15544269"/>
    <d v="2025-04-10T00:00:00"/>
    <d v="1899-12-30T13:52:00"/>
    <x v="3"/>
    <s v="ANI Bajaj  @ Jaunpur"/>
    <n v="13113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6"/>
    <m/>
    <m/>
    <m/>
    <m/>
    <s v="No"/>
    <s v="No"/>
    <s v="No"/>
    <m/>
    <n v="0"/>
  </r>
  <r>
    <n v="15628456"/>
    <d v="2025-04-14T00:00:00"/>
    <d v="1899-12-30T15:33:00"/>
    <x v="3"/>
    <s v="J P SALES  CORPORATION ALAMBAGH"/>
    <s v="C11941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399322"/>
    <d v="2025-04-04T00:00:00"/>
    <d v="1899-12-30T14:33:00"/>
    <x v="3"/>
    <s v="SAI GAYATRI AUTOMOBILES - PALASA"/>
    <s v="C10490"/>
    <s v="Bikedekho_Aggregators"/>
    <s v="CPS_Lead_Aggregators"/>
    <m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683143"/>
    <d v="2025-04-16T00:00:00"/>
    <d v="1899-12-30T19:40:00"/>
    <x v="3"/>
    <s v="KALAHANU BOTHRA AGENCIES PVT LTD(13213)"/>
    <n v="13213"/>
    <s v="Bikewale_Aggregators"/>
    <s v="CPS_Lead_Aggregators"/>
    <s v="HOT"/>
    <s v="Pulsar"/>
    <s v="N150"/>
    <s v="SD Single Seat"/>
    <s v="Pulsar N150 SD Single Seat PEARL METALLIC WHITE"/>
    <s v="00JR3042"/>
    <s v="Closed"/>
    <s v="No"/>
    <x v="2"/>
    <m/>
    <m/>
    <m/>
    <m/>
    <s v="No"/>
    <s v="No"/>
    <s v="No"/>
    <m/>
    <n v="0"/>
  </r>
  <r>
    <n v="15701448"/>
    <d v="2025-04-17T00:00:00"/>
    <d v="1899-12-30T17:25:00"/>
    <x v="3"/>
    <s v="FOUZDAR FARM EQUIPMENTS(10123)"/>
    <n v="10123"/>
    <s v="Bikewale_Aggregators"/>
    <s v="CPS_Lead_Aggregators"/>
    <s v="HOT"/>
    <s v="Pulsar"/>
    <s v="N160"/>
    <s v="Dual channel ABS"/>
    <s v="Pulsar N160 Dual channel ABS Brooklyn Black"/>
    <s v="00JR159V"/>
    <s v="Open"/>
    <s v="No"/>
    <x v="6"/>
    <m/>
    <m/>
    <m/>
    <m/>
    <s v="No"/>
    <s v="No"/>
    <s v="No"/>
    <m/>
    <n v="0"/>
  </r>
  <r>
    <n v="15464747"/>
    <d v="2025-04-07T00:00:00"/>
    <d v="1899-12-30T19:32:00"/>
    <x v="1"/>
    <s v="MAINASHREE AUTOMOTIVE(12628)"/>
    <n v="12628"/>
    <s v="Reference"/>
    <s v="Existing Customer"/>
    <m/>
    <s v="Pulsar"/>
    <n v="150"/>
    <s v="SD UG"/>
    <s v="Pulsar 150 SD UG EBONY BLK SILVER DKL"/>
    <s v="00DH604E"/>
    <s v="Invoiced"/>
    <s v="Yes"/>
    <x v="1"/>
    <m/>
    <m/>
    <m/>
    <m/>
    <s v="Yes"/>
    <s v="No"/>
    <s v="No"/>
    <d v="2025-04-07T19:39:00"/>
    <n v="1"/>
  </r>
  <r>
    <n v="11222907"/>
    <d v="2025-04-16T00:00:00"/>
    <d v="1899-12-30T17:10:00"/>
    <x v="3"/>
    <s v="VKG Bajaj @ Yadgir"/>
    <s v="A11046"/>
    <s v="Bikedekho_Aggregators"/>
    <s v="CPS_Lead_Aggregators"/>
    <m/>
    <s v="Pulsar"/>
    <n v="125"/>
    <s v="Carbon Fibre Disc Single Seat (OBD-2)"/>
    <s v="Pulsar  125 Carbon Fibre Disc Single Seat (OBD-2) SPARKLING METALLIC BLACK RED"/>
    <s v="00DH41F2"/>
    <s v="Invoiced"/>
    <s v="Yes"/>
    <x v="1"/>
    <m/>
    <m/>
    <m/>
    <m/>
    <s v="Yes"/>
    <s v="No"/>
    <s v="No"/>
    <d v="2025-04-16T17:13:00"/>
    <n v="1"/>
  </r>
  <r>
    <n v="15330588"/>
    <d v="2025-04-01T00:00:00"/>
    <d v="1899-12-30T14:32:00"/>
    <x v="4"/>
    <s v="Select Bajaj @ BalaNagar Mandal"/>
    <n v="13168"/>
    <s v="OnRoadPrice"/>
    <s v="Website"/>
    <m/>
    <s v="Avenger"/>
    <n v="160"/>
    <s v="Street  (OBD-2)"/>
    <s v="Avenger 160 Street  (OBD-2) EBONY BLACK(MET)"/>
    <s v="00PD36X3"/>
    <s v="Open"/>
    <s v="No"/>
    <x v="0"/>
    <m/>
    <m/>
    <m/>
    <m/>
    <s v="No"/>
    <s v="No"/>
    <s v="No"/>
    <m/>
    <n v="0"/>
  </r>
  <r>
    <n v="15736925"/>
    <d v="2025-04-19T00:00:00"/>
    <d v="1899-12-30T13:48:00"/>
    <x v="3"/>
    <s v="PARTH AUTOLINK(11549)"/>
    <n v="11549"/>
    <s v="Bikedekho_Aggregators"/>
    <s v="CPS_Lead_Aggregators"/>
    <s v="WARM"/>
    <s v="Pulsar"/>
    <n v="125"/>
    <s v="Neon Disc Single seat (OBD-2)"/>
    <s v="Pulsar 125 Neon Disc Single seat (OBD-2) GREY GREEN"/>
    <s v="00DH50CY"/>
    <s v="Closed"/>
    <s v="No"/>
    <x v="2"/>
    <m/>
    <m/>
    <m/>
    <m/>
    <s v="No"/>
    <s v="No"/>
    <s v="No"/>
    <m/>
    <n v="0"/>
  </r>
  <r>
    <n v="15410789"/>
    <d v="2025-04-05T00:00:00"/>
    <d v="1899-12-30T07:21:00"/>
    <x v="0"/>
    <s v="OSL AUTO PVT LTD - B.T.ROAD"/>
    <s v="S12445"/>
    <s v="Hyperlocal_Lead_Gen"/>
    <s v="Facebook"/>
    <s v="HOT"/>
    <s v="KTM"/>
    <s v="249.07 cc"/>
    <s v="KTM"/>
    <s v="KTM 249.07 cc KTM "/>
    <s v="00JP88"/>
    <s v="Open"/>
    <s v="No"/>
    <x v="0"/>
    <m/>
    <m/>
    <m/>
    <m/>
    <s v="No"/>
    <s v="No"/>
    <s v="No"/>
    <m/>
    <n v="0"/>
  </r>
  <r>
    <n v="15741639"/>
    <d v="2025-04-19T00:00:00"/>
    <d v="1899-12-30T17:07:00"/>
    <x v="4"/>
    <s v="UJJAWAL GOVIND AUTO(10863)"/>
    <n v="10863"/>
    <s v="Freedom_LeadGen_D2C"/>
    <s v="Display_FB"/>
    <m/>
    <s v="Freedom"/>
    <s v="125 NG04"/>
    <s v="Disc Led"/>
    <s v="Freedom 125 NG04 Disc Led GLOSS PEWTER GREY"/>
    <s v="00JH2732"/>
    <s v="Open"/>
    <s v="No"/>
    <x v="6"/>
    <m/>
    <m/>
    <m/>
    <m/>
    <s v="No"/>
    <s v="No"/>
    <s v="No"/>
    <m/>
    <n v="0"/>
  </r>
  <r>
    <n v="15332380"/>
    <d v="2025-04-01T00:00:00"/>
    <d v="1899-12-30T09:48:00"/>
    <x v="5"/>
    <s v="R V BAJAJ BRANCH GIRINAGAR(RV_GIRINAGAR)"/>
    <s v="D10665"/>
    <m/>
    <m/>
    <m/>
    <s v="Pulsar"/>
    <s v="NS200"/>
    <s v="Dual Channel ABS (UG)"/>
    <s v="Pulsar NS200 Dual Channel ABS (UG)"/>
    <s v="00JL24"/>
    <s v="Closed"/>
    <s v="Yes"/>
    <x v="2"/>
    <m/>
    <m/>
    <m/>
    <m/>
    <s v="Yes"/>
    <s v="No"/>
    <s v="No"/>
    <m/>
    <n v="0"/>
  </r>
  <r>
    <n v="15670832"/>
    <d v="2025-04-16T00:00:00"/>
    <d v="1899-12-30T14:22:00"/>
    <x v="1"/>
    <s v="KHIVRAJ ELIXIR PVT LTD (F14195) KR PURAM"/>
    <s v="F14195"/>
    <m/>
    <m/>
    <m/>
    <s v="Pulsar"/>
    <s v="N160"/>
    <s v="Single channel ABS"/>
    <s v="Pulsar N160 Single channel ABS Brooklyn Black"/>
    <s v="00JR069V"/>
    <s v="Invoiced"/>
    <s v="Yes"/>
    <x v="7"/>
    <m/>
    <m/>
    <m/>
    <m/>
    <s v="Yes"/>
    <s v="Yes"/>
    <s v="Yes"/>
    <d v="2025-04-16T14:37:00"/>
    <n v="1"/>
  </r>
  <r>
    <n v="15657549"/>
    <d v="2025-04-15T00:00:00"/>
    <d v="1899-12-30T22:00:00"/>
    <x v="3"/>
    <s v="S D AUTOMOBILES(12791)"/>
    <n v="1279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417813"/>
    <d v="2025-04-05T00:00:00"/>
    <d v="1899-12-30T13:24:00"/>
    <x v="3"/>
    <s v="KENA AUTOMOBILES(11433)"/>
    <n v="11433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x v="5"/>
    <m/>
    <m/>
    <m/>
    <m/>
    <s v="No"/>
    <s v="No"/>
    <s v="No"/>
    <m/>
    <n v="0"/>
  </r>
  <r>
    <n v="15387467"/>
    <d v="2025-04-03T00:00:00"/>
    <d v="1899-12-30T21:04:00"/>
    <x v="3"/>
    <s v="AKSHAYA SIRA"/>
    <s v="E1003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Yes"/>
    <x v="2"/>
    <m/>
    <m/>
    <m/>
    <m/>
    <s v="No"/>
    <s v="No"/>
    <s v="Yes"/>
    <m/>
    <n v="0"/>
  </r>
  <r>
    <n v="15388487"/>
    <d v="2025-04-03T00:00:00"/>
    <d v="1899-12-30T22:36:00"/>
    <x v="3"/>
    <s v="RK AUTO SALES (12571)"/>
    <n v="1257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x v="5"/>
    <m/>
    <m/>
    <m/>
    <m/>
    <s v="No"/>
    <s v="No"/>
    <s v="No"/>
    <m/>
    <n v="0"/>
  </r>
  <r>
    <n v="15484942"/>
    <d v="2025-04-08T00:00:00"/>
    <d v="1899-12-30T18:02:00"/>
    <x v="3"/>
    <s v="SENGUPTA MOTORS"/>
    <n v="12644"/>
    <s v="91wheels_Aggregators"/>
    <s v="CPS_Lead_Aggregators"/>
    <s v="STANDARD"/>
    <s v="Pulsar"/>
    <s v="NS125"/>
    <s v="Disc (Pre-OBD)"/>
    <s v="Pulsar NS125 Disc (Pre-OBD) GLOSS PEWTER GREY"/>
    <s v="00JF2832"/>
    <s v="Closed"/>
    <s v="No"/>
    <x v="5"/>
    <m/>
    <m/>
    <m/>
    <m/>
    <s v="No"/>
    <s v="No"/>
    <s v="No"/>
    <m/>
    <n v="0"/>
  </r>
  <r>
    <n v="15595303"/>
    <d v="2025-04-14T00:00:00"/>
    <d v="1899-12-30T12:29:00"/>
    <x v="3"/>
    <s v="JAI SHAKTI BAJAJ(MANAPPARAI)"/>
    <s v="B11862"/>
    <s v="Bikedekho_Aggregators"/>
    <s v="CPS_Lead_Aggregators"/>
    <s v="STANDARD"/>
    <s v="Pulsar"/>
    <s v="NS125"/>
    <s v="Disc (OBD-2)"/>
    <s v="Pulsar NS125 Disc (OBD-2) TD BURNT RED + SA"/>
    <s v="00JF35C4"/>
    <s v="Open"/>
    <s v="No"/>
    <x v="1"/>
    <m/>
    <m/>
    <m/>
    <m/>
    <s v="No"/>
    <s v="No"/>
    <s v="No"/>
    <m/>
    <n v="0"/>
  </r>
  <r>
    <n v="15492735"/>
    <d v="2025-04-09T00:00:00"/>
    <d v="1899-12-30T10:31:00"/>
    <x v="3"/>
    <s v="Global Trade Park Private Limited (B13497) (PEERAGARHI)"/>
    <s v="B13497"/>
    <s v="91wheels_Aggregators"/>
    <s v="CPS_Lead_Aggregators"/>
    <s v="HOT"/>
    <s v="Pulsar"/>
    <n v="150"/>
    <s v="TD Split Seat"/>
    <s v="Pulsar 150 TD Split Seat BLACK DECAL BLUE"/>
    <s v="00DH283B"/>
    <s v="Open"/>
    <s v="No"/>
    <x v="0"/>
    <m/>
    <m/>
    <m/>
    <m/>
    <s v="No"/>
    <s v="No"/>
    <s v="No"/>
    <m/>
    <n v="0"/>
  </r>
  <r>
    <n v="15561280"/>
    <d v="2025-04-11T00:00:00"/>
    <d v="1899-12-30T11:45:00"/>
    <x v="1"/>
    <s v="Dhruva Tara Automobiles Pvt. Ltd.A11452"/>
    <s v="A11452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x v="1"/>
    <m/>
    <m/>
    <m/>
    <m/>
    <s v="Yes"/>
    <s v="No"/>
    <s v="Yes"/>
    <d v="2025-04-11T11:51:00"/>
    <n v="1"/>
  </r>
  <r>
    <n v="15465876"/>
    <d v="2025-04-07T00:00:00"/>
    <d v="1899-12-30T21:30:00"/>
    <x v="3"/>
    <s v="SNEHA SALES (13971)"/>
    <n v="13971"/>
    <s v="Bikewale_Aggregators"/>
    <s v="CPS_Lead_Aggregators"/>
    <s v="HOT"/>
    <s v="Pulsar"/>
    <s v="NS160"/>
    <s v="Twin Disc ABS"/>
    <s v="Pulsar NS160 Twin Disc ABS Glossy Pewter Grey + Satin Black"/>
    <s v="00JF258W"/>
    <s v="Open"/>
    <s v="No"/>
    <x v="6"/>
    <m/>
    <m/>
    <m/>
    <m/>
    <s v="No"/>
    <s v="No"/>
    <s v="No"/>
    <m/>
    <n v="0"/>
  </r>
  <r>
    <n v="15584337"/>
    <d v="2025-04-12T00:00:00"/>
    <d v="1899-12-30T12:53:00"/>
    <x v="3"/>
    <s v="Abhishek Auto (14138)"/>
    <n v="14138"/>
    <s v="91wheels_Aggregators"/>
    <s v="CPS_Lead_Aggregators"/>
    <s v="WARM"/>
    <s v="Dominar"/>
    <n v="400"/>
    <s v="Dual channel ABS (Pre-OBD)"/>
    <s v="Dominar 400 Dual channel ABS (Pre-OBD) CHARCOAL BLACK"/>
    <s v="00JF20A8"/>
    <s v="Open"/>
    <s v="No"/>
    <x v="0"/>
    <m/>
    <m/>
    <m/>
    <m/>
    <s v="No"/>
    <s v="No"/>
    <s v="No"/>
    <m/>
    <n v="0"/>
  </r>
  <r>
    <n v="15626990"/>
    <d v="2025-04-14T00:00:00"/>
    <d v="1899-12-30T14:31:00"/>
    <x v="6"/>
    <m/>
    <s v="C14191"/>
    <s v="Dealer Digital"/>
    <s v="Dealer Digital"/>
    <s v="STANDARD"/>
    <s v="Triumph"/>
    <s v="Speed T4"/>
    <s v="Triumph"/>
    <s v="Triumph Speed T4 Triumph PHANTOM BLACK"/>
    <s v="00TA15BA"/>
    <s v="Open"/>
    <s v="No"/>
    <x v="0"/>
    <m/>
    <m/>
    <m/>
    <m/>
    <s v="No"/>
    <s v="No"/>
    <s v="No"/>
    <m/>
    <n v="0"/>
  </r>
  <r>
    <n v="15478875"/>
    <d v="2025-04-08T00:00:00"/>
    <d v="1899-12-30T14:26:00"/>
    <x v="0"/>
    <s v="B U Bhandari_Pashan"/>
    <n v="13530"/>
    <s v="Hyperlocal_Lead_Gen"/>
    <s v="Facebook"/>
    <s v="STANDARD"/>
    <s v="Triumph"/>
    <s v="Speed T4"/>
    <s v="Triumph"/>
    <s v="Triumph Speed T4 Triumph "/>
    <s v="00TA15"/>
    <s v="Open"/>
    <s v="No"/>
    <x v="0"/>
    <m/>
    <m/>
    <m/>
    <m/>
    <s v="No"/>
    <s v="No"/>
    <s v="No"/>
    <m/>
    <n v="0"/>
  </r>
  <r>
    <n v="15597481"/>
    <d v="2025-04-13T00:00:00"/>
    <d v="1899-12-30T03:21:00"/>
    <x v="3"/>
    <s v="Om Advance Automobiles Pvt Ltd"/>
    <s v="A13264"/>
    <s v="91wheels_Aggregators"/>
    <s v="CPS_Lead_Aggregators"/>
    <s v="STANDARD"/>
    <s v="Pulsar"/>
    <s v="N160"/>
    <s v="Dual channel ABS"/>
    <s v="Pulsar N160 Dual channel ABS Brooklyn Black"/>
    <s v="00JR159V"/>
    <s v="Open"/>
    <s v="No"/>
    <x v="0"/>
    <m/>
    <m/>
    <m/>
    <m/>
    <s v="No"/>
    <s v="No"/>
    <s v="No"/>
    <m/>
    <n v="0"/>
  </r>
  <r>
    <n v="15467633"/>
    <d v="2025-04-08T00:00:00"/>
    <d v="1899-12-30T13:39:00"/>
    <x v="3"/>
    <s v="Krishna Motors-Kalyan"/>
    <s v="B13657"/>
    <s v="Bikedekho_Aggregators"/>
    <s v="CPS_Lead_Aggregators"/>
    <m/>
    <s v="Pulsar"/>
    <s v="P150"/>
    <s v="TD Split Seat (OBD-2)"/>
    <s v="PULSAR 150 - E BL CH MT BL MTR BL"/>
    <s v="00JR11AC"/>
    <s v="Closed"/>
    <s v="No"/>
    <x v="2"/>
    <m/>
    <m/>
    <m/>
    <m/>
    <s v="No"/>
    <s v="No"/>
    <s v="No"/>
    <m/>
    <n v="0"/>
  </r>
  <r>
    <n v="15630050"/>
    <d v="2025-04-14T00:00:00"/>
    <d v="1899-12-30T16:18:00"/>
    <x v="2"/>
    <s v="VDS SAYAR BAJAJ-ARCOT NEW"/>
    <s v="C11153"/>
    <m/>
    <m/>
    <s v="STANDARD"/>
    <s v="Freedom"/>
    <s v="125 NG04"/>
    <s v="Disc Led"/>
    <s v="Freedom 125 NG04 Disc Led EBONY BLACK(MET)"/>
    <s v="00JH27X3"/>
    <s v="Open"/>
    <s v="Yes"/>
    <x v="0"/>
    <m/>
    <m/>
    <m/>
    <m/>
    <s v="No"/>
    <s v="Yes"/>
    <s v="Yes"/>
    <m/>
    <n v="0"/>
  </r>
  <r>
    <n v="15550092"/>
    <d v="2025-04-10T00:00:00"/>
    <d v="1899-12-30T17:09:00"/>
    <x v="3"/>
    <s v="DIRBA"/>
    <s v="A12743"/>
    <s v="91wheels_Aggregators"/>
    <s v="CPS_Lead_Aggregators"/>
    <s v="WARM"/>
    <s v="Pulsar"/>
    <s v="NS125"/>
    <s v="Disc (Pre-OBD)"/>
    <s v="Pulsar NS125 Disc (Pre-OBD) GLOSS PEWTER GREY"/>
    <s v="00JF2832"/>
    <s v="Open"/>
    <s v="No"/>
    <x v="6"/>
    <m/>
    <m/>
    <m/>
    <m/>
    <s v="No"/>
    <s v="No"/>
    <s v="No"/>
    <m/>
    <n v="0"/>
  </r>
  <r>
    <n v="15615933"/>
    <d v="2025-04-14T00:00:00"/>
    <d v="1899-12-30T10:43:00"/>
    <x v="6"/>
    <m/>
    <n v="12674"/>
    <s v="Instagram"/>
    <s v="P125DC_july"/>
    <m/>
    <s v="Pulsar"/>
    <n v="125"/>
    <s v="Carbon Fibre Split Seat UG"/>
    <s v="Pulsar 125 Carbon Fibre Split Seat UG EBONY BLK RED DKL"/>
    <s v="00DH564D"/>
    <s v="Closed"/>
    <s v="No"/>
    <x v="2"/>
    <m/>
    <m/>
    <m/>
    <m/>
    <s v="No"/>
    <s v="No"/>
    <s v="No"/>
    <m/>
    <n v="0"/>
  </r>
  <r>
    <n v="15452531"/>
    <d v="2025-04-07T00:00:00"/>
    <d v="1899-12-30T13:47:00"/>
    <x v="3"/>
    <s v="JAMUNA AUTO (10164)"/>
    <n v="10164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537942"/>
    <d v="2025-04-10T00:00:00"/>
    <d v="1899-12-30T10:16:00"/>
    <x v="5"/>
    <s v="SAI GAYATRI AUTOMOBILES - TEKKALI"/>
    <s v="A10490"/>
    <m/>
    <m/>
    <m/>
    <s v="Pulsar"/>
    <n v="125"/>
    <s v="Neon Disc Single seat (OBD-2)"/>
    <s v="Pulsar 125 Neon Disc Single seat (OBD-2)"/>
    <s v="00DH50"/>
    <s v="Closed"/>
    <s v="Yes"/>
    <x v="5"/>
    <m/>
    <m/>
    <m/>
    <m/>
    <s v="Yes"/>
    <s v="No"/>
    <s v="No"/>
    <m/>
    <n v="0"/>
  </r>
  <r>
    <n v="15355257"/>
    <d v="2025-04-02T00:00:00"/>
    <d v="1899-12-30T12:36:00"/>
    <x v="3"/>
    <s v="JIAGANJ BRANCH"/>
    <s v="E10420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560084"/>
    <d v="2025-04-11T00:00:00"/>
    <d v="1899-12-30T11:08:00"/>
    <x v="5"/>
    <s v="Shashi Automobiles (12674)"/>
    <n v="12674"/>
    <m/>
    <m/>
    <s v="WARM"/>
    <s v="Platina"/>
    <n v="100"/>
    <s v="ES Drum"/>
    <s v="Platina 100 ES Drum Ebony Black with Silver Grey Decal"/>
    <s v="00PF336U"/>
    <s v="Closed"/>
    <s v="No"/>
    <x v="2"/>
    <m/>
    <m/>
    <m/>
    <m/>
    <s v="No"/>
    <s v="No"/>
    <s v="No"/>
    <m/>
    <n v="0"/>
  </r>
  <r>
    <n v="15434984"/>
    <d v="2025-04-06T00:00:00"/>
    <d v="1899-12-30T12:30:00"/>
    <x v="1"/>
    <s v="NAINITAL AUTOMOBILES(12783)"/>
    <n v="12783"/>
    <s v="Reference"/>
    <s v="Existing Customer"/>
    <m/>
    <s v="Pulsar"/>
    <n v="125"/>
    <s v="Neon Disc Single seat (OBD-2)"/>
    <s v="Pulsar 125 Neon Disc Single seat (OBD-2) EBONY BLK BLUE DKL"/>
    <s v="00DH504C"/>
    <s v="Invoiced"/>
    <s v="Yes"/>
    <x v="1"/>
    <m/>
    <m/>
    <m/>
    <m/>
    <s v="Yes"/>
    <s v="No"/>
    <s v="Yes"/>
    <d v="2025-04-06T12:32:00"/>
    <n v="1"/>
  </r>
  <r>
    <n v="15503343"/>
    <d v="2025-04-09T00:00:00"/>
    <d v="1899-12-30T16:13:00"/>
    <x v="6"/>
    <m/>
    <n v="10692"/>
    <s v="Instagram"/>
    <s v="Freedom_Feb"/>
    <s v="HOT"/>
    <s v="Freedom"/>
    <s v="125 NG04"/>
    <s v="Disc Led"/>
    <s v="Freedom 125 NG04 Disc Led Racing Red"/>
    <s v="00JH279C"/>
    <s v="Open"/>
    <s v="No"/>
    <x v="1"/>
    <m/>
    <m/>
    <m/>
    <m/>
    <s v="No"/>
    <s v="No"/>
    <s v="No"/>
    <m/>
    <n v="0"/>
  </r>
  <r>
    <n v="15410942"/>
    <d v="2025-04-05T00:00:00"/>
    <d v="1899-12-30T07:59:00"/>
    <x v="3"/>
    <s v="WASAN &amp; SONS"/>
    <n v="10432"/>
    <s v="Bikedekho_Aggregators"/>
    <s v="CPS_Lead_Aggregators"/>
    <s v="WARM"/>
    <s v="Pulsar"/>
    <s v="P150"/>
    <s v="TD Split Seat (OBD-2)"/>
    <s v="Pulsar  P150 TD Split Seat (OBD-2) EBONY BLACK(MET)"/>
    <s v="00JR11X3"/>
    <s v="Closed"/>
    <s v="Yes"/>
    <x v="5"/>
    <m/>
    <m/>
    <m/>
    <m/>
    <s v="No"/>
    <s v="Yes"/>
    <s v="Yes"/>
    <m/>
    <n v="0"/>
  </r>
  <r>
    <n v="15368492"/>
    <d v="2025-04-02T00:00:00"/>
    <d v="1899-12-30T22:52:00"/>
    <x v="3"/>
    <s v="NAINITAL AUTOMOBILES(12783)"/>
    <n v="12783"/>
    <s v="Bikewale_Aggregators"/>
    <s v="CPS_Lead_Aggregators"/>
    <s v="STANDARD"/>
    <s v="Pulsar"/>
    <s v="N160"/>
    <s v="Dual channel ABS"/>
    <s v="Pulsar N160 Dual channel ABS Brooklyn Black"/>
    <s v="00JR159V"/>
    <s v="Open"/>
    <s v="No"/>
    <x v="1"/>
    <m/>
    <m/>
    <m/>
    <m/>
    <s v="No"/>
    <s v="No"/>
    <s v="No"/>
    <m/>
    <n v="0"/>
  </r>
  <r>
    <n v="15720086"/>
    <d v="2025-04-18T00:00:00"/>
    <d v="1899-12-30T15:27:00"/>
    <x v="1"/>
    <s v="ANOWARA AUTO AGENCY (12955) - MUSHALPUR"/>
    <s v="A12955"/>
    <m/>
    <m/>
    <m/>
    <s v="Pulsar"/>
    <s v="RS200"/>
    <s v="UG"/>
    <s v="Pulsar RS200 UG PEARL MET WHT CARIBBEAN BLUE"/>
    <s v="00DT22DL"/>
    <s v="Invoiced"/>
    <s v="Yes"/>
    <x v="1"/>
    <m/>
    <m/>
    <m/>
    <m/>
    <s v="Yes"/>
    <s v="Yes"/>
    <s v="Yes"/>
    <d v="2025-04-18T15:30:00"/>
    <n v="1"/>
  </r>
  <r>
    <n v="15739713"/>
    <d v="2025-04-19T00:00:00"/>
    <d v="1899-12-30T15:44:00"/>
    <x v="5"/>
    <s v="M S Enterprise (B13225)"/>
    <s v="B13225"/>
    <m/>
    <m/>
    <m/>
    <s v="Pulsar"/>
    <s v="NS125"/>
    <s v="UG ABS"/>
    <s v="Pulsar NS125 UG ABS BEACH BLUE"/>
    <s v="00JF5718"/>
    <s v="Open"/>
    <s v="Yes"/>
    <x v="1"/>
    <m/>
    <m/>
    <m/>
    <m/>
    <s v="No"/>
    <s v="No"/>
    <s v="Yes"/>
    <m/>
    <n v="0"/>
  </r>
  <r>
    <n v="15677915"/>
    <d v="2025-04-16T00:00:00"/>
    <d v="1899-12-30T17:19:00"/>
    <x v="5"/>
    <s v="ANOWARA AUTO AGENCY(12955)"/>
    <n v="12955"/>
    <s v="Dealer Activity"/>
    <s v="Exchange Camp"/>
    <m/>
    <s v="Pulsar"/>
    <s v="N160"/>
    <s v="TD"/>
    <s v="Pulsar N160 TD EBONY BLACK(MET)"/>
    <s v="00JR50X3"/>
    <s v="Invoiced"/>
    <s v="Yes"/>
    <x v="1"/>
    <m/>
    <m/>
    <m/>
    <m/>
    <s v="Yes"/>
    <s v="No"/>
    <s v="Yes"/>
    <d v="2025-04-16T17:20:00"/>
    <n v="1"/>
  </r>
  <r>
    <n v="15351632"/>
    <d v="2025-04-02T00:00:00"/>
    <d v="1899-12-30T10:31:00"/>
    <x v="2"/>
    <s v="OSL AUTO PVT LTD(12121)"/>
    <n v="12121"/>
    <m/>
    <m/>
    <s v="HOT"/>
    <s v="Pulsar"/>
    <n v="220"/>
    <s v="UG"/>
    <s v="Pulsar 220 UG"/>
    <s v="00DK12"/>
    <s v="Open"/>
    <s v="No"/>
    <x v="6"/>
    <m/>
    <m/>
    <m/>
    <m/>
    <s v="No"/>
    <s v="No"/>
    <s v="No"/>
    <m/>
    <n v="0"/>
  </r>
  <r>
    <n v="15526413"/>
    <d v="2025-04-09T00:00:00"/>
    <d v="1899-12-30T15:35:00"/>
    <x v="5"/>
    <s v="MAA SHAMBHAVI COMMERCIAL PRIVATE LIMITED (13492)"/>
    <n v="13492"/>
    <m/>
    <m/>
    <s v="STANDARD"/>
    <s v="Pulsar"/>
    <n v="125"/>
    <s v="Carbon Fibre Disc Single Seat"/>
    <s v="Pulsar 125 Carbon Fibre Disc Single Seat"/>
    <s v="00DH47"/>
    <s v="Open"/>
    <s v="No"/>
    <x v="0"/>
    <m/>
    <m/>
    <m/>
    <m/>
    <s v="No"/>
    <s v="No"/>
    <s v="No"/>
    <m/>
    <n v="0"/>
  </r>
  <r>
    <n v="15524512"/>
    <d v="2025-04-09T00:00:00"/>
    <d v="1899-12-30T14:54:00"/>
    <x v="3"/>
    <s v="GARVE AUTOMOBILES PVT LTD(12752)"/>
    <n v="12752"/>
    <s v="91wheels_Aggregators"/>
    <s v="CPS_Lead_Aggregators"/>
    <s v="HOT"/>
    <s v="Pulsar"/>
    <s v="NS160"/>
    <s v="Twin Disc ABS"/>
    <s v="Pulsar NS160 Twin Disc ABS Glossy Pewter Grey + Satin Black"/>
    <s v="00JF258W"/>
    <s v="Open"/>
    <s v="No"/>
    <x v="0"/>
    <m/>
    <m/>
    <m/>
    <m/>
    <s v="No"/>
    <s v="No"/>
    <s v="No"/>
    <m/>
    <n v="0"/>
  </r>
  <r>
    <n v="15478123"/>
    <d v="2025-04-08T00:00:00"/>
    <d v="1899-12-30T13:58:00"/>
    <x v="5"/>
    <s v="BALAMURUGA MOTORS(11843)"/>
    <n v="11843"/>
    <m/>
    <m/>
    <m/>
    <s v="Pulsar"/>
    <s v="N150"/>
    <s v="SD Single Seat"/>
    <s v="Pulsar N150 SD Single Seat"/>
    <s v="00JR30"/>
    <s v="Open"/>
    <s v="Yes"/>
    <x v="6"/>
    <m/>
    <m/>
    <m/>
    <m/>
    <s v="Yes"/>
    <s v="No"/>
    <s v="No"/>
    <m/>
    <n v="0"/>
  </r>
  <r>
    <n v="15387732"/>
    <d v="2025-04-04T00:00:00"/>
    <d v="1899-12-30T10:10:00"/>
    <x v="3"/>
    <s v="Laxmi Bajaj  @ Ambikapur"/>
    <n v="10194"/>
    <s v="Bikewale_Aggregators"/>
    <s v="CPS_Lead_Aggregators"/>
    <s v="HOT"/>
    <s v="Pulsar"/>
    <n v="400"/>
    <s v="NS"/>
    <s v="Pulsar 400 NS PEARL METALLIC WHITE"/>
    <s v="00JL2342"/>
    <s v="Closed"/>
    <s v="No"/>
    <x v="2"/>
    <m/>
    <m/>
    <m/>
    <m/>
    <s v="No"/>
    <s v="No"/>
    <s v="No"/>
    <m/>
    <n v="0"/>
  </r>
  <r>
    <n v="15574975"/>
    <d v="2025-04-11T00:00:00"/>
    <d v="1899-12-30T19:40:00"/>
    <x v="3"/>
    <s v="Madhur Motors"/>
    <s v="B13271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x v="0"/>
    <m/>
    <m/>
    <m/>
    <m/>
    <s v="No"/>
    <s v="No"/>
    <s v="No"/>
    <m/>
    <n v="0"/>
  </r>
  <r>
    <n v="15435159"/>
    <d v="2025-04-06T00:00:00"/>
    <d v="1899-12-30T12:47:00"/>
    <x v="3"/>
    <s v="Green Automobiles Pvt Ltd"/>
    <s v="C13055"/>
    <s v="Bikedekho_Aggregators"/>
    <s v="CPS_Lead_Aggregators"/>
    <s v="STANDARD"/>
    <s v="Dominar"/>
    <n v="400"/>
    <s v="Dual channel ABS"/>
    <s v="Dominar 400 Dual channel ABS CHARCOAL BLACK"/>
    <s v="00JF29A8"/>
    <s v="Open"/>
    <s v="No"/>
    <x v="0"/>
    <m/>
    <m/>
    <m/>
    <m/>
    <s v="No"/>
    <s v="No"/>
    <s v="No"/>
    <m/>
    <n v="0"/>
  </r>
  <r>
    <n v="15560900"/>
    <d v="2025-04-11T00:00:00"/>
    <d v="1899-12-30T11:33:00"/>
    <x v="2"/>
    <s v="OSL AUTO PVT LTD(12121)"/>
    <n v="12121"/>
    <m/>
    <m/>
    <s v="HOT"/>
    <s v="Pulsar"/>
    <s v="N160"/>
    <s v="Dual Channel ABS(Digital)"/>
    <s v="Pulsar N160 Dual Channel ABS(Digital)"/>
    <s v="00JR37"/>
    <s v="Open"/>
    <s v="No"/>
    <x v="10"/>
    <m/>
    <m/>
    <m/>
    <m/>
    <s v="No"/>
    <s v="No"/>
    <s v="No"/>
    <m/>
    <n v="0"/>
  </r>
  <r>
    <n v="15331940"/>
    <d v="2025-04-01T00:00:00"/>
    <d v="1899-12-30T09:47:00"/>
    <x v="3"/>
    <s v="RAMBAGH SERVICE STATION(12697)"/>
    <n v="12697"/>
    <s v="Bikedekho_Aggregators"/>
    <s v="CPS_Lead_Aggregators"/>
    <m/>
    <s v="KTM"/>
    <s v="DUKE 125"/>
    <s v="KTM"/>
    <s v="KTM DUKE 125 KTM ELECTRONIC ORANGE"/>
    <s v="00JP981T"/>
    <s v="Closed"/>
    <s v="No"/>
    <x v="2"/>
    <m/>
    <m/>
    <m/>
    <m/>
    <s v="No"/>
    <s v="No"/>
    <s v="No"/>
    <m/>
    <n v="0"/>
  </r>
  <r>
    <n v="15420544"/>
    <d v="2025-04-05T00:00:00"/>
    <d v="1899-12-30T15:09:00"/>
    <x v="3"/>
    <s v="ARORA MOTORS(13645)"/>
    <n v="13645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Closed"/>
    <s v="No"/>
    <x v="3"/>
    <m/>
    <m/>
    <m/>
    <m/>
    <s v="No"/>
    <s v="No"/>
    <s v="No"/>
    <m/>
    <n v="0"/>
  </r>
  <r>
    <n v="15535847"/>
    <d v="2025-04-10T00:00:00"/>
    <d v="1899-12-30T10:27:00"/>
    <x v="3"/>
    <s v="BHARAT AUTOMOBILES(12237)"/>
    <n v="12237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x v="5"/>
    <m/>
    <m/>
    <m/>
    <m/>
    <s v="No"/>
    <s v="No"/>
    <s v="No"/>
    <m/>
    <n v="0"/>
  </r>
  <r>
    <n v="15366616"/>
    <d v="2025-04-04T00:00:00"/>
    <d v="1899-12-30T12:31:00"/>
    <x v="3"/>
    <s v="KTM Baramulla"/>
    <s v="B12082"/>
    <s v="Bikedekho_Aggregators"/>
    <s v="CPS_Lead_Aggregators"/>
    <m/>
    <s v="KTM"/>
    <s v="DUKE 200 OLD"/>
    <s v="KTM"/>
    <s v="KTM DUKE 200 OLD KTM ELECTRONIC ORANGE"/>
    <s v="00JP421T"/>
    <s v="Closed"/>
    <s v="No"/>
    <x v="5"/>
    <m/>
    <m/>
    <m/>
    <m/>
    <s v="No"/>
    <s v="No"/>
    <s v="No"/>
    <m/>
    <n v="0"/>
  </r>
  <r>
    <n v="14957067"/>
    <d v="2025-04-05T00:00:00"/>
    <d v="1899-12-30T15:50:00"/>
    <x v="3"/>
    <s v="ASHOK TRADERS(12881)"/>
    <n v="12881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x v="5"/>
    <m/>
    <m/>
    <m/>
    <m/>
    <s v="No"/>
    <s v="No"/>
    <s v="No"/>
    <m/>
    <n v="0"/>
  </r>
  <r>
    <n v="15656430"/>
    <d v="2025-04-15T00:00:00"/>
    <d v="1899-12-30T20:24:00"/>
    <x v="3"/>
    <s v="ADITYA AUTO (12925)"/>
    <n v="12925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728503"/>
    <d v="2025-04-19T00:00:00"/>
    <d v="1899-12-30T00:24:00"/>
    <x v="4"/>
    <s v="I RIDE ENTERPRISES PVT LTD(11480)"/>
    <n v="11480"/>
    <s v="Freedom_LeadGen_D2C"/>
    <s v="Display_FB"/>
    <m/>
    <s v="Freedom"/>
    <s v="125 NG04"/>
    <s v="Disc Led"/>
    <s v="Freedom 125 NG04 Disc Led COCKTAIL WINE RED"/>
    <s v="00JH272V"/>
    <s v="Open"/>
    <s v="No"/>
    <x v="0"/>
    <m/>
    <m/>
    <m/>
    <m/>
    <s v="No"/>
    <s v="No"/>
    <s v="No"/>
    <m/>
    <n v="0"/>
  </r>
  <r>
    <n v="15589114"/>
    <d v="2025-04-12T00:00:00"/>
    <d v="1899-12-30T15:37:00"/>
    <x v="5"/>
    <s v="SHRINIWAS PRADEEP SAH AUTOMOBILES"/>
    <n v="12766"/>
    <m/>
    <m/>
    <s v="STANDARD"/>
    <s v="Freedom"/>
    <s v="125 NG04"/>
    <s v="Drum Led"/>
    <s v="Freedom 125 NG04 Drum Led EBONY BLACK(MET)"/>
    <s v="00JH30X3"/>
    <s v="Closed"/>
    <s v="No"/>
    <x v="2"/>
    <m/>
    <m/>
    <m/>
    <m/>
    <s v="No"/>
    <s v="No"/>
    <s v="No"/>
    <m/>
    <n v="0"/>
  </r>
  <r>
    <n v="15647803"/>
    <d v="2025-04-15T00:00:00"/>
    <d v="1899-12-30T14:02:00"/>
    <x v="3"/>
    <s v="JINDAL AUTOMOTIVE PVT.LTD.(10163)"/>
    <n v="10163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x v="6"/>
    <m/>
    <m/>
    <m/>
    <m/>
    <s v="No"/>
    <s v="No"/>
    <s v="No"/>
    <m/>
    <n v="0"/>
  </r>
  <r>
    <n v="15472143"/>
    <d v="2025-04-08T00:00:00"/>
    <d v="1899-12-30T11:33:00"/>
    <x v="1"/>
    <s v="KINGS MOTORS2WPORUR (13693)"/>
    <n v="13693"/>
    <m/>
    <m/>
    <s v="STANDARD"/>
    <s v="Platina"/>
    <n v="110"/>
    <s v="ES Drum  (OBD-2)"/>
    <s v="Platina 110 ES Drum  (OBD-2) BLK GLOS PEW GRA"/>
    <s v="00JK3548"/>
    <s v="Open"/>
    <s v="Yes"/>
    <x v="0"/>
    <m/>
    <m/>
    <m/>
    <m/>
    <s v="Yes"/>
    <s v="Yes"/>
    <s v="Yes"/>
    <m/>
    <n v="0"/>
  </r>
  <r>
    <n v="15591988"/>
    <d v="2025-04-12T00:00:00"/>
    <d v="1899-12-30T17:37:00"/>
    <x v="1"/>
    <s v="R. K. MOTORS(10997)"/>
    <n v="10997"/>
    <m/>
    <m/>
    <s v="STANDARD"/>
    <s v="Pulsar"/>
    <s v="NS200"/>
    <s v="Dual Channel ABS (UG)"/>
    <s v="Pulsar NS200 Dual Channel ABS (UG) PEARL METALLIC WHITE &amp; SATIN BLACK"/>
    <s v="00JL248R"/>
    <s v="Open"/>
    <s v="Yes"/>
    <x v="7"/>
    <m/>
    <m/>
    <m/>
    <m/>
    <s v="Yes"/>
    <s v="No"/>
    <s v="Yes"/>
    <m/>
    <n v="0"/>
  </r>
  <r>
    <n v="15467980"/>
    <d v="2025-04-08T00:00:00"/>
    <d v="1899-12-30T11:13:00"/>
    <x v="3"/>
    <s v="VISHNU AUTOMOBILES(13061)"/>
    <n v="13061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x v="1"/>
    <m/>
    <m/>
    <m/>
    <m/>
    <s v="No"/>
    <s v="No"/>
    <s v="No"/>
    <m/>
    <n v="0"/>
  </r>
  <r>
    <n v="15532524"/>
    <d v="2025-04-09T00:00:00"/>
    <d v="1899-12-30T19:20:00"/>
    <x v="3"/>
    <s v="AMIN AUTOMOBILES(10000)"/>
    <n v="10000"/>
    <s v="Bikewale_Aggregators"/>
    <s v="CPS_Lead_Aggregators"/>
    <s v="STANDARD"/>
    <s v="Pulsar"/>
    <n v="220"/>
    <s v="Single channel ABS (OBD-2)"/>
    <s v="Pulsar 220 Single channel ABS (OBD-2) SPARKLING METALLIC BLACK BLUE"/>
    <s v="00DK11F1"/>
    <s v="Closed"/>
    <s v="No"/>
    <x v="2"/>
    <m/>
    <m/>
    <m/>
    <m/>
    <s v="No"/>
    <s v="No"/>
    <s v="No"/>
    <m/>
    <n v="0"/>
  </r>
  <r>
    <n v="15691214"/>
    <d v="2025-04-17T00:00:00"/>
    <d v="1899-12-30T11:53:00"/>
    <x v="3"/>
    <s v="SAI MOTOR PLAZA - AMALAPURAM"/>
    <n v="11498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x v="6"/>
    <m/>
    <m/>
    <m/>
    <m/>
    <s v="No"/>
    <s v="No"/>
    <s v="No"/>
    <m/>
    <n v="0"/>
  </r>
  <r>
    <n v="15575246"/>
    <d v="2025-04-12T00:00:00"/>
    <d v="1899-12-30T10:46:00"/>
    <x v="3"/>
    <s v="SHREE BALAJI MOTOR CORPORATION(10317)"/>
    <n v="10317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641066"/>
    <d v="2025-04-15T00:00:00"/>
    <d v="1899-12-30T10:22:00"/>
    <x v="5"/>
    <s v="GANDHI AUTO SALES LLP (10448)"/>
    <n v="10448"/>
    <m/>
    <m/>
    <m/>
    <s v="Pulsar"/>
    <n v="125"/>
    <s v="Neon Disc Single seat (OBD-2)"/>
    <s v="Pulsar 125 Neon Disc Single seat (OBD-2) EBONY BLK SOLAR RED"/>
    <s v="00DH50C2"/>
    <s v="Invoiced"/>
    <s v="Yes"/>
    <x v="1"/>
    <m/>
    <m/>
    <m/>
    <m/>
    <s v="No"/>
    <s v="No"/>
    <s v="No"/>
    <d v="2025-04-15T10:23:00"/>
    <n v="1"/>
  </r>
  <r>
    <n v="15687440"/>
    <d v="2025-04-17T00:00:00"/>
    <d v="1899-12-30T07:17:00"/>
    <x v="4"/>
    <s v="MS ENTERPRISE(13114)"/>
    <n v="13114"/>
    <s v="Organic"/>
    <s v="Website"/>
    <m/>
    <s v="KTM"/>
    <s v="248.8cc"/>
    <m/>
    <s v="KTM  248.8cc  WHITE"/>
    <s v="00JG71AS"/>
    <s v="Open"/>
    <s v="Yes"/>
    <x v="0"/>
    <m/>
    <m/>
    <m/>
    <m/>
    <s v="Yes"/>
    <s v="No"/>
    <s v="No"/>
    <m/>
    <n v="0"/>
  </r>
  <r>
    <n v="15434458"/>
    <d v="2025-04-06T00:00:00"/>
    <d v="1899-12-30T12:25:00"/>
    <x v="3"/>
    <s v="Madhur Motors -Adchini"/>
    <s v="A13271"/>
    <s v="Bikewale_Aggregators"/>
    <s v="CPS_Lead_Aggregators"/>
    <s v="STANDARD"/>
    <s v="Pulsar"/>
    <s v="NS160"/>
    <s v="Twin Disc ABS"/>
    <s v="Pulsar NS160 Twin Disc ABS Glossy Pewter Grey + Satin Black"/>
    <s v="00JF258W"/>
    <s v="Open"/>
    <s v="No"/>
    <x v="4"/>
    <m/>
    <m/>
    <m/>
    <m/>
    <s v="No"/>
    <s v="No"/>
    <s v="No"/>
    <m/>
    <n v="0"/>
  </r>
  <r>
    <n v="15566977"/>
    <d v="2025-04-11T00:00:00"/>
    <d v="1899-12-30T14:37:00"/>
    <x v="1"/>
    <s v="Magadh Auto Agency"/>
    <s v="A13511"/>
    <m/>
    <m/>
    <s v="STANDARD"/>
    <s v="Freedom"/>
    <s v="125 NG04"/>
    <s v="Disc Led"/>
    <s v="Freedom 125 NG04 Disc Led"/>
    <s v="00JH27"/>
    <s v="Open"/>
    <s v="Yes"/>
    <x v="0"/>
    <m/>
    <m/>
    <m/>
    <m/>
    <s v="No"/>
    <s v="Yes"/>
    <s v="No"/>
    <m/>
    <n v="0"/>
  </r>
  <r>
    <n v="15588661"/>
    <d v="2025-04-12T00:00:00"/>
    <d v="1899-12-30T15:18:00"/>
    <x v="5"/>
    <s v="MAVRA MOTORS PVT LTD"/>
    <n v="13418"/>
    <m/>
    <m/>
    <m/>
    <s v="Pulsar"/>
    <n v="125"/>
    <s v="Carbon Fibre Single Seat UG"/>
    <s v="Pulsar 125 Carbon Fibre Single Seat UG EBONY BLK RED DKL"/>
    <s v="00DH574D"/>
    <s v="Invoiced"/>
    <s v="Yes"/>
    <x v="1"/>
    <m/>
    <m/>
    <m/>
    <m/>
    <s v="No"/>
    <s v="No"/>
    <s v="Yes"/>
    <d v="2025-04-12T15:19:00"/>
    <n v="1"/>
  </r>
  <r>
    <n v="15650582"/>
    <d v="2025-04-15T00:00:00"/>
    <d v="1899-12-30T15:47:00"/>
    <x v="0"/>
    <s v="JOYSAGAR KTM"/>
    <s v="A12174"/>
    <s v="Hyperlocal_Lead_Gen"/>
    <s v="Facebook"/>
    <s v="HOT"/>
    <s v="KTM"/>
    <s v="DUKE 390"/>
    <s v="KTM"/>
    <s v="KTM DUKE 390 KTM "/>
    <s v="00JP89"/>
    <s v="Closed"/>
    <s v="No"/>
    <x v="5"/>
    <m/>
    <m/>
    <m/>
    <m/>
    <s v="No"/>
    <s v="No"/>
    <s v="No"/>
    <m/>
    <n v="0"/>
  </r>
  <r>
    <n v="15456317"/>
    <d v="2025-04-07T00:00:00"/>
    <d v="1899-12-30T19:12:00"/>
    <x v="4"/>
    <s v="Triumph Chhatrapati Sambhajinagar"/>
    <n v="14152"/>
    <s v="Speed_Enquiry_D2C"/>
    <s v="Display_FB"/>
    <s v="HOT"/>
    <s v="Triumph"/>
    <s v="Speed 400 UG"/>
    <s v="Triumph"/>
    <s v="SPEED 400 UG-PHANTOM BLACK"/>
    <s v="00TA40BA"/>
    <s v="Closed"/>
    <s v="No"/>
    <x v="2"/>
    <m/>
    <m/>
    <m/>
    <m/>
    <s v="No"/>
    <s v="No"/>
    <s v="No"/>
    <m/>
    <n v="0"/>
  </r>
  <r>
    <n v="15678309"/>
    <d v="2025-04-16T00:00:00"/>
    <d v="1899-12-30T17:40:00"/>
    <x v="6"/>
    <m/>
    <n v="10002"/>
    <s v="Instagram"/>
    <s v="Freedom_April"/>
    <s v="HOT"/>
    <s v="Freedom"/>
    <s v="125 NG04"/>
    <s v="Disc Led"/>
    <s v="Freedom 125 NG04 Disc Led Racing Red"/>
    <s v="00JH279C"/>
    <s v="Open"/>
    <s v="No"/>
    <x v="10"/>
    <m/>
    <m/>
    <m/>
    <m/>
    <s v="No"/>
    <s v="No"/>
    <s v="No"/>
    <m/>
    <n v="0"/>
  </r>
  <r>
    <n v="15469766"/>
    <d v="2025-04-08T00:00:00"/>
    <d v="1899-12-30T10:04:00"/>
    <x v="5"/>
    <s v="K V R VEHICLES - KANNUR"/>
    <n v="10569"/>
    <m/>
    <m/>
    <m/>
    <s v="Pulsar"/>
    <n v="125"/>
    <s v="Carbon Fibre Disc Split Seat"/>
    <s v="Pulsar 125 Carbon Fibre Disc Split Seat SPARKLING METALLIC BLACK BLUE"/>
    <s v="00DH48F1"/>
    <s v="Open"/>
    <s v="Yes"/>
    <x v="6"/>
    <m/>
    <m/>
    <m/>
    <m/>
    <s v="Yes"/>
    <s v="No"/>
    <s v="No"/>
    <m/>
    <n v="0"/>
  </r>
  <r>
    <n v="15689137"/>
    <d v="2025-04-17T00:00:00"/>
    <d v="1899-12-30T10:21:00"/>
    <x v="4"/>
    <s v="J.M.ENTERPRISES(10162)"/>
    <n v="10162"/>
    <s v="Freedom_LeadGen_D2C"/>
    <s v="Display_FB"/>
    <m/>
    <s v="Freedom"/>
    <s v="125 NG04"/>
    <s v="Disc Led"/>
    <s v="Freedom 125 NG04 Disc Led COCKTAIL WINE RED"/>
    <s v="00JH272V"/>
    <s v="Open"/>
    <s v="No"/>
    <x v="1"/>
    <m/>
    <m/>
    <m/>
    <m/>
    <s v="No"/>
    <s v="No"/>
    <s v="No"/>
    <m/>
    <n v="0"/>
  </r>
  <r>
    <n v="15543029"/>
    <d v="2025-04-10T00:00:00"/>
    <d v="1899-12-30T12:55:00"/>
    <x v="5"/>
    <s v="SENGUPTA BAJAJ # KASHIPUR"/>
    <s v="B12644"/>
    <m/>
    <m/>
    <s v="STANDARD"/>
    <s v="Dominar"/>
    <n v="400"/>
    <s v="Dual channel ABS"/>
    <s v="Dominar 400 Dual channel ABS CHARCOAL BLACK"/>
    <s v="00JF29A8"/>
    <s v="Closed"/>
    <s v="No"/>
    <x v="2"/>
    <m/>
    <m/>
    <m/>
    <m/>
    <s v="No"/>
    <s v="No"/>
    <s v="No"/>
    <m/>
    <n v="0"/>
  </r>
  <r>
    <n v="15691005"/>
    <d v="2025-04-17T00:00:00"/>
    <d v="1899-12-30T11:45:00"/>
    <x v="3"/>
    <s v="ASHMIT SACHIN BAJAJ (12430)"/>
    <n v="12430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x v="5"/>
    <m/>
    <m/>
    <m/>
    <m/>
    <s v="No"/>
    <s v="No"/>
    <s v="No"/>
    <m/>
    <n v="0"/>
  </r>
  <r>
    <n v="15534181"/>
    <d v="2025-04-10T00:00:00"/>
    <d v="1899-12-30T11:11:00"/>
    <x v="4"/>
    <s v="ETAH MOTORS PVT LTD(13003)"/>
    <n v="13003"/>
    <s v="Chatbot"/>
    <s v="WAComms"/>
    <s v="STANDARD"/>
    <s v="Pulsar"/>
    <n v="125"/>
    <s v="Neon Disc Single seat (OBD-2)"/>
    <s v="PULSAR 125 - EBONY BLK SOLAR RED"/>
    <s v="00DH50C2"/>
    <s v="Closed"/>
    <s v="No"/>
    <x v="2"/>
    <m/>
    <m/>
    <m/>
    <m/>
    <s v="No"/>
    <s v="No"/>
    <s v="No"/>
    <m/>
    <n v="0"/>
  </r>
  <r>
    <n v="15733065"/>
    <d v="2025-04-19T00:00:00"/>
    <d v="1899-12-30T11:45:00"/>
    <x v="3"/>
    <s v="SAINIK MOTORS(12728)"/>
    <n v="12728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x v="1"/>
    <m/>
    <m/>
    <m/>
    <m/>
    <s v="No"/>
    <s v="No"/>
    <s v="No"/>
    <m/>
    <n v="0"/>
  </r>
  <r>
    <n v="15678199"/>
    <d v="2025-04-16T00:00:00"/>
    <d v="1899-12-30T17:39:00"/>
    <x v="6"/>
    <m/>
    <n v="11004"/>
    <s v="Facebook"/>
    <s v="Freedom_April"/>
    <s v="HOT"/>
    <s v="Freedom"/>
    <s v="125 NG04"/>
    <s v="Disc Led"/>
    <s v="Freedom 125 NG04 Disc Led Racing Red"/>
    <s v="00JH279C"/>
    <s v="Closed"/>
    <s v="No"/>
    <x v="2"/>
    <m/>
    <m/>
    <m/>
    <m/>
    <s v="No"/>
    <s v="No"/>
    <s v="No"/>
    <m/>
    <n v="0"/>
  </r>
  <r>
    <n v="15444986"/>
    <d v="2025-04-07T00:00:00"/>
    <d v="1899-12-30T01:24:00"/>
    <x v="3"/>
    <s v="Akash Bajaj(12386)"/>
    <n v="12386"/>
    <s v="Bikewale_Aggregators"/>
    <s v="CPS_Lead_Aggregators"/>
    <s v="WARM"/>
    <s v="KTM"/>
    <s v="Duke 250 (Gen 2)"/>
    <s v="KTM"/>
    <s v="KTM Duke 250 (Gen 2) KTM DARK GALVANO MATT"/>
    <s v="00JP9681"/>
    <s v="Open"/>
    <s v="No"/>
    <x v="6"/>
    <m/>
    <m/>
    <m/>
    <m/>
    <s v="No"/>
    <s v="No"/>
    <s v="No"/>
    <m/>
    <n v="0"/>
  </r>
  <r>
    <n v="15739501"/>
    <d v="2025-04-19T00:00:00"/>
    <d v="1899-12-30T15:36:00"/>
    <x v="1"/>
    <s v="Gujarat Motors Pvt. Ltd.(12397)"/>
    <n v="12397"/>
    <s v="Reference"/>
    <s v="Existing Customer"/>
    <m/>
    <s v="KTM"/>
    <s v="DUKE 250"/>
    <m/>
    <s v="KTM DUKE 250  Blue Black"/>
    <s v="00JP88VAR-112"/>
    <s v="Open"/>
    <s v="Yes"/>
    <x v="7"/>
    <m/>
    <m/>
    <m/>
    <m/>
    <s v="Yes"/>
    <s v="No"/>
    <s v="No"/>
    <m/>
    <n v="0"/>
  </r>
  <r>
    <n v="15685953"/>
    <d v="2025-04-16T00:00:00"/>
    <d v="1899-12-30T23:17:00"/>
    <x v="3"/>
    <s v="BAGGA LINK SERVICE PVT LTD.(10047)"/>
    <n v="1004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x v="3"/>
    <m/>
    <m/>
    <m/>
    <m/>
    <s v="No"/>
    <s v="No"/>
    <s v="No"/>
    <m/>
    <n v="0"/>
  </r>
  <r>
    <n v="15685180"/>
    <d v="2025-04-16T00:00:00"/>
    <d v="1899-12-30T22:08:00"/>
    <x v="3"/>
    <s v="ABHISHEK AUTO(11417)"/>
    <n v="11417"/>
    <s v="Bikewale_Aggregators"/>
    <s v="CPS_Lead_Aggregators"/>
    <s v="HOT"/>
    <s v="Avenger"/>
    <n v="160"/>
    <s v="Street"/>
    <s v="Avenger 160 Street SPICY RED"/>
    <s v="00PD349D"/>
    <s v="Open"/>
    <s v="No"/>
    <x v="0"/>
    <m/>
    <m/>
    <m/>
    <m/>
    <s v="No"/>
    <s v="No"/>
    <s v="No"/>
    <m/>
    <n v="0"/>
  </r>
  <r>
    <n v="15726755"/>
    <d v="2025-04-19T00:00:00"/>
    <d v="1899-12-30T11:23:00"/>
    <x v="3"/>
    <s v="SOVAN BAJAJ(12765)"/>
    <n v="12765"/>
    <s v="Bikewale_Aggregators"/>
    <s v="CPS_Lead_Aggregators"/>
    <s v="WARM"/>
    <s v="KTM"/>
    <s v="Duke 250 (Gen 2)"/>
    <s v="KTM"/>
    <s v="KTM Duke 250 (Gen 2) KTM DARK GALVANO MATT"/>
    <s v="00JP9681"/>
    <s v="Open"/>
    <s v="No"/>
    <x v="1"/>
    <m/>
    <m/>
    <m/>
    <m/>
    <s v="No"/>
    <s v="No"/>
    <s v="No"/>
    <m/>
    <n v="0"/>
  </r>
  <r>
    <n v="15739652"/>
    <d v="2025-04-19T00:00:00"/>
    <d v="1899-12-30T16:00:00"/>
    <x v="3"/>
    <s v="PLANET WHEELS PVT LTD(10519)"/>
    <n v="10519"/>
    <s v="Bikewale_Aggregators"/>
    <s v="CPS_Lead_Aggregators"/>
    <m/>
    <s v="Pulsar"/>
    <n v="400"/>
    <s v="NS"/>
    <s v="Pulsar 400 NS PEARL METALLIC WHITE"/>
    <s v="00JL2342"/>
    <s v="Closed"/>
    <s v="No"/>
    <x v="2"/>
    <m/>
    <m/>
    <m/>
    <m/>
    <s v="No"/>
    <s v="No"/>
    <s v="No"/>
    <m/>
    <n v="0"/>
  </r>
  <r>
    <n v="15393192"/>
    <d v="2025-04-04T00:00:00"/>
    <d v="1899-12-30T11:17:00"/>
    <x v="1"/>
    <s v="DADA MOTOR ENTERPRISES LLP(13186)"/>
    <n v="13186"/>
    <m/>
    <m/>
    <s v="STANDARD"/>
    <s v="Platina"/>
    <n v="110"/>
    <s v="ES Drum  (OBD-2)"/>
    <s v="Platina  110 ES Drum  (OBD-2) EBONY BLK RED DKL"/>
    <s v="00JK354D"/>
    <s v="Invoiced"/>
    <s v="Yes"/>
    <x v="10"/>
    <m/>
    <m/>
    <m/>
    <m/>
    <s v="No"/>
    <s v="No"/>
    <s v="No"/>
    <d v="2025-04-16T17:12:00"/>
    <n v="1"/>
  </r>
  <r>
    <n v="15694744"/>
    <d v="2025-04-17T00:00:00"/>
    <d v="1899-12-30T13:31:00"/>
    <x v="3"/>
    <s v="RAGOVA DEVELOPERS &amp; AUTO SERVICES PVT LTD"/>
    <n v="11683"/>
    <s v="Bikewale_Aggregators"/>
    <s v="CPS_Lead_Aggregators"/>
    <s v="WARM"/>
    <s v="Pulsar"/>
    <n v="150"/>
    <s v="SD Single Seat"/>
    <s v="Pulsar 150 SD Single Seat EBONY BLK RED DKL"/>
    <s v="00DH274D"/>
    <s v="Open"/>
    <s v="No"/>
    <x v="0"/>
    <m/>
    <m/>
    <m/>
    <m/>
    <s v="No"/>
    <s v="No"/>
    <s v="No"/>
    <m/>
    <n v="0"/>
  </r>
  <r>
    <n v="15446977"/>
    <d v="2025-04-07T00:00:00"/>
    <d v="1899-12-30T14:51:00"/>
    <x v="3"/>
    <s v="BARCLAY AUTOMOBILES(13178)"/>
    <n v="13178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x v="6"/>
    <m/>
    <m/>
    <m/>
    <m/>
    <s v="No"/>
    <s v="No"/>
    <s v="No"/>
    <m/>
    <n v="0"/>
  </r>
  <r>
    <n v="15655410"/>
    <d v="2025-04-15T00:00:00"/>
    <d v="1899-12-30T18:58:00"/>
    <x v="5"/>
    <s v="VDS SAYAR BAJAJ-ARCOT NEW"/>
    <s v="C11153"/>
    <m/>
    <m/>
    <s v="STANDARD"/>
    <s v="Pulsar"/>
    <n v="150"/>
    <s v="TD UG"/>
    <s v="Pulsar 150 TD UG EBONY BLACK(MET)"/>
    <s v="00DH61X3"/>
    <s v="Closed"/>
    <s v="No"/>
    <x v="2"/>
    <m/>
    <m/>
    <m/>
    <m/>
    <s v="No"/>
    <s v="No"/>
    <s v="No"/>
    <m/>
    <n v="0"/>
  </r>
  <r>
    <n v="15671572"/>
    <d v="2025-04-16T00:00:00"/>
    <d v="1899-12-30T14:47:00"/>
    <x v="1"/>
    <s v="UNNATI MOTORS(11772)"/>
    <n v="11772"/>
    <s v="Reference"/>
    <s v="Existing Customer"/>
    <m/>
    <s v="Pulsar"/>
    <s v="NS160"/>
    <s v="Dual Channel ABS (UG)"/>
    <s v="Pulsar NS160 Dual Channel ABS (UG) PEARL METALLIC WHITE &amp; SATIN BLACK"/>
    <s v="00JF438R"/>
    <s v="Invoiced"/>
    <s v="Yes"/>
    <x v="1"/>
    <m/>
    <m/>
    <m/>
    <m/>
    <s v="Yes"/>
    <s v="No"/>
    <s v="Yes"/>
    <d v="2025-04-16T14:49:00"/>
    <n v="1"/>
  </r>
  <r>
    <n v="15651062"/>
    <d v="2025-04-15T00:00:00"/>
    <d v="1899-12-30T16:04:00"/>
    <x v="0"/>
    <s v="KHIVRAJ ELIXIR PVT LTD Whitefield"/>
    <s v="B14191"/>
    <s v="Hyperlocal_Lead_Gen"/>
    <s v="Facebook"/>
    <s v="STANDARD"/>
    <s v="Triumph"/>
    <s v="Speed T4"/>
    <s v="Triumph"/>
    <s v="Triumph Speed T4 Triumph "/>
    <s v="00TA15"/>
    <s v="Open"/>
    <s v="No"/>
    <x v="1"/>
    <m/>
    <m/>
    <m/>
    <m/>
    <s v="No"/>
    <s v="No"/>
    <s v="No"/>
    <m/>
    <n v="0"/>
  </r>
  <r>
    <n v="15519277"/>
    <d v="2025-04-09T00:00:00"/>
    <d v="1899-12-30T16:22:00"/>
    <x v="6"/>
    <m/>
    <n v="13120"/>
    <s v="Instagram"/>
    <s v="Ns125 March"/>
    <s v="HOT"/>
    <s v="Pulsar"/>
    <s v="NS125"/>
    <s v="UG ABS"/>
    <s v="Pulsar NS125 UG ABS TD BURNT RED + SA"/>
    <s v="00JF57C4"/>
    <s v="Open"/>
    <s v="No"/>
    <x v="0"/>
    <m/>
    <m/>
    <m/>
    <m/>
    <s v="No"/>
    <s v="No"/>
    <s v="No"/>
    <m/>
    <n v="0"/>
  </r>
  <r>
    <n v="15605287"/>
    <d v="2025-04-13T00:00:00"/>
    <d v="1899-12-30T15:52:00"/>
    <x v="3"/>
    <s v="SOJATIA AUTO PVT.LTD.(10374)"/>
    <n v="10374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x v="6"/>
    <m/>
    <m/>
    <m/>
    <m/>
    <s v="No"/>
    <s v="No"/>
    <s v="No"/>
    <m/>
    <n v="0"/>
  </r>
  <r>
    <n v="15743444"/>
    <d v="2025-04-19T00:00:00"/>
    <d v="1899-12-30T18:19:00"/>
    <x v="5"/>
    <s v="JUBILEE  BAJAJ(11691)"/>
    <n v="11691"/>
    <m/>
    <m/>
    <s v="STANDARD"/>
    <s v="Pulsar"/>
    <s v="N160"/>
    <s v="UG"/>
    <s v="Pulsar N160 UG"/>
    <s v="00JR21"/>
    <s v="Open"/>
    <s v="No"/>
    <x v="0"/>
    <m/>
    <m/>
    <m/>
    <m/>
    <s v="No"/>
    <s v="No"/>
    <s v="No"/>
    <m/>
    <n v="0"/>
  </r>
  <r>
    <n v="15624681"/>
    <d v="2025-04-14T00:00:00"/>
    <d v="1899-12-30T13:18:00"/>
    <x v="5"/>
    <s v="NALLI MOTORS - GOBICHETTIPALAYAM"/>
    <s v="A12573"/>
    <s v="BAL Activity"/>
    <s v="Exchange Camp"/>
    <m/>
    <s v="KTM"/>
    <s v="DUKE 250"/>
    <m/>
    <s v="KTM DUKE 250  "/>
    <s v="00JP8844"/>
    <s v="Open"/>
    <s v="Yes"/>
    <x v="0"/>
    <m/>
    <m/>
    <m/>
    <m/>
    <s v="Yes"/>
    <s v="No"/>
    <s v="No"/>
    <m/>
    <n v="0"/>
  </r>
  <r>
    <n v="15565904"/>
    <d v="2025-04-11T00:00:00"/>
    <d v="1899-12-30T14:21:00"/>
    <x v="3"/>
    <s v="Autoscope LLP - Kandivali"/>
    <s v="B13197"/>
    <s v="91wheels_Aggregators"/>
    <s v="CPS_Lead_Aggregators"/>
    <m/>
    <s v="Dominar"/>
    <n v="400"/>
    <s v="Dual channel ABS (Pre-OBD)"/>
    <s v="Dominar 400 Dual channel ABS (Pre-OBD) CHARCOAL BLACK"/>
    <s v="00JF20A8"/>
    <s v="Closed"/>
    <s v="No"/>
    <x v="5"/>
    <m/>
    <m/>
    <m/>
    <m/>
    <s v="No"/>
    <s v="No"/>
    <s v="No"/>
    <m/>
    <n v="0"/>
  </r>
  <r>
    <n v="15458878"/>
    <d v="2025-04-07T00:00:00"/>
    <d v="1899-12-30T16:28:00"/>
    <x v="3"/>
    <s v="POPULAR MOTOR CORPORATION(10479)"/>
    <n v="10479"/>
    <s v="Bikewale_Aggregators"/>
    <s v="CPS_Lead_Aggregators"/>
    <s v="WARM"/>
    <s v="Avenger"/>
    <n v="220"/>
    <s v="Cruise"/>
    <s v="Avenger 220 Cruise UG AUBURN BLACK"/>
    <s v="00PD289K"/>
    <s v="Open"/>
    <s v="No"/>
    <x v="1"/>
    <m/>
    <m/>
    <m/>
    <m/>
    <s v="No"/>
    <s v="No"/>
    <s v="No"/>
    <m/>
    <n v="0"/>
  </r>
  <r>
    <n v="15332813"/>
    <d v="2025-04-01T00:00:00"/>
    <d v="1899-12-30T10:26:00"/>
    <x v="5"/>
    <s v="SHREE BAJAJ(13148)"/>
    <n v="13148"/>
    <m/>
    <m/>
    <s v="STANDARD"/>
    <s v="Pulsar"/>
    <n v="150"/>
    <s v="TD UG"/>
    <s v="Pulsar 150 TD UG SAFFIRE BLUE WHITE"/>
    <s v="00DH61E9"/>
    <s v="Open"/>
    <s v="No"/>
    <x v="0"/>
    <m/>
    <m/>
    <m/>
    <m/>
    <s v="No"/>
    <s v="No"/>
    <s v="No"/>
    <m/>
    <n v="0"/>
  </r>
  <r>
    <n v="15541702"/>
    <d v="2025-04-10T00:00:00"/>
    <d v="1899-12-30T12:16:00"/>
    <x v="1"/>
    <s v="Shashi Automobiles (12674)"/>
    <n v="12674"/>
    <m/>
    <m/>
    <m/>
    <s v="Pulsar"/>
    <n v="125"/>
    <s v="Carbon Fibre Single Seat UG"/>
    <s v="Pulsar 125 Carbon Fibre Single Seat UG EBONY BLK RED DKL"/>
    <s v="00DH574D"/>
    <s v="Invoiced"/>
    <s v="Yes"/>
    <x v="1"/>
    <m/>
    <m/>
    <m/>
    <m/>
    <s v="Yes"/>
    <s v="No"/>
    <s v="Yes"/>
    <d v="2025-04-10T12:17:00"/>
    <n v="1"/>
  </r>
  <r>
    <n v="15493981"/>
    <d v="2025-04-09T00:00:00"/>
    <d v="1899-12-30T11:18:00"/>
    <x v="3"/>
    <s v="SHAKTHI MOTORS(10736)"/>
    <n v="10736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4360921"/>
    <d v="2025-04-04T00:00:00"/>
    <d v="1899-12-30T01:45:00"/>
    <x v="3"/>
    <s v="JSB Autocars Private Limited (B13565)"/>
    <s v="B13565"/>
    <s v="Bikewale_Aggregators"/>
    <s v="CPS_Lead_Aggregators"/>
    <s v="STANDARD"/>
    <s v="Freedom"/>
    <s v="125 NG04"/>
    <s v="Drum Led"/>
    <s v="Freedom 125 NG04 Drum Led"/>
    <s v="00JH3032"/>
    <s v="Open"/>
    <s v="No"/>
    <x v="0"/>
    <m/>
    <m/>
    <m/>
    <m/>
    <s v="No"/>
    <s v="No"/>
    <s v="No"/>
    <m/>
    <n v="0"/>
  </r>
  <r>
    <n v="15541620"/>
    <d v="2025-04-10T00:00:00"/>
    <d v="1899-12-30T12:14:00"/>
    <x v="1"/>
    <s v="SHREE BAJAJ(13148)"/>
    <n v="13148"/>
    <m/>
    <m/>
    <m/>
    <s v="Pulsar"/>
    <s v="N160"/>
    <s v="UG"/>
    <s v="Pulsar N160 UG BROOKLYN CHRCL BLK M"/>
    <s v="00JR21VAR-113"/>
    <s v="Invoiced"/>
    <s v="Yes"/>
    <x v="1"/>
    <m/>
    <m/>
    <m/>
    <m/>
    <s v="Yes"/>
    <s v="No"/>
    <s v="Yes"/>
    <d v="2025-04-10T12:16:00"/>
    <n v="1"/>
  </r>
  <r>
    <n v="15395252"/>
    <d v="2025-04-04T00:00:00"/>
    <d v="1899-12-30T12:12:00"/>
    <x v="1"/>
    <s v="SHOURYA BAJAJ - PIMPALGAON"/>
    <s v="A12029"/>
    <m/>
    <m/>
    <s v="WARM"/>
    <s v="Pulsar"/>
    <n v="150"/>
    <s v="TD UG"/>
    <s v="Pulsar  150 TD UG EBONY BLACK(MET)"/>
    <s v="00DH61X3"/>
    <s v="Invoiced"/>
    <s v="Yes"/>
    <x v="8"/>
    <m/>
    <m/>
    <m/>
    <m/>
    <s v="Yes"/>
    <s v="Yes"/>
    <s v="Yes"/>
    <d v="2025-04-06T17:35:00"/>
    <n v="1"/>
  </r>
  <r>
    <n v="15599639"/>
    <d v="2025-04-13T00:00:00"/>
    <d v="1899-12-30T10:33:00"/>
    <x v="3"/>
    <s v="ABHAY AUTO(13019)"/>
    <n v="13019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10"/>
    <m/>
    <m/>
    <m/>
    <m/>
    <s v="No"/>
    <s v="No"/>
    <s v="No"/>
    <m/>
    <n v="0"/>
  </r>
  <r>
    <n v="15348054"/>
    <d v="2025-04-01T00:00:00"/>
    <d v="1899-12-30T22:53:00"/>
    <x v="3"/>
    <s v="NEW STYLE FABRICATORS PVT. LTD.(10225)"/>
    <n v="10225"/>
    <s v="Bikedekho_Aggregators"/>
    <s v="CPS_Lead_Aggregators"/>
    <s v="WARM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477520"/>
    <d v="2025-04-08T00:00:00"/>
    <d v="1899-12-30T13:50:00"/>
    <x v="3"/>
    <s v="MAINASHREE AUTOMOTIVE(12628)"/>
    <n v="12628"/>
    <s v="Bikedekho_Aggregators"/>
    <s v="CPS_Lead_Aggregators"/>
    <m/>
    <s v="Pulsar"/>
    <s v="N125"/>
    <s v="Disc"/>
    <s v="Pulsar N125 Disc PEARL METALLIC WHITE"/>
    <s v="00JZ5342"/>
    <s v="Closed"/>
    <s v="No"/>
    <x v="2"/>
    <m/>
    <m/>
    <m/>
    <m/>
    <s v="No"/>
    <s v="No"/>
    <s v="No"/>
    <m/>
    <n v="0"/>
  </r>
  <r>
    <n v="15716829"/>
    <d v="2025-04-18T00:00:00"/>
    <d v="1899-12-30T13:26:00"/>
    <x v="1"/>
    <s v="B.K.AUTO SALES (14048)"/>
    <n v="14048"/>
    <s v="Reference"/>
    <s v="Existing Customer"/>
    <s v="WARM"/>
    <s v="Pulsar"/>
    <n v="125"/>
    <s v="Carbon Fibre Disc Split Seat (OBD-2)"/>
    <s v="Pulsar 125 Carbon Fibre Disc Split Seat (OBD-2) SPARKLING METALLIC BLACK RED"/>
    <s v="00DH43F2"/>
    <s v="Booked"/>
    <s v="Yes"/>
    <x v="0"/>
    <m/>
    <m/>
    <m/>
    <m/>
    <s v="Yes"/>
    <s v="No"/>
    <s v="No"/>
    <d v="2025-04-18T13:28:00"/>
    <n v="0"/>
  </r>
  <r>
    <n v="15633751"/>
    <d v="2025-04-14T00:00:00"/>
    <d v="1899-12-30T18:44:00"/>
    <x v="5"/>
    <s v="COSMIC MOBIKES"/>
    <s v="C12081"/>
    <m/>
    <m/>
    <m/>
    <s v="Pulsar"/>
    <n v="125"/>
    <s v="Carbon Fibre Split Seat UG"/>
    <s v="Pulsar 125 Carbon Fibre Split Seat UG EBONY BLK BLUE DKL"/>
    <s v="00DH564C"/>
    <s v="Invoiced"/>
    <s v="Yes"/>
    <x v="1"/>
    <m/>
    <m/>
    <m/>
    <m/>
    <s v="No"/>
    <s v="No"/>
    <s v="No"/>
    <d v="2025-04-14T18:44:00"/>
    <n v="1"/>
  </r>
  <r>
    <n v="15371745"/>
    <d v="2025-04-03T00:00:00"/>
    <d v="1899-12-30T10:33:00"/>
    <x v="1"/>
    <s v="VIJAYAGANAPATHI AUTOMOTIVES(12692)"/>
    <n v="12692"/>
    <s v="Reference"/>
    <s v="Existing Customer"/>
    <m/>
    <s v="Pulsar"/>
    <n v="150"/>
    <s v="TD UG"/>
    <s v="Pulsar 150 TD UG EBONY BLK BLUE DKL"/>
    <s v="00DH614C"/>
    <s v="Invoiced"/>
    <s v="Yes"/>
    <x v="1"/>
    <m/>
    <m/>
    <m/>
    <m/>
    <s v="Yes"/>
    <s v="Yes"/>
    <s v="Yes"/>
    <d v="2025-04-03T10:37:00"/>
    <n v="1"/>
  </r>
  <r>
    <n v="15457496"/>
    <d v="2025-04-07T00:00:00"/>
    <d v="1899-12-30T15:31:00"/>
    <x v="1"/>
    <s v="AKC BAJAJ(10033)"/>
    <n v="10033"/>
    <m/>
    <m/>
    <s v="WARM"/>
    <s v="Pulsar"/>
    <n v="125"/>
    <s v="Carbon Fibre Split Seat UG"/>
    <s v="Pulsar 125 Carbon Fibre Split Seat UG EBONY BLK RED DKL"/>
    <s v="00DH564D"/>
    <s v="Invoiced"/>
    <s v="Yes"/>
    <x v="8"/>
    <m/>
    <m/>
    <m/>
    <m/>
    <s v="Yes"/>
    <s v="No"/>
    <s v="Yes"/>
    <d v="2025-04-07T18:48:00"/>
    <n v="1"/>
  </r>
  <r>
    <n v="15490224"/>
    <d v="2025-04-09T00:00:00"/>
    <d v="1899-12-30T02:59:00"/>
    <x v="0"/>
    <s v="KTM Vashi"/>
    <s v="BRN01Vashi"/>
    <s v="Hyperlocal_Lead_Gen"/>
    <s v="Facebook"/>
    <s v="WARM"/>
    <s v="KTM"/>
    <s v="DUKE 390"/>
    <s v="KTM"/>
    <s v="KTM DUKE 390 KTM "/>
    <s v="00JP89"/>
    <s v="Open"/>
    <s v="No"/>
    <x v="0"/>
    <m/>
    <m/>
    <m/>
    <m/>
    <s v="No"/>
    <s v="No"/>
    <s v="No"/>
    <m/>
    <n v="0"/>
  </r>
  <r>
    <n v="15348689"/>
    <d v="2025-04-02T00:00:00"/>
    <d v="1899-12-30T10:04:00"/>
    <x v="3"/>
    <s v="Devendra Bajaj  @ Bijnor"/>
    <n v="10111"/>
    <s v="Bikedekho_Aggregators"/>
    <s v="CPS_Lead_Aggregators"/>
    <s v="STANDARD"/>
    <s v="Avenger"/>
    <n v="220"/>
    <s v="Cruise  (OBD-2)"/>
    <s v="AVENGER 220 CRUISE-MOON WHITE"/>
    <s v="00PD358J"/>
    <s v="Open"/>
    <s v="No"/>
    <x v="6"/>
    <m/>
    <m/>
    <m/>
    <m/>
    <s v="No"/>
    <s v="No"/>
    <s v="No"/>
    <m/>
    <n v="0"/>
  </r>
  <r>
    <n v="15648688"/>
    <d v="2025-04-15T00:00:00"/>
    <d v="1899-12-30T14:26:00"/>
    <x v="6"/>
    <s v="Aadhithya Motors(12318)"/>
    <n v="12318"/>
    <m/>
    <m/>
    <m/>
    <s v="Pulsar"/>
    <n v="150"/>
    <s v="TD UG"/>
    <s v="Pulsar 150 TD UG EBONY BLK BLUE DKL"/>
    <s v="00DH614C"/>
    <s v="Invoiced"/>
    <s v="Yes"/>
    <x v="1"/>
    <m/>
    <m/>
    <m/>
    <m/>
    <s v="No"/>
    <s v="Yes"/>
    <s v="No"/>
    <d v="2025-04-15T14:28:00"/>
    <n v="1"/>
  </r>
  <r>
    <n v="15331896"/>
    <d v="2025-04-01T00:00:00"/>
    <d v="1899-12-30T08:31:00"/>
    <x v="3"/>
    <s v="KVR MOTORS - HEAD OFFICE (10196)"/>
    <n v="10196"/>
    <s v="91wheels_Aggregators"/>
    <s v="CPS_Lead_Aggregators"/>
    <s v="HOT"/>
    <s v="Dominar"/>
    <n v="400"/>
    <s v="Dual channel ABS (Pre-OBD)"/>
    <s v="Dominar 400 Dual channel ABS (Pre-OBD) CHARCOAL BLACK"/>
    <s v="00JF20A8"/>
    <s v="Closed"/>
    <s v="Yes"/>
    <x v="5"/>
    <m/>
    <m/>
    <m/>
    <m/>
    <s v="No"/>
    <s v="Yes"/>
    <s v="Yes"/>
    <m/>
    <n v="0"/>
  </r>
  <r>
    <n v="15545204"/>
    <d v="2025-04-10T00:00:00"/>
    <d v="1899-12-30T14:13:00"/>
    <x v="4"/>
    <s v="J M Automobiles"/>
    <s v="B13396"/>
    <s v="Freedom_LeadGen_D2C"/>
    <s v="Display_FB"/>
    <m/>
    <s v="Freedom"/>
    <s v="125 NG04"/>
    <s v="Disc Led"/>
    <s v="Freedom 125 NG04 Disc Led GLOSS PEWTER GREY"/>
    <s v="00JH2732"/>
    <s v="Open"/>
    <s v="No"/>
    <x v="4"/>
    <m/>
    <m/>
    <m/>
    <m/>
    <s v="No"/>
    <s v="No"/>
    <s v="No"/>
    <m/>
    <n v="0"/>
  </r>
  <r>
    <n v="15564540"/>
    <d v="2025-04-11T00:00:00"/>
    <d v="1899-12-30T13:22:00"/>
    <x v="1"/>
    <s v="SANSAI MOBIKES PVT LTD."/>
    <n v="11864"/>
    <m/>
    <m/>
    <m/>
    <s v="Pulsar"/>
    <n v="125"/>
    <s v="Carbon Fibre Split Seat UG"/>
    <s v="Pulsar 125 Carbon Fibre Split Seat UG EBONY BLK RED DKL"/>
    <s v="00DH564D"/>
    <s v="Invoiced"/>
    <s v="Yes"/>
    <x v="0"/>
    <m/>
    <m/>
    <m/>
    <m/>
    <s v="Yes"/>
    <s v="Yes"/>
    <s v="Yes"/>
    <d v="2025-04-11T16:28:00"/>
    <n v="1"/>
  </r>
  <r>
    <n v="15622863"/>
    <d v="2025-04-14T00:00:00"/>
    <d v="1899-12-30T12:34:00"/>
    <x v="3"/>
    <s v="SELECT AUTOMOBILES(11277)"/>
    <n v="11277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x v="1"/>
    <m/>
    <m/>
    <m/>
    <m/>
    <s v="No"/>
    <s v="No"/>
    <s v="No"/>
    <m/>
    <n v="0"/>
  </r>
  <r>
    <n v="15560837"/>
    <d v="2025-04-11T00:00:00"/>
    <d v="1899-12-30T11:31:00"/>
    <x v="2"/>
    <s v="PLANET WHEELS PVT LTD(10519)"/>
    <n v="10519"/>
    <m/>
    <m/>
    <m/>
    <s v="Pulsar"/>
    <s v="N160"/>
    <s v="UG"/>
    <s v="Pulsar N160 UG"/>
    <s v="00JR21"/>
    <s v="Invoiced"/>
    <s v="Yes"/>
    <x v="6"/>
    <m/>
    <m/>
    <m/>
    <m/>
    <s v="No"/>
    <s v="Yes"/>
    <s v="Yes"/>
    <m/>
    <n v="1"/>
  </r>
  <r>
    <n v="15456449"/>
    <d v="2025-04-07T00:00:00"/>
    <d v="1899-12-30T15:07:00"/>
    <x v="3"/>
    <s v="Mainashree Automotive (12640)"/>
    <n v="12640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418879"/>
    <d v="2025-04-05T00:00:00"/>
    <d v="1899-12-30T13:53:00"/>
    <x v="5"/>
    <s v="Magadh Auto Agency"/>
    <s v="A13511"/>
    <m/>
    <m/>
    <s v="HOT"/>
    <s v="Pulsar"/>
    <s v="RS200"/>
    <s v="Dual channel ABS (OBD-2)"/>
    <s v="Pulsar RS200 Dual channel ABS (OBD-2) PEARL METALLIC WHITE"/>
    <s v="00DT1942"/>
    <s v="Open"/>
    <s v="No"/>
    <x v="6"/>
    <m/>
    <m/>
    <m/>
    <m/>
    <s v="No"/>
    <s v="No"/>
    <s v="No"/>
    <m/>
    <n v="0"/>
  </r>
  <r>
    <n v="15599793"/>
    <d v="2025-04-13T00:00:00"/>
    <d v="1899-12-30T10:36:00"/>
    <x v="2"/>
    <s v="Khandauli Branch of Khemka Automotives (B13063)"/>
    <s v="B13063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x v="1"/>
    <m/>
    <m/>
    <m/>
    <m/>
    <s v="No"/>
    <s v="No"/>
    <s v="Yes"/>
    <d v="2025-04-13T10:38:00"/>
    <n v="1"/>
  </r>
  <r>
    <n v="15542289"/>
    <d v="2025-04-10T00:00:00"/>
    <d v="1899-12-30T12:33:00"/>
    <x v="2"/>
    <s v="KTM Panvel"/>
    <s v="BRN-12162-03"/>
    <s v="Reference"/>
    <s v="Existing Customer"/>
    <s v="WARM"/>
    <s v="KTM"/>
    <s v="DUKE 200"/>
    <m/>
    <s v="KTM DUKE 200  BLACK"/>
    <s v="00JP1C7B"/>
    <s v="Invoiced"/>
    <s v="Yes"/>
    <x v="1"/>
    <m/>
    <m/>
    <m/>
    <m/>
    <s v="No"/>
    <s v="No"/>
    <s v="No"/>
    <d v="2025-04-10T12:34:00"/>
    <n v="1"/>
  </r>
  <r>
    <n v="15535240"/>
    <d v="2025-04-10T00:00:00"/>
    <d v="1899-12-30T19:31:00"/>
    <x v="4"/>
    <s v="Global Trade Park Private Limited (A13497) (BURARI)"/>
    <s v="A13497"/>
    <s v="Finance"/>
    <s v="Website"/>
    <m/>
    <s v="Freedom"/>
    <s v="125 NG04"/>
    <s v="Disc Led"/>
    <s v="Freedom 125 NG04 Disc Led COCKTAIL WINE RED"/>
    <s v="00JH272V"/>
    <s v="Open"/>
    <s v="No"/>
    <x v="0"/>
    <m/>
    <m/>
    <m/>
    <m/>
    <s v="No"/>
    <s v="No"/>
    <s v="No"/>
    <m/>
    <n v="0"/>
  </r>
  <r>
    <n v="15459358"/>
    <d v="2025-04-07T00:00:00"/>
    <d v="1899-12-30T16:38:00"/>
    <x v="5"/>
    <s v="MCV Bajaj - Kadiyam"/>
    <s v="G12624"/>
    <m/>
    <m/>
    <s v="WARM"/>
    <s v="Pulsar"/>
    <n v="150"/>
    <s v="TD UG"/>
    <s v="Pulsar 150 TD UG"/>
    <s v="00DH61"/>
    <s v="Open"/>
    <s v="No"/>
    <x v="4"/>
    <m/>
    <m/>
    <m/>
    <m/>
    <s v="No"/>
    <s v="No"/>
    <s v="No"/>
    <m/>
    <n v="0"/>
  </r>
  <r>
    <n v="15444512"/>
    <d v="2025-04-06T00:00:00"/>
    <d v="1899-12-30T23:50:00"/>
    <x v="3"/>
    <s v="VARUN MOTORS PRIVATE LIMITED - TANDURU (F13251)"/>
    <s v="F13251"/>
    <s v="Bikewale_Aggregators"/>
    <s v="CPS_Lead_Aggregators"/>
    <s v="WARM"/>
    <s v="Pulsar"/>
    <s v="N160"/>
    <s v="Dual channel ABS"/>
    <s v="Pulsar N160 Dual channel ABS Brooklyn Black"/>
    <s v="00JR159V"/>
    <s v="Open"/>
    <s v="No"/>
    <x v="0"/>
    <m/>
    <m/>
    <m/>
    <m/>
    <s v="No"/>
    <s v="No"/>
    <s v="No"/>
    <m/>
    <n v="0"/>
  </r>
  <r>
    <n v="15731775"/>
    <d v="2025-04-19T00:00:00"/>
    <d v="1899-12-30T11:04:00"/>
    <x v="3"/>
    <s v="J M ENTERPRISES PRIVATE LIMITED(11468)"/>
    <n v="11468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x v="1"/>
    <m/>
    <m/>
    <m/>
    <m/>
    <s v="No"/>
    <s v="No"/>
    <s v="No"/>
    <m/>
    <n v="0"/>
  </r>
  <r>
    <n v="15529930"/>
    <d v="2025-04-09T00:00:00"/>
    <d v="1899-12-30T17:52:00"/>
    <x v="4"/>
    <s v="GURUKRIPA AUTO AGENCY(12451)"/>
    <n v="12451"/>
    <s v="Freedom_LeadGen_D2C"/>
    <s v="Display_FB"/>
    <m/>
    <s v="Freedom"/>
    <s v="125 NG04"/>
    <s v="Disc Led"/>
    <s v="Freedom 125 NG04 Disc Led - BLUE DECAL LIGHT BLUE"/>
    <s v="00JH273E"/>
    <s v="Open"/>
    <s v="No"/>
    <x v="0"/>
    <m/>
    <m/>
    <m/>
    <m/>
    <s v="No"/>
    <s v="No"/>
    <s v="No"/>
    <m/>
    <n v="0"/>
  </r>
  <r>
    <n v="15689574"/>
    <d v="2025-04-17T00:00:00"/>
    <d v="1899-12-30T10:46:00"/>
    <x v="3"/>
    <s v="OSL Garia"/>
    <s v="A12121"/>
    <s v="Bikedekho_Aggregators"/>
    <s v="CPS_Lead_Aggregators"/>
    <s v="WARM"/>
    <s v="Pulsar"/>
    <s v="NS125"/>
    <s v="Disc (OBD-2)"/>
    <s v="Pulsar NS125 Disc (OBD-2) TD BURNT RED + SA"/>
    <s v="00JF35C4"/>
    <s v="Open"/>
    <s v="No"/>
    <x v="6"/>
    <m/>
    <m/>
    <m/>
    <m/>
    <s v="No"/>
    <s v="No"/>
    <s v="No"/>
    <m/>
    <n v="0"/>
  </r>
  <r>
    <n v="15359438"/>
    <d v="2025-04-02T00:00:00"/>
    <d v="1899-12-30T14:45:00"/>
    <x v="1"/>
    <s v="MAA LAXMI AUTO(12991)"/>
    <n v="12991"/>
    <m/>
    <m/>
    <s v="WARM"/>
    <s v="Pulsar"/>
    <n v="125"/>
    <s v="Carbon Fibre Split Seat UG"/>
    <s v="Pulsar 125 Carbon Fibre Split Seat UG EBONY BLK RED DKL"/>
    <s v="00DH564D"/>
    <s v="Invoiced"/>
    <s v="Yes"/>
    <x v="0"/>
    <m/>
    <m/>
    <m/>
    <m/>
    <s v="Yes"/>
    <s v="Yes"/>
    <s v="Yes"/>
    <d v="2025-04-02T14:52:00"/>
    <n v="1"/>
  </r>
  <r>
    <n v="15587103"/>
    <d v="2025-04-12T00:00:00"/>
    <d v="1899-12-30T14:17:00"/>
    <x v="5"/>
    <s v="BOTHRA AUTOMOBILES(13018)"/>
    <n v="13018"/>
    <s v="Reference"/>
    <s v="Existing Customer"/>
    <m/>
    <s v="Platina"/>
    <n v="110"/>
    <s v="ES Drum  (OBD-2)"/>
    <s v="Platina 110 ES Drum  (OBD-2) BLK GLOS PEW GRA"/>
    <s v="00JK3548"/>
    <s v="Invoiced"/>
    <s v="Yes"/>
    <x v="1"/>
    <m/>
    <m/>
    <m/>
    <m/>
    <s v="No"/>
    <s v="No"/>
    <s v="Yes"/>
    <d v="2025-04-12T14:20:00"/>
    <n v="1"/>
  </r>
  <r>
    <n v="15503610"/>
    <d v="2025-04-09T00:00:00"/>
    <d v="1899-12-30T15:35:00"/>
    <x v="6"/>
    <m/>
    <n v="12640"/>
    <s v="Instagram"/>
    <s v="Ns125abs"/>
    <s v="HOT"/>
    <s v="Pulsar"/>
    <s v="NS125"/>
    <s v="UG ABS"/>
    <s v="Pulsar NS125 UG ABS TD BURNT RED + SA"/>
    <s v="00JF57C4"/>
    <s v="Closed"/>
    <s v="No"/>
    <x v="2"/>
    <m/>
    <m/>
    <m/>
    <m/>
    <s v="No"/>
    <s v="No"/>
    <s v="No"/>
    <m/>
    <n v="0"/>
  </r>
  <r>
    <n v="15708612"/>
    <d v="2025-04-18T00:00:00"/>
    <d v="1899-12-30T06:13:00"/>
    <x v="3"/>
    <s v="A H AUTO WORLD#NARAYANPUR"/>
    <s v="B11517"/>
    <s v="91wheels_Aggregators"/>
    <s v="CPS_Lead_Aggregators"/>
    <s v="WARM"/>
    <s v="Pulsar"/>
    <s v="N160"/>
    <s v="Dual channel ABS"/>
    <s v="Pulsar N160 Dual channel ABS Brooklyn Black"/>
    <s v="00JR159V"/>
    <s v="Open"/>
    <s v="No"/>
    <x v="1"/>
    <m/>
    <m/>
    <m/>
    <m/>
    <s v="No"/>
    <s v="No"/>
    <s v="No"/>
    <m/>
    <n v="0"/>
  </r>
  <r>
    <n v="15480740"/>
    <d v="2025-04-08T00:00:00"/>
    <d v="1899-12-30T15:26:00"/>
    <x v="3"/>
    <s v="METAL BIKES NARENGI"/>
    <s v="D12822"/>
    <s v="Bikewale_Aggregators"/>
    <s v="CPS_Lead_Aggregators"/>
    <s v="WARM"/>
    <s v="Dominar"/>
    <n v="250"/>
    <s v="Dual channel ABS"/>
    <s v="Dominar 250 Dual channel ABS CHARCOAL BLACK"/>
    <s v="00JF26A8"/>
    <s v="Open"/>
    <s v="No"/>
    <x v="6"/>
    <m/>
    <m/>
    <m/>
    <m/>
    <s v="No"/>
    <s v="No"/>
    <s v="No"/>
    <m/>
    <n v="0"/>
  </r>
  <r>
    <n v="15743598"/>
    <d v="2025-04-19T00:00:00"/>
    <d v="1899-12-30T18:28:00"/>
    <x v="1"/>
    <s v="SANSAI BAJAJ - KODAD"/>
    <s v="B11501"/>
    <m/>
    <m/>
    <s v="WARM"/>
    <s v="Pulsar"/>
    <n v="125"/>
    <s v="Neon Disc Single seat (OBD-2)"/>
    <s v="Pulsar 125 Neon Disc Single seat (OBD-2) EBONY BLK BLUE DKL"/>
    <s v="00DH504C"/>
    <s v="Invoiced"/>
    <s v="Yes"/>
    <x v="0"/>
    <m/>
    <m/>
    <m/>
    <m/>
    <s v="Yes"/>
    <s v="Yes"/>
    <s v="Yes"/>
    <d v="2025-04-19T18:39:00"/>
    <n v="1"/>
  </r>
  <r>
    <n v="15481416"/>
    <d v="2025-04-11T00:00:00"/>
    <d v="1899-12-30T18:14:00"/>
    <x v="3"/>
    <s v="HANUMANT TRADING COMPANY(13166)"/>
    <n v="13166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068373"/>
    <d v="2025-04-11T00:00:00"/>
    <d v="1899-12-30T15:42:00"/>
    <x v="4"/>
    <s v="RAJA  MOTORS(10145)"/>
    <n v="10145"/>
    <s v="Organic"/>
    <s v="Website"/>
    <s v="WARM"/>
    <s v="Pulsar"/>
    <s v="N160 Twin Channel (SSP)"/>
    <s v="Dual channel ABS (OBD-2)"/>
    <s v="Pulsar N160 Twin Channel (SSP) Dual channel ABS (OBD-2)"/>
    <s v="00JR299V"/>
    <s v="Open"/>
    <s v="Yes"/>
    <x v="1"/>
    <m/>
    <m/>
    <m/>
    <m/>
    <s v="No"/>
    <s v="No"/>
    <s v="No"/>
    <m/>
    <n v="0"/>
  </r>
  <r>
    <n v="15481101"/>
    <d v="2025-04-08T00:00:00"/>
    <d v="1899-12-30T15:26:00"/>
    <x v="1"/>
    <s v="SANT AUTO CO.(13383)"/>
    <n v="13383"/>
    <m/>
    <m/>
    <s v="STANDARD"/>
    <s v="Platina"/>
    <n v="110"/>
    <s v="ES Drum  (OBD-2)"/>
    <s v="Platina 110 ES Drum  (OBD-2) BLK GLOS PEW GRA"/>
    <s v="00JK3548"/>
    <s v="Invoiced"/>
    <s v="Yes"/>
    <x v="7"/>
    <m/>
    <m/>
    <m/>
    <m/>
    <s v="No"/>
    <s v="No"/>
    <s v="No"/>
    <d v="2025-04-08T15:27:00"/>
    <n v="1"/>
  </r>
  <r>
    <n v="15421821"/>
    <d v="2025-04-05T00:00:00"/>
    <d v="1899-12-30T15:53:00"/>
    <x v="3"/>
    <s v="Global Trade Park Private Limited (A13497) (BURARI)"/>
    <s v="A13497"/>
    <s v="Bikedekho_Aggregators"/>
    <s v="CPS_Lead_Aggregators"/>
    <s v="STANDARD"/>
    <s v="Pulsar"/>
    <n v="400"/>
    <s v="NS"/>
    <s v="Pulsar 400 NS GLOSS PEWTER GREY"/>
    <s v="00JL2332"/>
    <s v="Closed"/>
    <s v="No"/>
    <x v="3"/>
    <m/>
    <m/>
    <m/>
    <m/>
    <s v="No"/>
    <s v="No"/>
    <s v="No"/>
    <m/>
    <n v="0"/>
  </r>
  <r>
    <n v="15689220"/>
    <d v="2025-04-17T00:00:00"/>
    <d v="1899-12-30T10:27:00"/>
    <x v="3"/>
    <s v="SAI GAYATRI AUTOMOBILES - PALASA"/>
    <s v="C10490"/>
    <s v="Bikedekho_Aggregators"/>
    <s v="CPS_Lead_Aggregators"/>
    <m/>
    <s v="Pulsar"/>
    <s v="N150"/>
    <s v="SD Single Seat"/>
    <s v="Pulsar N150 SD Single Seat EBONY BLACK(MET)"/>
    <s v="00JR30X3"/>
    <s v="Closed"/>
    <s v="No"/>
    <x v="2"/>
    <m/>
    <m/>
    <m/>
    <m/>
    <s v="No"/>
    <s v="No"/>
    <s v="No"/>
    <m/>
    <n v="0"/>
  </r>
  <r>
    <n v="15693008"/>
    <d v="2025-04-17T00:00:00"/>
    <d v="1899-12-30T12:54:00"/>
    <x v="3"/>
    <s v="MAIN SHOWROOM STANDARD SCOOTERS(10322)"/>
    <n v="10322"/>
    <s v="Bikewale_Aggregators"/>
    <s v="CPS_Lead_Aggregators"/>
    <s v="HOT"/>
    <s v="Pulsar"/>
    <n v="400"/>
    <s v="NS"/>
    <s v="Pulsar 400 NS PEARL METALLIC WHITE"/>
    <s v="00JL2342"/>
    <s v="Open"/>
    <s v="No"/>
    <x v="0"/>
    <m/>
    <m/>
    <m/>
    <m/>
    <s v="No"/>
    <s v="No"/>
    <s v="No"/>
    <m/>
    <n v="0"/>
  </r>
  <r>
    <n v="15635022"/>
    <d v="2025-04-14T00:00:00"/>
    <d v="1899-12-30T19:39:00"/>
    <x v="2"/>
    <s v="G S PAL AUTO WHEELS PVT LTD(11534)"/>
    <n v="11534"/>
    <m/>
    <m/>
    <s v="WARM"/>
    <s v="Pulsar"/>
    <s v="NS125"/>
    <s v="UG (Wider)"/>
    <s v="Pulsar NS125 UG (Wider) FIERY ORANGE"/>
    <s v="00JF5117"/>
    <s v="Open"/>
    <s v="Yes"/>
    <x v="0"/>
    <m/>
    <m/>
    <m/>
    <m/>
    <s v="No"/>
    <s v="Yes"/>
    <s v="No"/>
    <m/>
    <n v="0"/>
  </r>
  <r>
    <n v="15339550"/>
    <d v="2025-04-06T00:00:00"/>
    <d v="1899-12-30T18:18:00"/>
    <x v="4"/>
    <s v="Madhsudan Bajaj  @ Burhanpur"/>
    <n v="10625"/>
    <s v="Organic"/>
    <s v="Website"/>
    <s v="HOT"/>
    <s v="Platina"/>
    <n v="110"/>
    <s v="ES Drum  (OBD-2)"/>
    <s v="PLATINA 110 ES DRUM-EBONY BLK BLUE DKL"/>
    <s v="00JK354C"/>
    <s v="Open"/>
    <s v="No"/>
    <x v="6"/>
    <m/>
    <m/>
    <m/>
    <m/>
    <s v="No"/>
    <s v="No"/>
    <s v="No"/>
    <m/>
    <n v="0"/>
  </r>
  <r>
    <n v="15662873"/>
    <d v="2025-04-16T00:00:00"/>
    <d v="1899-12-30T11:11:00"/>
    <x v="5"/>
    <s v="Tirumala Automotives(12303)"/>
    <n v="12303"/>
    <m/>
    <m/>
    <s v="WARM"/>
    <s v="Pulsar"/>
    <s v="N160"/>
    <s v="UG"/>
    <s v="Pulsar N160 UG BROOKLYN CHRCL BLK M"/>
    <s v="00JR21VAR-113"/>
    <s v="Open"/>
    <s v="Yes"/>
    <x v="1"/>
    <m/>
    <m/>
    <m/>
    <m/>
    <s v="No"/>
    <s v="No"/>
    <s v="Yes"/>
    <m/>
    <n v="0"/>
  </r>
  <r>
    <n v="15471808"/>
    <d v="2025-04-08T00:00:00"/>
    <d v="1899-12-30T11:24:00"/>
    <x v="1"/>
    <s v="BALAMURUGA MOTORS(11843)"/>
    <n v="11843"/>
    <m/>
    <m/>
    <s v="HOT"/>
    <s v="Pulsar"/>
    <n v="150"/>
    <s v="SD Single Seat"/>
    <s v="Pulsar  150 SD Single Seat SPARKLING METALLIC BLACK BLUE"/>
    <s v="00DH27F1"/>
    <s v="Invoiced"/>
    <s v="Yes"/>
    <x v="1"/>
    <m/>
    <m/>
    <m/>
    <m/>
    <s v="Yes"/>
    <s v="Yes"/>
    <s v="Yes"/>
    <d v="2025-04-17T18:04:00"/>
    <n v="1"/>
  </r>
  <r>
    <n v="15447518"/>
    <d v="2025-04-07T00:00:00"/>
    <d v="1899-12-30T11:56:00"/>
    <x v="3"/>
    <s v="NAMDHARI BAJAJ PRIVATE LIMITED"/>
    <n v="11963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575218"/>
    <d v="2025-04-11T00:00:00"/>
    <d v="1899-12-30T20:09:00"/>
    <x v="3"/>
    <s v="NEMA AUTOMOBILES PRIVATE LIMITED(12905)"/>
    <n v="12905"/>
    <s v="91wheels_Aggregators"/>
    <s v="CPS_Lead_Aggregators"/>
    <s v="HOT"/>
    <s v="Pulsar"/>
    <s v="NS125"/>
    <s v="Disc (Pre-OBD)"/>
    <s v="Pulsar NS125 Disc (Pre-OBD) GLOSS PEWTER GREY"/>
    <s v="00JF2832"/>
    <s v="Open"/>
    <s v="No"/>
    <x v="0"/>
    <m/>
    <m/>
    <m/>
    <m/>
    <s v="No"/>
    <s v="No"/>
    <s v="No"/>
    <m/>
    <n v="0"/>
  </r>
  <r>
    <n v="15541448"/>
    <d v="2025-04-10T00:00:00"/>
    <d v="1899-12-30T12:09:00"/>
    <x v="5"/>
    <s v="MSB Automotive Pvt Ltd( Pipili)"/>
    <s v="A13563"/>
    <m/>
    <m/>
    <m/>
    <s v="Pulsar"/>
    <s v="CF Split Seat (OBD2B)"/>
    <n v="125"/>
    <s v="Pulsar CF Split Seat (OBD2B) 125 EBONY BLK BLUE DKL"/>
    <s v="00DH584C"/>
    <s v="Invoiced"/>
    <s v="Yes"/>
    <x v="1"/>
    <m/>
    <m/>
    <m/>
    <m/>
    <s v="No"/>
    <s v="Yes"/>
    <s v="Yes"/>
    <d v="2025-04-10T12:11:00"/>
    <n v="1"/>
  </r>
  <r>
    <n v="15746763"/>
    <d v="2025-04-20T00:00:00"/>
    <d v="1899-12-30T00:08:00"/>
    <x v="4"/>
    <s v="JAI AUTOS - WEST MAMBLAM"/>
    <n v="10167"/>
    <s v="Finance"/>
    <s v="Website"/>
    <s v="HOT"/>
    <s v="Pulsar"/>
    <s v="NS200"/>
    <s v="Dual Channel ABS (UG)"/>
    <s v="Pulsar NS200 Dual Channel ABS (UG) PEARL METALLIC WHITE &amp; SATIN BLACK"/>
    <s v="00JL248R"/>
    <s v="Open"/>
    <s v="Yes"/>
    <x v="4"/>
    <m/>
    <m/>
    <m/>
    <m/>
    <s v="No"/>
    <s v="Yes"/>
    <s v="Yes"/>
    <m/>
    <n v="0"/>
  </r>
  <r>
    <n v="15607865"/>
    <d v="2025-04-13T00:00:00"/>
    <d v="1899-12-30T18:46:00"/>
    <x v="5"/>
    <s v="AUTO BAZAR (13512)"/>
    <n v="13512"/>
    <s v="Dealer Activity"/>
    <s v="Exchange Camp"/>
    <m/>
    <s v="Dominar"/>
    <n v="400"/>
    <s v="Dual channel ABS (OBD-2)"/>
    <s v="Dominar 400 Dual channel ABS (OBD-2) CHARCOAL BLACK"/>
    <s v="00JF37A8"/>
    <s v="Invoiced"/>
    <s v="Yes"/>
    <x v="1"/>
    <m/>
    <m/>
    <m/>
    <m/>
    <s v="No"/>
    <s v="Yes"/>
    <s v="Yes"/>
    <d v="2025-04-13T19:00:00"/>
    <n v="1"/>
  </r>
  <r>
    <n v="15723324"/>
    <d v="2025-04-18T00:00:00"/>
    <d v="1899-12-30T17:21:00"/>
    <x v="5"/>
    <s v="RAM BHAWAN RAM AUTOMOBILES KESARIYA (A13392)"/>
    <s v="A13392"/>
    <m/>
    <m/>
    <s v="HOT"/>
    <s v="Pulsar"/>
    <s v="N150"/>
    <s v="SD Single Seat"/>
    <s v="Pulsar N150 SD Single Seat GLOSSY RACING RED"/>
    <s v="00JR3095"/>
    <s v="Closed"/>
    <s v="No"/>
    <x v="2"/>
    <m/>
    <m/>
    <m/>
    <m/>
    <s v="No"/>
    <s v="No"/>
    <s v="No"/>
    <m/>
    <n v="0"/>
  </r>
  <r>
    <n v="15558933"/>
    <d v="2025-04-11T00:00:00"/>
    <d v="1899-12-30T10:24:00"/>
    <x v="5"/>
    <s v="Gita Motors #Ambassa"/>
    <s v="A12891"/>
    <m/>
    <m/>
    <s v="WARM"/>
    <s v="Pulsar"/>
    <n v="150"/>
    <s v="SD Single Seat"/>
    <s v="Pulsar 150 SD Single Seat"/>
    <s v="00DH27"/>
    <s v="Open"/>
    <s v="Yes"/>
    <x v="0"/>
    <m/>
    <m/>
    <m/>
    <m/>
    <s v="Yes"/>
    <s v="No"/>
    <s v="Yes"/>
    <m/>
    <n v="0"/>
  </r>
  <r>
    <n v="15651301"/>
    <d v="2025-04-15T00:00:00"/>
    <d v="1899-12-30T16:07:00"/>
    <x v="1"/>
    <s v="BANSARI AUTOMOBILES(12152)"/>
    <n v="12152"/>
    <s v="Reference"/>
    <s v="Existing Customer"/>
    <s v="WARM"/>
    <s v="Avenger"/>
    <n v="160"/>
    <s v="Street"/>
    <s v="Avenger 160 Street EBONY BLACK(MET)"/>
    <s v="00PD34X3"/>
    <s v="Open"/>
    <s v="Yes"/>
    <x v="0"/>
    <m/>
    <m/>
    <m/>
    <m/>
    <s v="Yes"/>
    <s v="No"/>
    <s v="Yes"/>
    <m/>
    <n v="0"/>
  </r>
  <r>
    <n v="15332760"/>
    <d v="2025-04-01T00:00:00"/>
    <d v="1899-12-30T10:36:00"/>
    <x v="3"/>
    <s v="SUSEE VEHICLE DEALERS PVT LTD-KTC Nagar"/>
    <s v="D10721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604042"/>
    <d v="2025-04-13T00:00:00"/>
    <d v="1899-12-30T14:24:00"/>
    <x v="6"/>
    <s v="COSMIC MOBIKES ( A Unit Of J G Ent (12860)"/>
    <n v="12860"/>
    <s v="Dealer Digital"/>
    <s v="Bike Wale"/>
    <s v="HOT"/>
    <s v="KTM"/>
    <s v="DUKE 250"/>
    <m/>
    <s v="KTM DUKE 250  Blue Black"/>
    <s v="00JP88VAR-112"/>
    <s v="Open"/>
    <s v="Yes"/>
    <x v="0"/>
    <m/>
    <m/>
    <m/>
    <m/>
    <s v="Yes"/>
    <s v="No"/>
    <s v="No"/>
    <m/>
    <n v="0"/>
  </r>
  <r>
    <n v="15466540"/>
    <d v="2025-04-07T00:00:00"/>
    <d v="1899-12-30T22:44:00"/>
    <x v="0"/>
    <s v="Triumph Ajmer Road"/>
    <s v="A13527"/>
    <s v="Hyperlocal_Lead_Gen"/>
    <s v="Facebook"/>
    <s v="HOT"/>
    <s v="Triumph"/>
    <s v="Speed T4"/>
    <s v="Triumph"/>
    <s v="Triumph Speed T4 Triumph "/>
    <s v="00TA15"/>
    <s v="Closed"/>
    <s v="No"/>
    <x v="2"/>
    <m/>
    <m/>
    <m/>
    <m/>
    <s v="No"/>
    <s v="No"/>
    <s v="No"/>
    <m/>
    <n v="0"/>
  </r>
  <r>
    <n v="15494742"/>
    <d v="2025-04-09T00:00:00"/>
    <d v="1899-12-30T11:45:00"/>
    <x v="3"/>
    <s v="RAJ BAJAJ(12477)"/>
    <n v="12477"/>
    <s v="91wheels_Aggregators"/>
    <s v="CPS_Lead_Aggregators"/>
    <s v="STANDARD"/>
    <s v="Pulsar"/>
    <s v="NS200"/>
    <s v="Twin Disc ABS (JL18)"/>
    <s v="Pulsar NS200 Twin Disc ABS (JL18) BRIGHT YELLOW &amp; MATTE PEWTER GREY"/>
    <s v="00JL188N"/>
    <s v="Closed"/>
    <s v="No"/>
    <x v="2"/>
    <m/>
    <m/>
    <m/>
    <m/>
    <s v="No"/>
    <s v="No"/>
    <s v="No"/>
    <m/>
    <n v="0"/>
  </r>
  <r>
    <n v="15648388"/>
    <d v="2025-04-15T00:00:00"/>
    <d v="1899-12-30T14:26:00"/>
    <x v="3"/>
    <s v="KTM PATNA CITY"/>
    <s v="BRN-02"/>
    <s v="Bikewale_Aggregators"/>
    <s v="CPS_Lead_Aggregators"/>
    <s v="HOT"/>
    <s v="KTM"/>
    <s v="Duke 390 (Gen 2)"/>
    <s v="KTM"/>
    <s v="KTM Duke 390 (Gen 2) KTM DARK GALVANO MATT"/>
    <s v="00JP4081"/>
    <s v="Open"/>
    <s v="No"/>
    <x v="6"/>
    <m/>
    <m/>
    <m/>
    <m/>
    <s v="No"/>
    <s v="No"/>
    <s v="No"/>
    <m/>
    <n v="0"/>
  </r>
  <r>
    <n v="15466460"/>
    <d v="2025-04-07T00:00:00"/>
    <d v="1899-12-30T22:39:00"/>
    <x v="3"/>
    <s v="SWADESHI AUTO PVT.LTD.(10349)"/>
    <n v="10349"/>
    <s v="Bikewale_Aggregators"/>
    <s v="CPS_Lead_Aggregators"/>
    <s v="HOT"/>
    <s v="Pulsar"/>
    <s v="RS200"/>
    <s v="Dual channel ABS"/>
    <s v="Pulsar RS200 Dual channel ABS METALLIC BLACK (+Pewter Grey)"/>
    <s v="00DT148E"/>
    <s v="Closed"/>
    <s v="No"/>
    <x v="2"/>
    <m/>
    <m/>
    <m/>
    <m/>
    <s v="No"/>
    <s v="No"/>
    <s v="No"/>
    <m/>
    <n v="0"/>
  </r>
  <r>
    <n v="15631417"/>
    <d v="2025-04-14T00:00:00"/>
    <d v="1899-12-30T17:05:00"/>
    <x v="5"/>
    <s v="SWARNAMBIGAI BAJAJ-JALAGANDAPURAM"/>
    <s v="C11492"/>
    <m/>
    <m/>
    <s v="STANDARD"/>
    <s v="Pulsar"/>
    <s v="N160"/>
    <s v="UG"/>
    <s v="Pulsar N160 UG BROOKLYN CHRCL BLK M"/>
    <s v="00JR21VAR-113"/>
    <s v="Open"/>
    <s v="Yes"/>
    <x v="0"/>
    <m/>
    <m/>
    <m/>
    <m/>
    <s v="Yes"/>
    <s v="No"/>
    <s v="Yes"/>
    <m/>
    <n v="0"/>
  </r>
  <r>
    <n v="15419956"/>
    <d v="2025-04-05T00:00:00"/>
    <d v="1899-12-30T14:33:00"/>
    <x v="2"/>
    <s v="AMIN AUTOMOBILES(10000)"/>
    <n v="10000"/>
    <m/>
    <m/>
    <s v="WARM"/>
    <s v="Pulsar"/>
    <s v="NS125"/>
    <s v="ABS"/>
    <s v="Pulsar NS125 ABS GLOSS PEWTER GREY"/>
    <s v="00JF5632"/>
    <s v="Closed"/>
    <s v="Yes"/>
    <x v="2"/>
    <m/>
    <m/>
    <m/>
    <m/>
    <s v="No"/>
    <s v="No"/>
    <s v="Yes"/>
    <d v="2025-04-05T14:34:00"/>
    <n v="0"/>
  </r>
  <r>
    <n v="15647142"/>
    <d v="2025-04-15T00:00:00"/>
    <d v="1899-12-30T13:37:00"/>
    <x v="3"/>
    <s v="TRIPUR AUTO(10590)"/>
    <n v="10590"/>
    <s v="91wheels_Aggregators"/>
    <s v="CPS_Lead_Aggregators"/>
    <s v="WARM"/>
    <s v="Pulsar"/>
    <s v="N160"/>
    <s v="Dual channel ABS"/>
    <s v="Pulsar N160 Dual channel ABS Brooklyn Black"/>
    <s v="00JR159V"/>
    <s v="Open"/>
    <s v="No"/>
    <x v="1"/>
    <m/>
    <m/>
    <m/>
    <m/>
    <s v="No"/>
    <s v="No"/>
    <s v="No"/>
    <m/>
    <n v="0"/>
  </r>
  <r>
    <n v="15548638"/>
    <d v="2025-04-10T00:00:00"/>
    <d v="1899-12-30T16:30:00"/>
    <x v="3"/>
    <s v="ARUN AUTOMOBILES"/>
    <n v="10001"/>
    <s v="Bikewale_Aggregators"/>
    <s v="CPS_Lead_Aggregators"/>
    <s v="HOT"/>
    <s v="Pulsar"/>
    <s v="N150"/>
    <s v="SD Single Seat"/>
    <s v="Pulsar N150 SD Single Seat PEARL METALLIC WHITE"/>
    <s v="00JR3042"/>
    <s v="Open"/>
    <s v="No"/>
    <x v="10"/>
    <m/>
    <m/>
    <m/>
    <m/>
    <s v="No"/>
    <s v="No"/>
    <s v="No"/>
    <m/>
    <n v="0"/>
  </r>
  <r>
    <n v="15674041"/>
    <d v="2025-04-16T00:00:00"/>
    <d v="1899-12-30T16:00:00"/>
    <x v="1"/>
    <s v="PATEL BAJAJ(12900)"/>
    <n v="12900"/>
    <s v="Reference"/>
    <s v="Existing Customer"/>
    <m/>
    <s v="Pulsar"/>
    <n v="125"/>
    <s v="Carbon Fibre Single Seat UG"/>
    <s v="Pulsar 125 Carbon Fibre Single Seat UG EBONY BLK BLUE DKL"/>
    <s v="00DH574C"/>
    <s v="Invoiced"/>
    <s v="Yes"/>
    <x v="1"/>
    <m/>
    <m/>
    <m/>
    <m/>
    <s v="Yes"/>
    <s v="No"/>
    <s v="No"/>
    <d v="2025-04-16T16:10:00"/>
    <n v="1"/>
  </r>
  <r>
    <n v="15358885"/>
    <d v="2025-04-02T00:00:00"/>
    <d v="1899-12-30T14:23:00"/>
    <x v="1"/>
    <s v="POPULAR MOTOR CORPORATION-D10816"/>
    <s v="D10816"/>
    <m/>
    <m/>
    <s v="STANDARD"/>
    <s v="Platina"/>
    <n v="100"/>
    <s v="ES"/>
    <s v="Platina  100 ES EBONY BLK RED DKL"/>
    <s v="00PF204D"/>
    <s v="Open"/>
    <s v="Yes"/>
    <x v="0"/>
    <m/>
    <m/>
    <m/>
    <m/>
    <s v="Yes"/>
    <s v="Yes"/>
    <s v="Yes"/>
    <m/>
    <n v="0"/>
  </r>
  <r>
    <n v="15727533"/>
    <d v="2025-04-18T00:00:00"/>
    <d v="1899-12-30T22:03:00"/>
    <x v="4"/>
    <s v="SRM Autowheels LLP-Gomti Nagar Ghazipur 226010 Uttar Pradesh [ State Code : 09]"/>
    <s v="B13727"/>
    <s v="Freedom_LeadGen_D2C"/>
    <s v="Display_FB"/>
    <s v="HOT"/>
    <s v="Freedom"/>
    <s v="125 NG04"/>
    <s v="Disc Led"/>
    <s v="Freedom 125 NG04 Disc Led COCKTAIL WINE RED"/>
    <s v="00JH272V"/>
    <s v="Open"/>
    <s v="No"/>
    <x v="1"/>
    <m/>
    <m/>
    <m/>
    <m/>
    <s v="No"/>
    <s v="No"/>
    <s v="No"/>
    <m/>
    <n v="0"/>
  </r>
  <r>
    <n v="13419947"/>
    <d v="2025-04-05T00:00:00"/>
    <d v="1899-12-30T08:41:00"/>
    <x v="4"/>
    <s v="JAILAXMI AGENCIESS(12691)"/>
    <n v="12691"/>
    <s v="Finance"/>
    <s v="Website"/>
    <s v="WARM"/>
    <s v="KTM"/>
    <s v="ADVENTURE 250"/>
    <s v="KTM"/>
    <s v="KTM ADVENTURE 250 KTM ELECTRONIC ORANGE MATT"/>
    <s v="00JG4843"/>
    <s v="Open"/>
    <s v="No"/>
    <x v="0"/>
    <m/>
    <m/>
    <m/>
    <m/>
    <s v="No"/>
    <s v="No"/>
    <s v="No"/>
    <m/>
    <n v="0"/>
  </r>
  <r>
    <n v="15676586"/>
    <d v="2025-04-16T00:00:00"/>
    <d v="1899-12-30T16:49:00"/>
    <x v="4"/>
    <s v="NEMA AUTOMOBILES- Shajapur"/>
    <s v="A12905"/>
    <s v="Freedom_LeadGen_D2C"/>
    <s v="Display_Google"/>
    <m/>
    <s v="Pulsar"/>
    <n v="125"/>
    <s v="Neon Disc Single seat (OBD-2)"/>
    <s v="Pulsar 125 Neon Disc Single seat (OBD-2) E Black with Platinum Silver Decal"/>
    <s v="00DH506L"/>
    <s v="Open"/>
    <s v="No"/>
    <x v="0"/>
    <m/>
    <m/>
    <m/>
    <m/>
    <s v="No"/>
    <s v="No"/>
    <s v="No"/>
    <m/>
    <n v="0"/>
  </r>
  <r>
    <n v="15741512"/>
    <d v="2025-04-19T00:00:00"/>
    <d v="1899-12-30T16:56:00"/>
    <x v="5"/>
    <s v="K V R VEHICLES - KANNUR"/>
    <n v="10569"/>
    <m/>
    <m/>
    <s v="STANDARD"/>
    <s v="Freedom"/>
    <s v="125 NG04"/>
    <s v="Disc Led"/>
    <s v="Freedom 125 NG04 Disc Led BLUE DECAL LIGHT BLUE"/>
    <s v="00JH273E"/>
    <s v="Open"/>
    <s v="Yes"/>
    <x v="0"/>
    <m/>
    <m/>
    <m/>
    <m/>
    <s v="Yes"/>
    <s v="No"/>
    <s v="No"/>
    <m/>
    <n v="0"/>
  </r>
  <r>
    <n v="15111154"/>
    <d v="2025-04-08T00:00:00"/>
    <d v="1899-12-30T16:15:00"/>
    <x v="3"/>
    <s v="SRI VINAYAKA MOBIKES PVT LTD-LB NAGAR"/>
    <s v="B10382"/>
    <s v="Bikewale_Aggregators"/>
    <s v="CPS_Lead_Aggregators"/>
    <s v="WARM"/>
    <s v="Pulsar"/>
    <s v="N160"/>
    <s v="Dual channel ABS"/>
    <s v="Pulsar N160 Dual channel ABS Brooklyn Black"/>
    <s v="00JR159V"/>
    <s v="Closed"/>
    <s v="No"/>
    <x v="5"/>
    <m/>
    <m/>
    <m/>
    <m/>
    <s v="No"/>
    <s v="No"/>
    <s v="No"/>
    <m/>
    <n v="0"/>
  </r>
  <r>
    <n v="15595776"/>
    <d v="2025-04-12T00:00:00"/>
    <d v="1899-12-30T22:20:00"/>
    <x v="4"/>
    <s v="PIONEER MOTORS(13623)"/>
    <n v="13623"/>
    <s v="Duke_LeadGen_D2C"/>
    <s v="Display_FB"/>
    <m/>
    <s v="KTM"/>
    <s v="249.07 cc"/>
    <m/>
    <s v="KTM 249.07 cc KTM ELECTRONIC ORANGE"/>
    <s v="00JP881T"/>
    <s v="Open"/>
    <s v="Yes"/>
    <x v="0"/>
    <m/>
    <m/>
    <m/>
    <m/>
    <s v="Yes"/>
    <s v="No"/>
    <s v="No"/>
    <m/>
    <n v="0"/>
  </r>
  <r>
    <n v="15599155"/>
    <d v="2025-04-13T00:00:00"/>
    <d v="1899-12-30T09:46:00"/>
    <x v="2"/>
    <s v="GUPTA AUTO SALES"/>
    <s v="A11366"/>
    <s v="Website"/>
    <m/>
    <s v="STANDARD"/>
    <s v="Pulsar"/>
    <n v="125"/>
    <s v="Carbon Fibre Disc Split Seat"/>
    <s v="Pulsar 125 Carbon Fibre Disc Split Seat SPARKLING METALLIC BLACK BLUE"/>
    <s v="00DH48F1"/>
    <s v="Open"/>
    <s v="No"/>
    <x v="1"/>
    <m/>
    <m/>
    <m/>
    <m/>
    <s v="No"/>
    <s v="No"/>
    <s v="No"/>
    <m/>
    <n v="0"/>
  </r>
  <r>
    <n v="15719067"/>
    <d v="2025-04-18T00:00:00"/>
    <d v="1899-12-30T14:48:00"/>
    <x v="5"/>
    <s v="SINGH AUTO LINK PVT.LTD.(10314)"/>
    <n v="10314"/>
    <s v="BAL Activity"/>
    <s v="Exchange Camp"/>
    <m/>
    <s v="Pulsar"/>
    <s v="N125"/>
    <s v="Disc ISG"/>
    <s v="Pulsar N125 Disc ISG E Black with CW Red Decal"/>
    <s v="00JZ516J"/>
    <s v="Invoiced"/>
    <s v="Yes"/>
    <x v="1"/>
    <m/>
    <m/>
    <m/>
    <m/>
    <s v="No"/>
    <s v="No"/>
    <s v="No"/>
    <d v="2025-04-18T14:49:00"/>
    <n v="1"/>
  </r>
  <r>
    <n v="15546249"/>
    <d v="2025-04-10T00:00:00"/>
    <d v="1899-12-30T14:58:00"/>
    <x v="4"/>
    <s v="SHIVA AUTOMOBILES - AUTO DIVN"/>
    <s v="A10344"/>
    <s v="Freedom_LeadGen_D2C"/>
    <s v="Display_Google"/>
    <s v="STANDARD"/>
    <s v="Pulsar"/>
    <n v="125"/>
    <s v="Carbon Fibre Disc Split Seat (OBD-2)"/>
    <s v="PULSAR 125 - SAFFIRE BLUE WHITE"/>
    <s v="00DH43E9"/>
    <s v="Open"/>
    <s v="No"/>
    <x v="4"/>
    <m/>
    <m/>
    <m/>
    <m/>
    <s v="No"/>
    <s v="No"/>
    <s v="No"/>
    <m/>
    <n v="0"/>
  </r>
  <r>
    <n v="15477863"/>
    <d v="2025-04-08T00:00:00"/>
    <d v="1899-12-30T13:59:00"/>
    <x v="3"/>
    <s v="SHREE MUNDRIKA AUTO(11533)"/>
    <n v="11533"/>
    <s v="Bikedekho_Aggregators"/>
    <s v="CPS_Lead_Aggregators"/>
    <s v="STANDARD"/>
    <s v="Pulsar"/>
    <s v="N125"/>
    <s v="Disc"/>
    <s v="Pulsar N125 Disc PEARL METALLIC WHITE"/>
    <s v="00JZ5342"/>
    <s v="Closed"/>
    <s v="No"/>
    <x v="2"/>
    <m/>
    <m/>
    <m/>
    <m/>
    <s v="No"/>
    <s v="No"/>
    <s v="No"/>
    <m/>
    <n v="0"/>
  </r>
  <r>
    <n v="15526785"/>
    <d v="2025-04-09T00:00:00"/>
    <d v="1899-12-30T16:11:00"/>
    <x v="3"/>
    <s v="UNITED AUTOMOBILES(10963)"/>
    <n v="10963"/>
    <s v="Bikedekho_Aggregators"/>
    <s v="CPS_Lead_Aggregators"/>
    <s v="WARM"/>
    <s v="Pulsar"/>
    <s v="NS125"/>
    <s v="Disc (OBD-2)"/>
    <s v="Pulsar NS125 Disc (OBD-2) TD BURNT RED + SA"/>
    <s v="00JF35C4"/>
    <s v="Open"/>
    <s v="No"/>
    <x v="0"/>
    <m/>
    <m/>
    <m/>
    <m/>
    <s v="No"/>
    <s v="No"/>
    <s v="No"/>
    <m/>
    <n v="0"/>
  </r>
  <r>
    <n v="15542374"/>
    <d v="2025-04-10T00:00:00"/>
    <d v="1899-12-30T12:35:00"/>
    <x v="1"/>
    <s v="AUTO BAZAR (13512)"/>
    <n v="13512"/>
    <s v="Leaflet"/>
    <m/>
    <s v="STANDARD"/>
    <s v="Pulsar"/>
    <s v="N125"/>
    <s v="Disc ISG"/>
    <s v="Pulsar N125 Disc ISG Ebony Black + Purple Fury"/>
    <s v="00JZ51VAR-124"/>
    <s v="Open"/>
    <s v="Yes"/>
    <x v="4"/>
    <m/>
    <m/>
    <m/>
    <m/>
    <s v="Yes"/>
    <s v="Yes"/>
    <s v="Yes"/>
    <m/>
    <n v="0"/>
  </r>
  <r>
    <n v="15415285"/>
    <d v="2025-04-05T00:00:00"/>
    <d v="1899-12-30T12:02:00"/>
    <x v="5"/>
    <s v="SHREE BAJAJ(13148)"/>
    <n v="13148"/>
    <m/>
    <m/>
    <s v="STANDARD"/>
    <s v="Freedom"/>
    <s v="125 NG04"/>
    <s v="Disc Led"/>
    <s v="Freedom 125 NG04 Disc Led Racing Red"/>
    <s v="00JH279C"/>
    <s v="Open"/>
    <s v="No"/>
    <x v="0"/>
    <m/>
    <m/>
    <m/>
    <m/>
    <s v="No"/>
    <s v="No"/>
    <s v="No"/>
    <m/>
    <n v="0"/>
  </r>
  <r>
    <n v="15590007"/>
    <d v="2025-04-12T00:00:00"/>
    <d v="1899-12-30T16:15:00"/>
    <x v="5"/>
    <s v="KRISHNAA AUTOS(11596)"/>
    <n v="11596"/>
    <m/>
    <m/>
    <s v="STANDARD"/>
    <s v="Pulsar"/>
    <s v="SD (OBD2B)"/>
    <n v="150"/>
    <s v="Pulsar SD (OBD2B) 150 EBONY BLK BLUE DKL"/>
    <s v="00DH594C"/>
    <s v="Open"/>
    <s v="No"/>
    <x v="0"/>
    <m/>
    <m/>
    <m/>
    <m/>
    <s v="No"/>
    <s v="No"/>
    <s v="No"/>
    <m/>
    <n v="0"/>
  </r>
  <r>
    <n v="15385620"/>
    <d v="2025-04-03T00:00:00"/>
    <d v="1899-12-30T18:37:00"/>
    <x v="5"/>
    <s v="SILIGURI AUTO WORKS PVT LTD / BERHAMPORE"/>
    <s v="A13667"/>
    <m/>
    <m/>
    <s v="WARM"/>
    <s v="Triumph"/>
    <s v="SPEED 400"/>
    <m/>
    <s v="Triumph SPEED 400 "/>
    <s v="00TA04BD"/>
    <s v="Open"/>
    <s v="No"/>
    <x v="4"/>
    <m/>
    <m/>
    <m/>
    <m/>
    <s v="No"/>
    <s v="No"/>
    <s v="No"/>
    <m/>
    <n v="0"/>
  </r>
  <r>
    <n v="15578233"/>
    <d v="2025-04-12T00:00:00"/>
    <d v="1899-12-30T01:49:00"/>
    <x v="3"/>
    <s v="KHIVRAJ ELIXIR PVT LTD (14198) KOLAR"/>
    <n v="14198"/>
    <s v="Bikedekho_Aggregators"/>
    <s v="CPS_Lead_Aggregators"/>
    <s v="STANDARD"/>
    <s v="Pulsar"/>
    <s v="NS125"/>
    <s v="Disc (OBD-2)"/>
    <s v="Pulsar NS125 Disc (OBD-2) TD BURNT RED + SA"/>
    <s v="00JF35C4"/>
    <s v="Open"/>
    <s v="No"/>
    <x v="0"/>
    <m/>
    <m/>
    <m/>
    <m/>
    <s v="No"/>
    <s v="No"/>
    <s v="No"/>
    <m/>
    <n v="0"/>
  </r>
  <r>
    <n v="15381626"/>
    <d v="2025-04-03T00:00:00"/>
    <d v="1899-12-30T16:07:00"/>
    <x v="1"/>
    <s v="KAMAL AUTO INDUSTRIES COACH WORKS PVT LTD(13482)"/>
    <n v="13482"/>
    <s v="Reference"/>
    <s v="Existing Customer"/>
    <s v="HOT"/>
    <s v="Pulsar"/>
    <n v="125"/>
    <s v="Carbon Fibre Disc Single Seat (OBD-2)"/>
    <s v="Pulsar 125 Carbon Fibre Disc Single Seat (OBD-2) SPARKLING METALLIC BLACK SILVER"/>
    <s v="00DH41E8"/>
    <s v="Invoiced"/>
    <s v="Yes"/>
    <x v="1"/>
    <m/>
    <m/>
    <m/>
    <m/>
    <s v="Yes"/>
    <s v="Yes"/>
    <s v="Yes"/>
    <d v="2025-04-03T16:15:00"/>
    <n v="1"/>
  </r>
  <r>
    <n v="15362178"/>
    <d v="2025-04-02T00:00:00"/>
    <d v="1899-12-30T16:22:00"/>
    <x v="1"/>
    <s v="GREEN AUTOMOBILES PVT LTD(13055)"/>
    <n v="13055"/>
    <m/>
    <m/>
    <m/>
    <s v="Pulsar"/>
    <n v="125"/>
    <s v="Carbon Fibre Disc Single Seat"/>
    <s v="Pulsar 125 Carbon Fibre Disc Single Seat SPARKLING METALLIC BLACK RED"/>
    <s v="00DH47F2"/>
    <s v="Invoiced"/>
    <s v="Yes"/>
    <x v="1"/>
    <m/>
    <m/>
    <m/>
    <m/>
    <s v="Yes"/>
    <s v="Yes"/>
    <s v="Yes"/>
    <d v="2025-04-02T16:25:00"/>
    <n v="1"/>
  </r>
  <r>
    <n v="15714544"/>
    <d v="2025-04-18T00:00:00"/>
    <d v="1899-12-30T12:20:00"/>
    <x v="1"/>
    <s v="SHRINIWAS MOTORS(10389)"/>
    <n v="10389"/>
    <s v="Reference"/>
    <s v="Existing Customer"/>
    <s v="HOT"/>
    <s v="Pulsar"/>
    <n v="125"/>
    <s v="Carbon Fibre Split Seat UG"/>
    <s v="Pulsar 125 Carbon Fibre Split Seat UG EBONY BLK RED DKL"/>
    <s v="00DH564D"/>
    <s v="Invoiced"/>
    <s v="Yes"/>
    <x v="1"/>
    <m/>
    <m/>
    <m/>
    <m/>
    <s v="No"/>
    <s v="No"/>
    <s v="No"/>
    <d v="2025-04-18T12:21:00"/>
    <n v="1"/>
  </r>
  <r>
    <n v="15683164"/>
    <d v="2025-04-16T00:00:00"/>
    <d v="1899-12-30T19:28:00"/>
    <x v="1"/>
    <s v="Pratham Bajaj - Bhandup"/>
    <s v="D13223"/>
    <s v="Television"/>
    <m/>
    <s v="STANDARD"/>
    <s v="Freedom"/>
    <s v="125 NG04"/>
    <s v="Drum Led"/>
    <s v="Freedom 125 NG04 Drum Led GLOSS PEWTER GREY"/>
    <s v="00JH3032"/>
    <s v="Open"/>
    <s v="Yes"/>
    <x v="10"/>
    <m/>
    <m/>
    <m/>
    <m/>
    <s v="No"/>
    <s v="No"/>
    <s v="Yes"/>
    <m/>
    <n v="0"/>
  </r>
  <r>
    <n v="15567700"/>
    <d v="2025-04-11T00:00:00"/>
    <d v="1899-12-30T15:01:00"/>
    <x v="5"/>
    <s v="Vishnu Racing Motors Tiruvannamalai"/>
    <s v="A12760"/>
    <m/>
    <m/>
    <s v="WARM"/>
    <s v="KTM"/>
    <s v="DUKE 200"/>
    <m/>
    <s v="KTM DUKE 200  ORANGE"/>
    <s v="00JP1CBP"/>
    <s v="Open"/>
    <s v="Yes"/>
    <x v="1"/>
    <m/>
    <m/>
    <m/>
    <m/>
    <s v="Yes"/>
    <s v="No"/>
    <s v="No"/>
    <m/>
    <n v="0"/>
  </r>
  <r>
    <n v="15361389"/>
    <d v="2025-04-02T00:00:00"/>
    <d v="1899-12-30T15:54:00"/>
    <x v="2"/>
    <s v="KHIVRAJ ELIXIR PVT LTD (14196) WHITEFIELD"/>
    <n v="14196"/>
    <m/>
    <m/>
    <s v="HOT"/>
    <s v="Avenger"/>
    <n v="220"/>
    <s v="Cruise  (OBD-2)"/>
    <s v="Avenger 220 Cruise  (OBD-2)"/>
    <s v="00PD35"/>
    <s v="Open"/>
    <s v="No"/>
    <x v="0"/>
    <m/>
    <m/>
    <m/>
    <m/>
    <s v="No"/>
    <s v="No"/>
    <s v="No"/>
    <m/>
    <n v="0"/>
  </r>
  <r>
    <n v="15611344"/>
    <d v="2025-04-14T00:00:00"/>
    <d v="1899-12-30T01:09:00"/>
    <x v="3"/>
    <s v="Mumbai Motors - Dahanu"/>
    <s v="A13515"/>
    <s v="Bikedekho_Aggregators"/>
    <s v="CPS_Lead_Aggregators"/>
    <s v="WARM"/>
    <s v="Pulsar"/>
    <s v="N160"/>
    <s v="Dual channel ABS"/>
    <s v="Pulsar N160 Dual channel ABS Brooklyn Black"/>
    <s v="00JR159V"/>
    <s v="Open"/>
    <s v="No"/>
    <x v="0"/>
    <m/>
    <m/>
    <m/>
    <m/>
    <s v="No"/>
    <s v="No"/>
    <s v="No"/>
    <m/>
    <n v="0"/>
  </r>
  <r>
    <n v="15525487"/>
    <d v="2025-04-09T00:00:00"/>
    <d v="1899-12-30T15:14:00"/>
    <x v="3"/>
    <s v="S.K.AUTOMOBILES(10310)"/>
    <n v="10310"/>
    <s v="Bikewale_Aggregators"/>
    <s v="CPS_Lead_Aggregators"/>
    <s v="STANDARD"/>
    <s v="Pulsar"/>
    <s v="RS200"/>
    <s v="Dual channel ABS"/>
    <s v="Pulsar RS200 Dual channel ABS METALLIC BLACK (+Pewter Grey)"/>
    <s v="00DT148E"/>
    <s v="Closed"/>
    <s v="No"/>
    <x v="2"/>
    <m/>
    <m/>
    <m/>
    <m/>
    <s v="No"/>
    <s v="No"/>
    <s v="No"/>
    <m/>
    <n v="0"/>
  </r>
  <r>
    <n v="15663631"/>
    <d v="2025-04-16T00:00:00"/>
    <d v="1899-12-30T11:38:00"/>
    <x v="3"/>
    <s v="MOSARAM BHAGWANDAS ENTERPRISES PVT LTD (12911)"/>
    <n v="1291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464546"/>
    <d v="2025-04-07T00:00:00"/>
    <d v="1899-12-30T19:24:00"/>
    <x v="6"/>
    <s v="RIYA AUTOTECH PRIVATE LIMITED (13537)"/>
    <n v="13537"/>
    <m/>
    <m/>
    <m/>
    <s v="Triumph"/>
    <s v="Speed 400 UG"/>
    <m/>
    <s v="Triumph Speed 400 UG "/>
    <s v="00TA40BA"/>
    <s v="Open"/>
    <s v="No"/>
    <x v="0"/>
    <m/>
    <m/>
    <m/>
    <m/>
    <s v="No"/>
    <s v="No"/>
    <s v="No"/>
    <m/>
    <n v="0"/>
  </r>
  <r>
    <n v="15342210"/>
    <d v="2025-04-01T00:00:00"/>
    <d v="1899-12-30T17:24:00"/>
    <x v="3"/>
    <s v="Shree Balaji Motor Corporation(12348)"/>
    <n v="12348"/>
    <s v="Bikewale_Aggregators"/>
    <s v="CPS_Lead_Aggregators"/>
    <s v="HOT"/>
    <s v="KTM"/>
    <s v="Duke 390 (Gen 2)"/>
    <s v="KTM"/>
    <s v="KTM Duke 390 (Gen 2) KTM DARK GALVANO MATT"/>
    <s v="00JP4081"/>
    <s v="Open"/>
    <s v="No"/>
    <x v="0"/>
    <m/>
    <m/>
    <m/>
    <m/>
    <s v="No"/>
    <s v="No"/>
    <s v="No"/>
    <m/>
    <n v="0"/>
  </r>
  <r>
    <n v="15567217"/>
    <d v="2025-04-11T00:00:00"/>
    <d v="1899-12-30T14:45:00"/>
    <x v="1"/>
    <s v="VAIBAV BAJAJ- Ayyampettai"/>
    <s v="D13226"/>
    <s v="Reference"/>
    <s v="Existing Customer"/>
    <s v="WARM"/>
    <s v="Pulsar"/>
    <s v="NS160"/>
    <s v="Dual Channel ABS (UG)"/>
    <s v="Pulsar  NS160 Dual Channel ABS (UG) PEARL METALLIC WHITE &amp; SATIN BLACK"/>
    <s v="00JF438R"/>
    <s v="Invoiced"/>
    <s v="Yes"/>
    <x v="4"/>
    <m/>
    <m/>
    <m/>
    <m/>
    <s v="Yes"/>
    <s v="Yes"/>
    <s v="Yes"/>
    <d v="2025-04-11T14:50:00"/>
    <n v="1"/>
  </r>
  <r>
    <n v="15470653"/>
    <d v="2025-04-08T00:00:00"/>
    <d v="1899-12-30T10:52:00"/>
    <x v="3"/>
    <s v="SHREYANSH AUTOMOBILES(12721)"/>
    <n v="12721"/>
    <s v="Bikedekho_Aggregators"/>
    <s v="CPS_Lead_Aggregators"/>
    <s v="WARM"/>
    <s v="Pulsar"/>
    <s v="NS125"/>
    <s v="Disc (OBD-2)"/>
    <s v="Pulsar NS125 Disc (OBD-2) TD BURNT RED + SA"/>
    <s v="00JF35C4"/>
    <s v="Closed"/>
    <s v="No"/>
    <x v="2"/>
    <m/>
    <m/>
    <m/>
    <m/>
    <s v="No"/>
    <s v="No"/>
    <s v="No"/>
    <m/>
    <n v="0"/>
  </r>
  <r>
    <n v="15703096"/>
    <d v="2025-04-17T00:00:00"/>
    <d v="1899-12-30T17:58:00"/>
    <x v="6"/>
    <m/>
    <n v="13126"/>
    <s v="Instagram"/>
    <s v="N150/N125CF/N125Neon_April'25"/>
    <s v="HOT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627349"/>
    <d v="2025-04-14T00:00:00"/>
    <d v="1899-12-30T14:52:00"/>
    <x v="3"/>
    <s v="RAJYOG BAJAJ(10287)"/>
    <n v="10287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406188"/>
    <d v="2025-04-04T00:00:00"/>
    <d v="1899-12-30T18:45:00"/>
    <x v="2"/>
    <s v="G S PAL Autowheels PVT ltd (B11534)"/>
    <s v="B11534"/>
    <m/>
    <m/>
    <s v="WARM"/>
    <s v="Pulsar"/>
    <n v="125"/>
    <s v="Neon Disc Single seat (OBD-2)"/>
    <s v="Pulsar 125 Neon Disc Single seat (OBD-2) SPARKLING METALLIC BLACK RED"/>
    <s v="00DH50F2"/>
    <s v="Open"/>
    <s v="Yes"/>
    <x v="0"/>
    <m/>
    <m/>
    <m/>
    <m/>
    <s v="No"/>
    <s v="No"/>
    <s v="Yes"/>
    <m/>
    <n v="0"/>
  </r>
  <r>
    <n v="15626658"/>
    <d v="2025-04-14T00:00:00"/>
    <d v="1899-12-30T14:32:00"/>
    <x v="3"/>
    <s v="RK. Motors - Theni"/>
    <s v="S12401"/>
    <s v="Bikewale_Aggregators"/>
    <s v="CPS_Lead_Aggregators"/>
    <s v="HOT"/>
    <s v="KTM"/>
    <s v="DUKE 200 OLD"/>
    <s v="KTM"/>
    <s v="KTM DUKE 200 OLD KTM SILVER METALLIC MATT"/>
    <s v="00JP42A9"/>
    <s v="Closed"/>
    <s v="No"/>
    <x v="5"/>
    <m/>
    <m/>
    <m/>
    <m/>
    <s v="No"/>
    <s v="No"/>
    <s v="No"/>
    <m/>
    <n v="0"/>
  </r>
  <r>
    <n v="15308811"/>
    <d v="2025-04-02T00:00:00"/>
    <d v="1899-12-30T16:54:00"/>
    <x v="3"/>
    <s v="SURYODAY MOTORS -2WL-GOREGAON"/>
    <s v="D10473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x v="5"/>
    <m/>
    <m/>
    <m/>
    <m/>
    <s v="No"/>
    <s v="No"/>
    <s v="No"/>
    <m/>
    <n v="0"/>
  </r>
  <r>
    <n v="15490159"/>
    <d v="2025-04-09T00:00:00"/>
    <d v="1899-12-30T02:28:00"/>
    <x v="3"/>
    <s v="SRIJAI AUTOS PRIVATE LIMITED - OMR KTM"/>
    <s v="T12376"/>
    <s v="Bikedekho_Aggregators"/>
    <s v="CPS_Lead_Aggregators"/>
    <s v="WARM"/>
    <s v="KTM"/>
    <s v="DUKE 200 OLD"/>
    <s v="KTM"/>
    <s v="KTM DUKE 200 OLD KTM ELECTRONIC ORANGE"/>
    <s v="00JP421T"/>
    <s v="Closed"/>
    <s v="No"/>
    <x v="3"/>
    <m/>
    <m/>
    <m/>
    <m/>
    <s v="No"/>
    <s v="No"/>
    <s v="No"/>
    <m/>
    <n v="0"/>
  </r>
  <r>
    <n v="15433446"/>
    <d v="2025-04-06T00:00:00"/>
    <d v="1899-12-30T11:16:00"/>
    <x v="1"/>
    <s v="Riya Autotech Private limited"/>
    <s v="A13537"/>
    <m/>
    <m/>
    <s v="WARM"/>
    <s v="Triumph"/>
    <s v="Speed T4"/>
    <m/>
    <s v="Triumph Speed T4 "/>
    <s v="00TA15"/>
    <s v="Closed"/>
    <s v="Yes"/>
    <x v="2"/>
    <m/>
    <m/>
    <m/>
    <m/>
    <s v="Yes"/>
    <s v="No"/>
    <s v="No"/>
    <m/>
    <n v="0"/>
  </r>
  <r>
    <n v="15411403"/>
    <d v="2025-04-05T00:00:00"/>
    <d v="1899-12-30T09:09:00"/>
    <x v="0"/>
    <s v="Triumph Aluva"/>
    <s v="C13541"/>
    <s v="Hyperlocal_Lead_Gen"/>
    <s v="Facebook"/>
    <s v="HOT"/>
    <s v="Triumph"/>
    <s v="Speed T4"/>
    <s v="Triumph"/>
    <s v="Triumph Speed T4 Triumph "/>
    <s v="00TA15"/>
    <s v="Open"/>
    <s v="No"/>
    <x v="0"/>
    <m/>
    <m/>
    <m/>
    <m/>
    <s v="No"/>
    <s v="No"/>
    <s v="No"/>
    <m/>
    <n v="0"/>
  </r>
  <r>
    <n v="15614122"/>
    <d v="2025-04-14T00:00:00"/>
    <d v="1899-12-30T09:53:00"/>
    <x v="6"/>
    <m/>
    <n v="10210"/>
    <s v="Instagram"/>
    <s v="P125_April"/>
    <s v="STANDARD"/>
    <s v="Pulsar"/>
    <n v="125"/>
    <s v="Neon Disc Single seat (OBD-2)"/>
    <s v="Pulsar 125 Neon Disc Single seat (OBD-2) EBONY BLK SOLAR RED"/>
    <s v="00DH50C2"/>
    <s v="Open"/>
    <s v="No"/>
    <x v="1"/>
    <m/>
    <m/>
    <m/>
    <m/>
    <s v="No"/>
    <s v="No"/>
    <s v="No"/>
    <m/>
    <n v="0"/>
  </r>
  <r>
    <n v="15530335"/>
    <d v="2025-04-09T00:00:00"/>
    <d v="1899-12-30T17:50:00"/>
    <x v="1"/>
    <s v="SAKAL AUTO-MODASA"/>
    <s v="A11004"/>
    <m/>
    <m/>
    <s v="WARM"/>
    <s v="Platina"/>
    <n v="110"/>
    <s v="ES Drum  (OBD-2)"/>
    <s v="Platina 110 ES Drum  (OBD-2) BLK GLOS PEW GRA"/>
    <s v="00JK3548"/>
    <s v="Invoiced"/>
    <s v="Yes"/>
    <x v="4"/>
    <m/>
    <m/>
    <m/>
    <m/>
    <s v="Yes"/>
    <s v="No"/>
    <s v="No"/>
    <d v="2025-04-09T17:52:00"/>
    <n v="1"/>
  </r>
  <r>
    <n v="15616339"/>
    <d v="2025-04-14T00:00:00"/>
    <d v="1899-12-30T10:44:00"/>
    <x v="6"/>
    <m/>
    <n v="10370"/>
    <s v="Instagram"/>
    <s v="P125DC_july"/>
    <m/>
    <s v="Pulsar"/>
    <n v="125"/>
    <s v="Carbon Fibre Split Seat UG"/>
    <s v="Pulsar 125 Carbon Fibre Split Seat UG EBONY BLK RED DKL"/>
    <s v="00DH564D"/>
    <s v="Closed"/>
    <s v="No"/>
    <x v="2"/>
    <m/>
    <m/>
    <m/>
    <m/>
    <s v="No"/>
    <s v="No"/>
    <s v="No"/>
    <m/>
    <n v="0"/>
  </r>
  <r>
    <n v="15624747"/>
    <d v="2025-04-14T00:00:00"/>
    <d v="1899-12-30T13:28:00"/>
    <x v="3"/>
    <s v="SKYLINE BAJAJ(13242)"/>
    <n v="13242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x v="6"/>
    <m/>
    <m/>
    <m/>
    <m/>
    <s v="No"/>
    <s v="No"/>
    <s v="No"/>
    <m/>
    <n v="0"/>
  </r>
  <r>
    <n v="15534364"/>
    <d v="2025-04-09T00:00:00"/>
    <d v="1899-12-30T22:01:00"/>
    <x v="3"/>
    <s v="SELECT BIKES - JANAGAON"/>
    <s v="B11478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x v="4"/>
    <m/>
    <m/>
    <m/>
    <m/>
    <s v="No"/>
    <s v="No"/>
    <s v="No"/>
    <m/>
    <n v="0"/>
  </r>
  <r>
    <n v="15681057"/>
    <d v="2025-04-16T00:00:00"/>
    <d v="1899-12-30T18:15:00"/>
    <x v="2"/>
    <s v="ZAIN MOTORS- KANHANGAD"/>
    <s v="A10502"/>
    <m/>
    <m/>
    <s v="STANDARD"/>
    <s v="Freedom"/>
    <s v="125 NG04"/>
    <s v="Disc Led"/>
    <s v="Freedom 125 NG04 Disc Led"/>
    <s v="00JH27"/>
    <s v="Open"/>
    <s v="Yes"/>
    <x v="6"/>
    <m/>
    <m/>
    <m/>
    <m/>
    <s v="Yes"/>
    <s v="Yes"/>
    <s v="Yes"/>
    <m/>
    <n v="0"/>
  </r>
  <r>
    <n v="15600548"/>
    <d v="2025-04-13T00:00:00"/>
    <d v="1899-12-30T11:46:00"/>
    <x v="4"/>
    <s v="RUSHI AUTOMOBILES(11690)"/>
    <n v="11690"/>
    <s v="Freedom_LeadGen_D2C"/>
    <s v="Display_Google"/>
    <s v="STANDARD"/>
    <s v="Pulsar"/>
    <s v="P150"/>
    <s v="TD Split Seat (OBD-2)"/>
    <s v="PULSAR 150 - E BL CH MT BL MTR BL"/>
    <s v="00JR11AC"/>
    <s v="Closed"/>
    <s v="No"/>
    <x v="2"/>
    <m/>
    <m/>
    <m/>
    <m/>
    <s v="No"/>
    <s v="No"/>
    <s v="No"/>
    <m/>
    <n v="0"/>
  </r>
  <r>
    <n v="15487414"/>
    <d v="2025-04-08T00:00:00"/>
    <d v="1899-12-30T20:38:00"/>
    <x v="3"/>
    <s v="SURYODAY MOTORS -2WL-GOREGAON"/>
    <s v="D10473"/>
    <s v="91wheels_Aggregators"/>
    <s v="CPS_Lead_Aggregators"/>
    <s v="WARM"/>
    <s v="Dominar"/>
    <n v="400"/>
    <s v="Dual channel ABS (Pre-OBD)"/>
    <s v="Dominar 400 Dual channel ABS (Pre-OBD) CHARCOAL BLACK"/>
    <s v="00JF20A8"/>
    <s v="Closed"/>
    <s v="No"/>
    <x v="2"/>
    <m/>
    <m/>
    <m/>
    <m/>
    <s v="No"/>
    <s v="No"/>
    <s v="No"/>
    <m/>
    <n v="0"/>
  </r>
  <r>
    <n v="15696274"/>
    <d v="2025-04-17T00:00:00"/>
    <d v="1899-12-30T14:08:00"/>
    <x v="2"/>
    <s v="SUSEE VEHICLE DEALERS PVT LTD-Thisayanvilai"/>
    <s v="C10721"/>
    <m/>
    <m/>
    <s v="STANDARD"/>
    <s v="Pulsar"/>
    <n v="125"/>
    <s v="Carbon Fibre Single Seat UG"/>
    <s v="Pulsar 125 Carbon Fibre Single Seat UG EBONY BLK BLUE DKL"/>
    <s v="00DH574C"/>
    <s v="Invoiced"/>
    <s v="Yes"/>
    <x v="1"/>
    <m/>
    <m/>
    <m/>
    <m/>
    <s v="No"/>
    <s v="No"/>
    <s v="No"/>
    <d v="2025-04-17T14:09:00"/>
    <n v="1"/>
  </r>
  <r>
    <n v="15738880"/>
    <d v="2025-04-19T00:00:00"/>
    <d v="1899-12-30T15:08:00"/>
    <x v="5"/>
    <s v="ANANT BAJAJ(12846)"/>
    <n v="12846"/>
    <m/>
    <m/>
    <m/>
    <s v="Pulsar"/>
    <s v="NS200"/>
    <s v="Dual Channel ABS (UG)"/>
    <s v="Pulsar NS200 Dual Channel ABS (UG)"/>
    <s v="00JL24"/>
    <s v="Closed"/>
    <s v="Yes"/>
    <x v="2"/>
    <m/>
    <m/>
    <m/>
    <m/>
    <s v="Yes"/>
    <s v="No"/>
    <s v="No"/>
    <m/>
    <n v="0"/>
  </r>
  <r>
    <n v="15659295"/>
    <d v="2025-04-16T00:00:00"/>
    <d v="1899-12-30T03:10:00"/>
    <x v="0"/>
    <s v="RIYA AUTOTECH PRIVATE LIMITED (13537)"/>
    <n v="13537"/>
    <s v="Hyperlocal_Lead_Gen"/>
    <s v="Facebook"/>
    <s v="HOT"/>
    <s v="Triumph"/>
    <s v="Speed T4"/>
    <s v="Triumph"/>
    <s v="Triumph Speed T4 Triumph "/>
    <s v="00TA15"/>
    <s v="Open"/>
    <s v="No"/>
    <x v="6"/>
    <m/>
    <m/>
    <m/>
    <m/>
    <s v="No"/>
    <s v="No"/>
    <s v="No"/>
    <m/>
    <n v="0"/>
  </r>
  <r>
    <n v="15736890"/>
    <d v="2025-04-19T00:00:00"/>
    <d v="1899-12-30T13:38:00"/>
    <x v="2"/>
    <s v="Vishnu Racing Motors Tiruvannamalai"/>
    <s v="A12760"/>
    <m/>
    <m/>
    <s v="HOT"/>
    <s v="KTM"/>
    <s v="DUKE 250"/>
    <m/>
    <s v="KTM DUKE 250  EBONY BLACK(MET)"/>
    <s v="00JP88X3"/>
    <s v="Booked"/>
    <s v="Yes"/>
    <x v="1"/>
    <m/>
    <m/>
    <m/>
    <m/>
    <s v="No"/>
    <s v="No"/>
    <s v="No"/>
    <d v="2025-04-19T13:39:00"/>
    <n v="0"/>
  </r>
  <r>
    <n v="15422144"/>
    <d v="2025-04-05T00:00:00"/>
    <d v="1899-12-30T15:58:00"/>
    <x v="1"/>
    <s v="PAGARIYA AUTO CENTRE(10268) - HO"/>
    <n v="10268"/>
    <s v="Web"/>
    <m/>
    <m/>
    <s v="Pulsar"/>
    <n v="125"/>
    <s v="Neon Disc Single seat (OBD-2)"/>
    <s v="Pulsar 125 Neon Disc Single seat (OBD-2) GREY GREEN"/>
    <s v="00DH50CY"/>
    <s v="Invoiced"/>
    <s v="Yes"/>
    <x v="1"/>
    <m/>
    <m/>
    <m/>
    <m/>
    <s v="No"/>
    <s v="No"/>
    <s v="Yes"/>
    <d v="2025-04-05T15:59:00"/>
    <n v="1"/>
  </r>
  <r>
    <n v="15593509"/>
    <d v="2025-04-12T00:00:00"/>
    <d v="1899-12-30T18:48:00"/>
    <x v="1"/>
    <s v="KAUSHAL SALES(10804)"/>
    <n v="10804"/>
    <s v="Reference"/>
    <s v="Existing Customer"/>
    <s v="WARM"/>
    <s v="Pulsar"/>
    <n v="150"/>
    <s v="TD Split Seat (OBD-2)"/>
    <s v="Pulsar 150 TD Split Seat (OBD-2) SPARKLING METALLIC BLACK RED"/>
    <s v="00DH44F2"/>
    <s v="Invoiced"/>
    <s v="Yes"/>
    <x v="7"/>
    <m/>
    <m/>
    <m/>
    <m/>
    <s v="Yes"/>
    <s v="Yes"/>
    <s v="Yes"/>
    <d v="2025-04-19T10:23:00"/>
    <n v="1"/>
  </r>
  <r>
    <n v="15433894"/>
    <d v="2025-04-06T00:00:00"/>
    <d v="1899-12-30T11:40:00"/>
    <x v="1"/>
    <s v="Kamal Auto Industries Coach Works Pvt Ltd-Balakund"/>
    <s v="A13482"/>
    <m/>
    <m/>
    <s v="HOT"/>
    <s v="Pulsar"/>
    <n v="125"/>
    <s v="Carbon Fibre Disc Single Seat (OBD-2)"/>
    <s v="Pulsar 125 Carbon Fibre Disc Single Seat (OBD-2) SPARKLING METALLIC BLACK SILVER"/>
    <s v="00DH41E8"/>
    <s v="Invoiced"/>
    <s v="Yes"/>
    <x v="1"/>
    <m/>
    <m/>
    <m/>
    <m/>
    <s v="Yes"/>
    <s v="No"/>
    <s v="Yes"/>
    <d v="2025-04-06T11:41:00"/>
    <n v="1"/>
  </r>
  <r>
    <n v="15716251"/>
    <d v="2025-04-18T00:00:00"/>
    <d v="1899-12-30T13:08:00"/>
    <x v="1"/>
    <s v="SHRI BANKEY BIHARI SALES(13064)"/>
    <n v="13064"/>
    <s v="Reference"/>
    <s v="Existing Customer"/>
    <s v="HOT"/>
    <s v="Platina"/>
    <n v="100"/>
    <s v="ES Drum  (OBD-2)"/>
    <s v="Platina 100 ES Drum  (OBD-2) EB BLK WITH METTALIC RED DECAL"/>
    <s v="00PF35F4"/>
    <s v="Invoiced"/>
    <s v="Yes"/>
    <x v="1"/>
    <m/>
    <m/>
    <m/>
    <m/>
    <s v="Yes"/>
    <s v="No"/>
    <s v="Yes"/>
    <d v="2025-04-18T13:12:00"/>
    <n v="1"/>
  </r>
  <r>
    <n v="15502170"/>
    <d v="2025-04-09T00:00:00"/>
    <d v="1899-12-30T16:12:00"/>
    <x v="6"/>
    <m/>
    <n v="12874"/>
    <s v="Instagram"/>
    <s v="Ns125 Feb"/>
    <s v="WARM"/>
    <s v="Pulsar"/>
    <s v="NS125"/>
    <s v="UG"/>
    <s v="Pulsar NS125 UG FIERY ORANGE"/>
    <s v="00JF4417"/>
    <s v="Open"/>
    <s v="No"/>
    <x v="1"/>
    <m/>
    <m/>
    <m/>
    <m/>
    <s v="No"/>
    <s v="No"/>
    <s v="No"/>
    <m/>
    <n v="0"/>
  </r>
  <r>
    <n v="15628591"/>
    <d v="2025-04-14T00:00:00"/>
    <d v="1899-12-30T15:42:00"/>
    <x v="3"/>
    <s v="C P BAJAJ(12313)"/>
    <n v="12313"/>
    <s v="Bikewale_Aggregators"/>
    <s v="CPS_Lead_Aggregators"/>
    <s v="STANDARD"/>
    <s v="Pulsar"/>
    <s v="N125"/>
    <s v="Disc ISG"/>
    <s v="Pulsar N125 Disc ISG Ebony Black + Purple Fury"/>
    <s v="00JZ51DA"/>
    <s v="Closed"/>
    <s v="No"/>
    <x v="3"/>
    <m/>
    <m/>
    <m/>
    <m/>
    <s v="No"/>
    <s v="No"/>
    <s v="No"/>
    <m/>
    <n v="0"/>
  </r>
  <r>
    <n v="15648484"/>
    <d v="2025-04-15T00:00:00"/>
    <d v="1899-12-30T14:17:00"/>
    <x v="5"/>
    <s v="Balamuruga Motors G11843 - Alanganallur"/>
    <s v="G11843"/>
    <s v="Dealer Activity"/>
    <s v="Exchange Camp"/>
    <s v="HOT"/>
    <s v="Pulsar"/>
    <n v="125"/>
    <s v="Neon Disc Single seat"/>
    <s v="Pulsar  125 Neon Disc Single seat CHARCOAL BLACK - TREE FROG GREEN"/>
    <s v="00DH40D6"/>
    <s v="Invoiced"/>
    <s v="Yes"/>
    <x v="1"/>
    <m/>
    <m/>
    <m/>
    <m/>
    <s v="Yes"/>
    <s v="No"/>
    <s v="Yes"/>
    <d v="2025-04-17T13:56:00"/>
    <n v="1"/>
  </r>
  <r>
    <n v="15389077"/>
    <d v="2025-04-03T00:00:00"/>
    <d v="1899-12-30T23:48:00"/>
    <x v="3"/>
    <s v="MAIN SHOWROOM STANDARD SCOOTERS(10322)"/>
    <n v="10322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x v="0"/>
    <m/>
    <m/>
    <m/>
    <m/>
    <s v="No"/>
    <s v="No"/>
    <s v="No"/>
    <m/>
    <n v="0"/>
  </r>
  <r>
    <n v="15594620"/>
    <d v="2025-04-15T00:00:00"/>
    <d v="1899-12-30T13:40:00"/>
    <x v="4"/>
    <s v="RAMANI MOTORS(10447)"/>
    <n v="10447"/>
    <s v="Freedom_LeadGen_D2C"/>
    <s v="Display_Google"/>
    <s v="STANDARD"/>
    <s v="Pulsar"/>
    <n v="125"/>
    <s v="Carbon Fibre Disc Split Seat (OBD-2)"/>
    <s v="PULSAR 125 - SPARKLING METALLIC BLACK SILVER"/>
    <s v="00DH43E8"/>
    <s v="Open"/>
    <s v="No"/>
    <x v="0"/>
    <m/>
    <m/>
    <m/>
    <m/>
    <s v="No"/>
    <s v="No"/>
    <s v="No"/>
    <m/>
    <n v="0"/>
  </r>
  <r>
    <n v="14740667"/>
    <d v="2025-04-22T00:00:00"/>
    <d v="1899-12-30T10:04:00"/>
    <x v="3"/>
    <s v="SHANKAR MOTORS"/>
    <n v="12937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341803"/>
    <d v="2025-04-01T00:00:00"/>
    <d v="1899-12-30T15:47:00"/>
    <x v="5"/>
    <s v="Sengupta Motors - Bordowali"/>
    <s v="C12644"/>
    <m/>
    <m/>
    <s v="STANDARD"/>
    <s v="Pulsar"/>
    <s v="N160"/>
    <s v="UG"/>
    <s v="Pulsar N160 UG BROOKLYN CHRCL BLK M"/>
    <s v="00JR21VAR-113"/>
    <s v="Closed"/>
    <s v="Yes"/>
    <x v="2"/>
    <m/>
    <m/>
    <m/>
    <m/>
    <s v="Yes"/>
    <s v="No"/>
    <s v="No"/>
    <m/>
    <n v="0"/>
  </r>
  <r>
    <n v="15582349"/>
    <d v="2025-04-12T00:00:00"/>
    <d v="1899-12-30T11:35:00"/>
    <x v="5"/>
    <s v="Vaibhav Bajaj- Thiruvaiyaru"/>
    <s v="A13226"/>
    <s v="Dealer Activity"/>
    <s v="Door to Door"/>
    <s v="WARM"/>
    <s v="Platina"/>
    <n v="100"/>
    <s v="ES"/>
    <s v="Platina 100 ES EBONY BLK BLUE DKL"/>
    <s v="00PF204C"/>
    <s v="Open"/>
    <s v="Yes"/>
    <x v="6"/>
    <m/>
    <m/>
    <m/>
    <m/>
    <s v="No"/>
    <s v="No"/>
    <s v="Yes"/>
    <m/>
    <n v="0"/>
  </r>
  <r>
    <n v="15443329"/>
    <d v="2025-04-06T00:00:00"/>
    <d v="1899-12-30T21:50:00"/>
    <x v="3"/>
    <s v="VISHNU AUTOMOBILES(13061)"/>
    <n v="13061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372448"/>
    <d v="2025-04-03T00:00:00"/>
    <d v="1899-12-30T11:13:00"/>
    <x v="3"/>
    <s v="Kalyani Bajaj CKB"/>
    <s v="D10670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x v="0"/>
    <m/>
    <m/>
    <m/>
    <m/>
    <s v="No"/>
    <s v="No"/>
    <s v="No"/>
    <m/>
    <n v="0"/>
  </r>
  <r>
    <n v="15630410"/>
    <d v="2025-04-14T00:00:00"/>
    <d v="1899-12-30T16:30:00"/>
    <x v="5"/>
    <s v="JSB Autocars Private Limited (13586)"/>
    <n v="13586"/>
    <s v="BAL Activity"/>
    <s v="Exchange Camp"/>
    <s v="WARM"/>
    <s v="Pulsar"/>
    <s v="N160"/>
    <s v="TD"/>
    <s v="Pulsar N160 TD B/C HARBOR GREY"/>
    <s v="00JR50DE"/>
    <s v="Open"/>
    <s v="Yes"/>
    <x v="6"/>
    <m/>
    <m/>
    <m/>
    <m/>
    <s v="Yes"/>
    <s v="No"/>
    <s v="No"/>
    <m/>
    <n v="0"/>
  </r>
  <r>
    <n v="15711391"/>
    <d v="2025-04-18T00:00:00"/>
    <d v="1899-12-30T10:49:00"/>
    <x v="5"/>
    <s v="VARUN MOTORS PRIVATE LIMITED - ANAKAPALLI"/>
    <s v="C13247"/>
    <m/>
    <m/>
    <m/>
    <s v="Pulsar"/>
    <n v="150"/>
    <s v="SD Single Seat (OBD-2)"/>
    <s v="Pulsar 150 SD Single Seat (OBD-2) SPARKLING METALLIC BLACK BLUE"/>
    <s v="00DH42F1"/>
    <s v="Invoiced"/>
    <s v="Yes"/>
    <x v="1"/>
    <m/>
    <m/>
    <m/>
    <m/>
    <s v="No"/>
    <s v="No"/>
    <s v="Yes"/>
    <d v="2025-04-18T10:51:00"/>
    <n v="1"/>
  </r>
  <r>
    <n v="15487437"/>
    <d v="2025-04-08T00:00:00"/>
    <d v="1899-12-30T20:26:00"/>
    <x v="5"/>
    <s v="Sengupta Motors - Bordowali"/>
    <s v="C12644"/>
    <m/>
    <m/>
    <s v="STANDARD"/>
    <s v="Pulsar"/>
    <n v="400"/>
    <s v="NS"/>
    <s v="Pulsar 400 NS Brooklyn Black"/>
    <s v="00JL239V"/>
    <s v="Closed"/>
    <s v="No"/>
    <x v="2"/>
    <m/>
    <m/>
    <m/>
    <m/>
    <s v="No"/>
    <s v="No"/>
    <s v="No"/>
    <m/>
    <n v="0"/>
  </r>
  <r>
    <n v="15476444"/>
    <d v="2025-04-08T00:00:00"/>
    <d v="1899-12-30T13:24:00"/>
    <x v="3"/>
    <s v="ASHOK TRADERS(12881)"/>
    <n v="12881"/>
    <s v="Bikedekho_Aggregators"/>
    <s v="CPS_Lead_Aggregators"/>
    <s v="WARM"/>
    <s v="Pulsar"/>
    <s v="NS160"/>
    <s v="Twin Disc ABS"/>
    <s v="Pulsar NS160 Twin Disc ABS GLOSS PEWTER GREY"/>
    <s v="00JF2532"/>
    <s v="Closed"/>
    <s v="No"/>
    <x v="5"/>
    <m/>
    <m/>
    <m/>
    <m/>
    <s v="No"/>
    <s v="No"/>
    <s v="No"/>
    <m/>
    <n v="0"/>
  </r>
  <r>
    <n v="15399166"/>
    <d v="2025-04-04T00:00:00"/>
    <d v="1899-12-30T14:25:00"/>
    <x v="0"/>
    <s v="OSL AUTO PVT LTD - B.T.ROAD"/>
    <s v="S12445"/>
    <s v="Hyperlocal_Lead_Gen"/>
    <s v="Facebook"/>
    <s v="STANDARD"/>
    <s v="KTM"/>
    <s v="DUKE 390"/>
    <s v="KTM"/>
    <s v="KTM 390 DUKE (Gen 3)-ELECTRONIC ORANGE"/>
    <s v="00JP891T"/>
    <s v="Open"/>
    <s v="No"/>
    <x v="0"/>
    <m/>
    <m/>
    <m/>
    <m/>
    <s v="No"/>
    <s v="No"/>
    <s v="No"/>
    <m/>
    <n v="0"/>
  </r>
  <r>
    <n v="15466757"/>
    <d v="2025-04-07T00:00:00"/>
    <d v="1899-12-30T23:15:00"/>
    <x v="3"/>
    <s v="GUJARAT MOTORS PVT LTD(10971)"/>
    <n v="1097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450845"/>
    <d v="2025-04-07T00:00:00"/>
    <d v="1899-12-30T13:21:00"/>
    <x v="2"/>
    <s v="AKASH BAJAJ(14182)"/>
    <n v="14182"/>
    <m/>
    <m/>
    <s v="HOT"/>
    <s v="Triumph"/>
    <s v="Speed 400 UG"/>
    <m/>
    <s v="Triumph Speed 400 UG "/>
    <s v="00TA40"/>
    <s v="Open"/>
    <s v="Yes"/>
    <x v="0"/>
    <m/>
    <m/>
    <m/>
    <m/>
    <s v="Yes"/>
    <s v="No"/>
    <s v="No"/>
    <m/>
    <n v="0"/>
  </r>
  <r>
    <n v="15642932"/>
    <d v="2025-04-15T00:00:00"/>
    <d v="1899-12-30T11:25:00"/>
    <x v="1"/>
    <s v="UDAY AUTOSALES PVT LTD(11457)"/>
    <n v="11457"/>
    <m/>
    <m/>
    <s v="STANDARD"/>
    <s v="Dominar"/>
    <n v="400"/>
    <s v="Dual channel ABS (OBD-2)"/>
    <s v="Dominar 400 Dual channel ABS (OBD-2) CHARCOAL BLACK"/>
    <s v="00JF37A8"/>
    <s v="Closed"/>
    <s v="Yes"/>
    <x v="5"/>
    <m/>
    <m/>
    <m/>
    <m/>
    <s v="No"/>
    <s v="Yes"/>
    <s v="Yes"/>
    <m/>
    <n v="0"/>
  </r>
  <r>
    <n v="15391705"/>
    <d v="2025-04-04T00:00:00"/>
    <d v="1899-12-30T10:36:00"/>
    <x v="3"/>
    <s v="G S PAL Autowheels PVT ltd (B11534)"/>
    <s v="B11534"/>
    <s v="Bikedekho_Aggregators"/>
    <s v="CPS_Lead_Aggregators"/>
    <s v="STANDARD"/>
    <s v="Pulsar"/>
    <n v="125"/>
    <s v="Carbon Fibre Disc Single Seat (OBD-2)"/>
    <s v="Pulsar  125 Carbon Fibre Disc Single Seat (OBD-2) SPARKLING METALLIC BLACK RED"/>
    <s v="00DH41F2"/>
    <s v="Open"/>
    <s v="Yes"/>
    <x v="0"/>
    <m/>
    <m/>
    <m/>
    <m/>
    <s v="No"/>
    <s v="Yes"/>
    <s v="Yes"/>
    <m/>
    <n v="0"/>
  </r>
  <r>
    <n v="15428125"/>
    <d v="2025-04-05T00:00:00"/>
    <d v="1899-12-30T21:39:00"/>
    <x v="0"/>
    <s v="KTM PURNEA (DIPAK AUTOMOBILE)"/>
    <s v="A13092"/>
    <s v="Hyperlocal_Lead_Gen"/>
    <s v="Facebook"/>
    <s v="HOT"/>
    <s v="KTM"/>
    <s v="249.07 cc"/>
    <s v="KTM"/>
    <s v="KTM 249.07 cc KTM "/>
    <s v="00JP88"/>
    <s v="Open"/>
    <s v="No"/>
    <x v="0"/>
    <m/>
    <m/>
    <m/>
    <m/>
    <s v="No"/>
    <s v="No"/>
    <s v="No"/>
    <m/>
    <n v="0"/>
  </r>
  <r>
    <n v="15424277"/>
    <d v="2025-04-05T00:00:00"/>
    <d v="1899-12-30T17:19:00"/>
    <x v="2"/>
    <s v="Goenka Engineering Works(12337)"/>
    <n v="12337"/>
    <m/>
    <m/>
    <s v="STANDARD"/>
    <s v="KTM"/>
    <s v="DUKE 200"/>
    <m/>
    <s v="KTM  DUKE 200  BLACK"/>
    <s v="00JP1C7B"/>
    <s v="Booked"/>
    <s v="Yes"/>
    <x v="1"/>
    <m/>
    <m/>
    <m/>
    <m/>
    <s v="Yes"/>
    <s v="No"/>
    <s v="Yes"/>
    <d v="2025-04-05T17:27:00"/>
    <n v="0"/>
  </r>
  <r>
    <n v="15468370"/>
    <d v="2025-04-08T00:00:00"/>
    <d v="1899-12-30T07:29:00"/>
    <x v="3"/>
    <s v="OPM BAJAJ(12735)"/>
    <n v="12735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x v="1"/>
    <m/>
    <m/>
    <m/>
    <m/>
    <s v="No"/>
    <s v="No"/>
    <s v="No"/>
    <m/>
    <n v="0"/>
  </r>
  <r>
    <n v="15714383"/>
    <d v="2025-04-18T00:00:00"/>
    <d v="1899-12-30T12:15:00"/>
    <x v="2"/>
    <s v="AARZOO MOTORS(12740)"/>
    <n v="12740"/>
    <s v="Television"/>
    <m/>
    <s v="HOT"/>
    <s v="KTM"/>
    <s v="DUKE 390"/>
    <m/>
    <s v="KTM DUKE 390  BLUE LIQUID METAL"/>
    <s v="00JP89H3"/>
    <s v="Booked"/>
    <s v="Yes"/>
    <x v="0"/>
    <m/>
    <m/>
    <m/>
    <m/>
    <s v="No"/>
    <s v="No"/>
    <s v="No"/>
    <d v="2025-04-18T12:18:00"/>
    <n v="0"/>
  </r>
  <r>
    <n v="15588138"/>
    <d v="2025-04-12T00:00:00"/>
    <d v="1899-12-30T14:59:00"/>
    <x v="1"/>
    <s v="SETH MOTORS(12688)"/>
    <n v="12688"/>
    <m/>
    <m/>
    <s v="HOT"/>
    <s v="KTM"/>
    <s v="DUKE 250"/>
    <m/>
    <s v="KTM DUKE 250  CERAMIC WHITE"/>
    <s v="00JP8844"/>
    <s v="Invoiced"/>
    <s v="Yes"/>
    <x v="0"/>
    <m/>
    <m/>
    <m/>
    <m/>
    <s v="Yes"/>
    <s v="No"/>
    <s v="No"/>
    <d v="2025-04-12T15:00:00"/>
    <n v="1"/>
  </r>
  <r>
    <n v="15452933"/>
    <d v="2025-04-07T00:00:00"/>
    <d v="1899-12-30T13:47:00"/>
    <x v="3"/>
    <s v="Kalyani Bajaj DKB"/>
    <s v="C10670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379899"/>
    <d v="2025-04-03T00:00:00"/>
    <d v="1899-12-30T15:17:00"/>
    <x v="3"/>
    <s v="SRI RAJ BAJAJ (12966)"/>
    <n v="12966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Open"/>
    <s v="No"/>
    <x v="1"/>
    <m/>
    <m/>
    <m/>
    <m/>
    <s v="No"/>
    <s v="No"/>
    <s v="No"/>
    <m/>
    <n v="0"/>
  </r>
  <r>
    <n v="15530941"/>
    <d v="2025-04-09T00:00:00"/>
    <d v="1899-12-30T18:21:00"/>
    <x v="4"/>
    <s v="TIRUMALA AUTOMOTIVES(ADDAROAD)"/>
    <s v="C12303"/>
    <s v="Freedom_LeadGen_D2C"/>
    <s v="Display_FB"/>
    <m/>
    <s v="Freedom"/>
    <s v="125 NG04"/>
    <s v="Disc Led"/>
    <s v="Freedom 125 NG04 Disc Led GLOSS PEWTER GREY"/>
    <s v="00JH2732"/>
    <s v="Booked"/>
    <s v="Yes"/>
    <x v="6"/>
    <m/>
    <m/>
    <m/>
    <m/>
    <s v="No"/>
    <s v="No"/>
    <s v="Yes"/>
    <m/>
    <n v="0"/>
  </r>
  <r>
    <n v="15676479"/>
    <d v="2025-04-16T00:00:00"/>
    <d v="1899-12-30T16:53:00"/>
    <x v="3"/>
    <s v="AWADH MOTOCORP LLP(13139)"/>
    <n v="13139"/>
    <s v="91wheels_Aggregators"/>
    <s v="CPS_Lead_Aggregators"/>
    <s v="STANDARD"/>
    <s v="Pulsar"/>
    <s v="N160"/>
    <s v="Dual channel ABS"/>
    <s v="Pulsar N160 Dual channel ABS Brooklyn Black"/>
    <s v="00JR159V"/>
    <s v="Open"/>
    <s v="No"/>
    <x v="1"/>
    <m/>
    <m/>
    <m/>
    <m/>
    <s v="No"/>
    <s v="No"/>
    <s v="No"/>
    <m/>
    <n v="0"/>
  </r>
  <r>
    <n v="15621689"/>
    <d v="2025-04-14T00:00:00"/>
    <d v="1899-12-30T11:56:00"/>
    <x v="1"/>
    <s v="MALHOTRA MOTORS(10224)"/>
    <n v="10224"/>
    <m/>
    <m/>
    <s v="WARM"/>
    <s v="Pulsar"/>
    <n v="220"/>
    <s v="UG"/>
    <s v="Pulsar 220 UG EBONY BLK BLUE DKL"/>
    <s v="00DK124C"/>
    <s v="Invoiced"/>
    <s v="Yes"/>
    <x v="1"/>
    <m/>
    <m/>
    <m/>
    <m/>
    <s v="No"/>
    <s v="No"/>
    <s v="No"/>
    <d v="2025-04-14T11:57:00"/>
    <n v="1"/>
  </r>
  <r>
    <n v="15669962"/>
    <d v="2025-04-16T00:00:00"/>
    <d v="1899-12-30T13:51:00"/>
    <x v="1"/>
    <s v="SAKET BAJAJ(10726)"/>
    <n v="10726"/>
    <m/>
    <m/>
    <s v="WARM"/>
    <s v="Platina"/>
    <n v="100"/>
    <s v="ES Drum  (OBD-2)"/>
    <s v="Platina 100 ES Drum  (OBD-2) Ebony Black with Silver Grey Decal"/>
    <s v="00PF356U"/>
    <s v="Invoiced"/>
    <s v="Yes"/>
    <x v="7"/>
    <m/>
    <m/>
    <m/>
    <m/>
    <s v="Yes"/>
    <s v="Yes"/>
    <s v="Yes"/>
    <d v="2025-04-17T13:41:00"/>
    <n v="1"/>
  </r>
  <r>
    <n v="15524734"/>
    <d v="2025-04-09T00:00:00"/>
    <d v="1899-12-30T14:51:00"/>
    <x v="1"/>
    <s v="SRI VINAYAKA MOBIKES PVT LTD (SHANIKPURI)"/>
    <s v="W12444"/>
    <s v="Reference"/>
    <s v="Existing Customer"/>
    <s v="WARM"/>
    <s v="KTM"/>
    <s v="Duke 390 (Gen 2)"/>
    <m/>
    <s v="KTM Duke 390 (Gen 2)  LIQUID METAL MATT"/>
    <s v="00JP408S"/>
    <s v="Open"/>
    <s v="Yes"/>
    <x v="0"/>
    <m/>
    <m/>
    <m/>
    <m/>
    <s v="Yes"/>
    <s v="No"/>
    <s v="No"/>
    <m/>
    <n v="0"/>
  </r>
  <r>
    <n v="15594966"/>
    <d v="2025-04-12T00:00:00"/>
    <d v="1899-12-30T21:03:00"/>
    <x v="3"/>
    <s v="OSL AUTO PVT LTD(12121)"/>
    <n v="12121"/>
    <s v="Bikewale_Aggregators"/>
    <s v="CPS_Lead_Aggregators"/>
    <s v="HOT"/>
    <s v="Pulsar"/>
    <s v="N125"/>
    <s v="Disc ISG"/>
    <s v="Pulsar N125 Disc ISG Ebony Black + Purple Fury"/>
    <s v="00JZ51DA"/>
    <s v="Open"/>
    <s v="No"/>
    <x v="4"/>
    <m/>
    <m/>
    <m/>
    <m/>
    <s v="No"/>
    <s v="No"/>
    <s v="No"/>
    <m/>
    <n v="0"/>
  </r>
  <r>
    <n v="15341173"/>
    <d v="2025-04-01T00:00:00"/>
    <d v="1899-12-30T15:27:00"/>
    <x v="3"/>
    <s v="ETAH MOTORS PVT LTD(13003)"/>
    <n v="13003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394888"/>
    <d v="2025-04-04T00:00:00"/>
    <d v="1899-12-30T12:21:00"/>
    <x v="3"/>
    <s v="SENGUPTA MOTORS"/>
    <n v="12644"/>
    <s v="Bikewale_Aggregators"/>
    <s v="CPS_Lead_Aggregators"/>
    <s v="STANDARD"/>
    <s v="Dominar"/>
    <n v="250"/>
    <s v="Dual channel ABS"/>
    <s v="Dominar  250 Dual channel ABS CHARCOAL BLACK"/>
    <s v="00JF26A8"/>
    <s v="Invoiced"/>
    <s v="Yes"/>
    <x v="6"/>
    <m/>
    <m/>
    <m/>
    <m/>
    <s v="No"/>
    <s v="No"/>
    <s v="No"/>
    <d v="2025-04-12T15:20:00"/>
    <n v="1"/>
  </r>
  <r>
    <n v="15540942"/>
    <d v="2025-04-10T00:00:00"/>
    <d v="1899-12-30T11:55:00"/>
    <x v="1"/>
    <s v="Sri Vinayaka Mobikes Pvt ltd (Hayathnagar)"/>
    <s v="12444KTM01_N"/>
    <m/>
    <m/>
    <m/>
    <s v="KTM"/>
    <s v="DUKE 250"/>
    <m/>
    <s v="KTM DUKE 250  EBONY BLACK(MET)"/>
    <s v="00JP88X3"/>
    <s v="Closed"/>
    <s v="Yes"/>
    <x v="2"/>
    <m/>
    <m/>
    <m/>
    <m/>
    <s v="Yes"/>
    <s v="No"/>
    <s v="No"/>
    <m/>
    <n v="0"/>
  </r>
  <r>
    <n v="15363558"/>
    <d v="2025-04-02T00:00:00"/>
    <d v="1899-12-30T17:09:00"/>
    <x v="5"/>
    <s v="BALAMURUGA MOTORS(11843)"/>
    <n v="11843"/>
    <m/>
    <m/>
    <s v="STANDARD"/>
    <s v="Pulsar"/>
    <s v="N150"/>
    <s v="SD Single Seat"/>
    <s v="Pulsar N150 SD Single Seat"/>
    <s v="00JR30"/>
    <s v="Open"/>
    <s v="Yes"/>
    <x v="6"/>
    <m/>
    <m/>
    <m/>
    <m/>
    <s v="Yes"/>
    <s v="No"/>
    <s v="No"/>
    <m/>
    <n v="0"/>
  </r>
  <r>
    <n v="15364401"/>
    <d v="2025-04-02T00:00:00"/>
    <d v="1899-12-30T17:47:00"/>
    <x v="4"/>
    <s v="Ahuja Automobiles_Mahim"/>
    <s v="T12162"/>
    <s v="Duke_LeadGen_D2C"/>
    <s v="Display_Google"/>
    <s v="STANDARD"/>
    <s v="KTM"/>
    <s v="248.8cc"/>
    <s v="KTM"/>
    <s v="KTM 248.8cc KTM ORANGE"/>
    <s v="00JG71BP"/>
    <s v="Closed"/>
    <s v="No"/>
    <x v="2"/>
    <m/>
    <m/>
    <m/>
    <m/>
    <s v="No"/>
    <s v="No"/>
    <s v="No"/>
    <m/>
    <n v="0"/>
  </r>
  <r>
    <n v="15459120"/>
    <d v="2025-04-07T00:00:00"/>
    <d v="1899-12-30T16:30:00"/>
    <x v="1"/>
    <s v="RIYA AUTOTECH PRIVATE LIMITED (13537)"/>
    <n v="13537"/>
    <m/>
    <m/>
    <s v="WARM"/>
    <s v="Triumph"/>
    <s v="Speed T4"/>
    <m/>
    <s v="Triumph Speed T4 "/>
    <s v="00TA15BD"/>
    <s v="Closed"/>
    <s v="Yes"/>
    <x v="2"/>
    <m/>
    <m/>
    <m/>
    <m/>
    <s v="Yes"/>
    <s v="No"/>
    <s v="No"/>
    <m/>
    <n v="0"/>
  </r>
  <r>
    <n v="15409226"/>
    <d v="2025-04-04T00:00:00"/>
    <d v="1899-12-30T23:33:00"/>
    <x v="4"/>
    <s v="C G Corporation-Pen"/>
    <s v="B13004"/>
    <s v="Organic"/>
    <s v="Website"/>
    <m/>
    <s v="Freedom"/>
    <s v="125 NG04"/>
    <s v="Disc Led"/>
    <s v="Freedom 125 NG04 Disc Led COCKTAIL WINE RED"/>
    <s v="00JH272V"/>
    <s v="Closed"/>
    <s v="No"/>
    <x v="3"/>
    <m/>
    <m/>
    <m/>
    <m/>
    <s v="No"/>
    <s v="No"/>
    <s v="No"/>
    <m/>
    <n v="0"/>
  </r>
  <r>
    <n v="15396729"/>
    <d v="2025-04-04T00:00:00"/>
    <d v="1899-12-30T12:53:00"/>
    <x v="1"/>
    <s v="METAL BIKES(12822)"/>
    <n v="12822"/>
    <m/>
    <m/>
    <s v="HOT"/>
    <s v="Pulsar"/>
    <n v="400"/>
    <s v="NS"/>
    <s v="Pulsar  400 NS PEARL METALLIC WHITE"/>
    <s v="00JL2342"/>
    <s v="Invoiced"/>
    <s v="Yes"/>
    <x v="4"/>
    <m/>
    <m/>
    <m/>
    <m/>
    <s v="Yes"/>
    <s v="Yes"/>
    <s v="Yes"/>
    <d v="2025-04-05T17:14:00"/>
    <n v="1"/>
  </r>
  <r>
    <n v="15641098"/>
    <d v="2025-04-15T00:00:00"/>
    <d v="1899-12-30T10:31:00"/>
    <x v="3"/>
    <s v="MAGADH AUTO AGENCY (13511)"/>
    <n v="13511"/>
    <s v="Bikedekho_Aggregators"/>
    <s v="CPS_Lead_Aggregators"/>
    <s v="STANDARD"/>
    <s v="Pulsar"/>
    <s v="NS125"/>
    <s v="Disc (OBD-2)"/>
    <s v="Pulsar NS125 Disc (OBD-2) TD BURNT RED + SA"/>
    <s v="00JF35C4"/>
    <s v="Open"/>
    <s v="No"/>
    <x v="6"/>
    <m/>
    <m/>
    <m/>
    <m/>
    <s v="No"/>
    <s v="No"/>
    <s v="No"/>
    <m/>
    <n v="0"/>
  </r>
  <r>
    <n v="15684855"/>
    <d v="2025-04-16T00:00:00"/>
    <d v="1899-12-30T21:32:00"/>
    <x v="3"/>
    <s v="MAA LAXMI AUTO(12991)"/>
    <n v="12991"/>
    <s v="Bikedekho_Aggregators"/>
    <s v="CPS_Lead_Aggregators"/>
    <s v="HOT"/>
    <s v="Pulsar"/>
    <s v="N160"/>
    <s v="Dual channel ABS"/>
    <s v="Pulsar N160 Dual channel ABS Brooklyn Black"/>
    <s v="00JR159V"/>
    <s v="Open"/>
    <s v="No"/>
    <x v="0"/>
    <m/>
    <m/>
    <m/>
    <m/>
    <s v="No"/>
    <s v="No"/>
    <s v="No"/>
    <m/>
    <n v="0"/>
  </r>
  <r>
    <n v="15609716"/>
    <d v="2025-04-13T00:00:00"/>
    <d v="1899-12-30T21:50:00"/>
    <x v="4"/>
    <s v="VENKATA RAMANA AUTOMOBILES - KOTHAGUDEM"/>
    <s v="S12367"/>
    <s v="Duke_LeadGen_D2C"/>
    <s v="Display_FB"/>
    <s v="STANDARD"/>
    <s v="KTM"/>
    <s v="373cc"/>
    <s v="KTM"/>
    <s v="KTM 373cc KTM WHITE"/>
    <s v="00JG67AS"/>
    <s v="Closed"/>
    <s v="No"/>
    <x v="2"/>
    <m/>
    <m/>
    <m/>
    <m/>
    <s v="No"/>
    <s v="No"/>
    <s v="No"/>
    <m/>
    <n v="0"/>
  </r>
  <r>
    <n v="15406210"/>
    <d v="2025-04-04T00:00:00"/>
    <d v="1899-12-30T18:46:00"/>
    <x v="1"/>
    <s v="Sri Vinayaka Mobikes Pvt Ltd-Vidyanagar"/>
    <s v="G10382"/>
    <m/>
    <m/>
    <s v="STANDARD"/>
    <s v="Pulsar"/>
    <s v="N160 Twin Channel (SSP)"/>
    <s v="Dual channel ABS (OBD-2)"/>
    <s v="Pulsar N160 Twin Channel (SSP) Dual channel ABS (OBD-2) Brooklyn Black"/>
    <s v="00JR299V"/>
    <s v="Booked"/>
    <s v="Yes"/>
    <x v="0"/>
    <m/>
    <m/>
    <m/>
    <m/>
    <s v="Yes"/>
    <s v="No"/>
    <s v="Yes"/>
    <d v="2025-04-04T18:48:00"/>
    <n v="0"/>
  </r>
  <r>
    <n v="15355341"/>
    <d v="2025-04-02T00:00:00"/>
    <d v="1899-12-30T12:30:00"/>
    <x v="2"/>
    <s v="G S PAL AUTO WHEELS PVT LTD(11534)"/>
    <n v="11534"/>
    <m/>
    <m/>
    <s v="WARM"/>
    <s v="Pulsar"/>
    <n v="125"/>
    <s v="Neon Disc Single seat"/>
    <s v="Pulsar 125 Neon Disc Single seat E Black with Platinum Silver Decal"/>
    <s v="00DH406L"/>
    <s v="Open"/>
    <s v="Yes"/>
    <x v="0"/>
    <m/>
    <m/>
    <m/>
    <m/>
    <s v="No"/>
    <s v="Yes"/>
    <s v="No"/>
    <m/>
    <n v="0"/>
  </r>
  <r>
    <n v="15406351"/>
    <d v="2025-04-05T00:00:00"/>
    <d v="1899-12-30T10:22:00"/>
    <x v="3"/>
    <s v="Triumph Thrissur"/>
    <s v="D13541"/>
    <s v="Bikewale_Aggregators"/>
    <s v="CPS_Lead_Aggregators"/>
    <s v="STANDARD"/>
    <s v="Triumph"/>
    <s v="SCRAMBLER 400 X"/>
    <s v="Triumph"/>
    <s v="Triumph SCRAMBLER 400 X-Carnival Red/Phantom Black"/>
    <s v="00TA02BE"/>
    <s v="Open"/>
    <s v="No"/>
    <x v="4"/>
    <m/>
    <m/>
    <m/>
    <m/>
    <s v="No"/>
    <s v="No"/>
    <s v="No"/>
    <m/>
    <n v="0"/>
  </r>
  <r>
    <n v="15363964"/>
    <d v="2025-04-02T00:00:00"/>
    <d v="1899-12-30T17:23:00"/>
    <x v="1"/>
    <s v="AKASH BAJAJ(14182)"/>
    <n v="14182"/>
    <m/>
    <m/>
    <s v="WARM"/>
    <s v="Triumph"/>
    <s v="Speed T4"/>
    <m/>
    <s v="Triumph Speed T4 "/>
    <s v="00TA15"/>
    <s v="Open"/>
    <s v="Yes"/>
    <x v="8"/>
    <m/>
    <m/>
    <m/>
    <m/>
    <s v="Yes"/>
    <s v="No"/>
    <s v="No"/>
    <m/>
    <n v="0"/>
  </r>
  <r>
    <n v="15486091"/>
    <d v="2025-04-08T00:00:00"/>
    <d v="1899-12-30T18:45:00"/>
    <x v="1"/>
    <s v="Shree Ashapura Auto- Kuvadva Road"/>
    <s v="A14173"/>
    <s v="Reference"/>
    <s v="Existing Customer"/>
    <s v="HOT"/>
    <s v="Freedom"/>
    <s v="125 NG04"/>
    <s v="Drum Led"/>
    <s v="Freedom 125 NG04 Drum Led"/>
    <s v="00JH30"/>
    <s v="Invoiced"/>
    <s v="Yes"/>
    <x v="7"/>
    <m/>
    <m/>
    <m/>
    <m/>
    <s v="No"/>
    <s v="No"/>
    <s v="Yes"/>
    <m/>
    <n v="1"/>
  </r>
  <r>
    <n v="15432017"/>
    <d v="2025-04-06T00:00:00"/>
    <d v="1899-12-30T09:45:00"/>
    <x v="3"/>
    <s v="AUTOVEER PRIVATE LIMITED(13266)"/>
    <n v="13266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333987"/>
    <d v="2025-04-01T00:00:00"/>
    <d v="1899-12-30T11:17:00"/>
    <x v="6"/>
    <m/>
    <n v="10147"/>
    <s v="Facebook"/>
    <s v="P125_March_2"/>
    <s v="WARM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718101"/>
    <d v="2025-04-18T00:00:00"/>
    <d v="1899-12-30T14:12:00"/>
    <x v="1"/>
    <s v="KHIVRAJ ELIXIR PVT LTD (B14195) INDIRANAGAR"/>
    <s v="B14195"/>
    <m/>
    <m/>
    <s v="WARM"/>
    <s v="Pulsar"/>
    <n v="400"/>
    <s v="NS"/>
    <s v="Pulsar 400 NS Brooklyn Black"/>
    <s v="00JL239V"/>
    <s v="Open"/>
    <s v="Yes"/>
    <x v="7"/>
    <m/>
    <m/>
    <m/>
    <m/>
    <s v="Yes"/>
    <s v="Yes"/>
    <s v="Yes"/>
    <m/>
    <n v="0"/>
  </r>
  <r>
    <n v="15723146"/>
    <d v="2025-04-18T00:00:00"/>
    <d v="1899-12-30T17:14:00"/>
    <x v="1"/>
    <s v="S.K. AUTOMOBILES(12782)"/>
    <n v="12782"/>
    <m/>
    <m/>
    <m/>
    <s v="Pulsar"/>
    <n v="125"/>
    <s v="Carbon Fibre Split Seat UG"/>
    <s v="Pulsar 125 Carbon Fibre Split Seat UG EBONY BLK RED DKL"/>
    <s v="00DH564D"/>
    <s v="Invoiced"/>
    <s v="Yes"/>
    <x v="1"/>
    <m/>
    <m/>
    <m/>
    <m/>
    <s v="Yes"/>
    <s v="No"/>
    <s v="No"/>
    <d v="2025-04-18T17:16:00"/>
    <n v="1"/>
  </r>
  <r>
    <n v="15515938"/>
    <d v="2025-04-09T00:00:00"/>
    <d v="1899-12-30T16:22:00"/>
    <x v="6"/>
    <m/>
    <n v="10314"/>
    <s v="Facebook"/>
    <s v="P125_CF March"/>
    <s v="STANDARD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484066"/>
    <d v="2025-04-08T00:00:00"/>
    <d v="1899-12-30T17:12:00"/>
    <x v="1"/>
    <s v="KHIVRAJ ELIXIR PVT LTD-HESARAGHATTA KTM 3S"/>
    <s v="G14192"/>
    <m/>
    <m/>
    <s v="HOT"/>
    <s v="KTM"/>
    <s v="ADVENTURE 390 X"/>
    <m/>
    <s v="KTM ADVENTURE 390 X  ELECTRONIC ORANGE"/>
    <s v="00JG721T"/>
    <s v="Open"/>
    <s v="Yes"/>
    <x v="0"/>
    <m/>
    <m/>
    <m/>
    <m/>
    <s v="Yes"/>
    <s v="No"/>
    <s v="No"/>
    <m/>
    <n v="0"/>
  </r>
  <r>
    <n v="15560537"/>
    <d v="2025-04-11T00:00:00"/>
    <d v="1899-12-30T11:22:00"/>
    <x v="1"/>
    <s v="Keerthi Residency Road"/>
    <n v="13533"/>
    <m/>
    <m/>
    <s v="WARM"/>
    <s v="Triumph"/>
    <s v="Speed Twin 900"/>
    <m/>
    <s v="Triumph Speed Twin 900 "/>
    <s v="DPZGS"/>
    <s v="Open"/>
    <s v="Yes"/>
    <x v="8"/>
    <m/>
    <m/>
    <m/>
    <m/>
    <s v="Yes"/>
    <s v="No"/>
    <s v="No"/>
    <m/>
    <n v="0"/>
  </r>
  <r>
    <n v="15424989"/>
    <d v="2025-04-05T00:00:00"/>
    <d v="1899-12-30T17:49:00"/>
    <x v="6"/>
    <s v="Pioneer Motors-NEYYATINKARA"/>
    <s v="C11482"/>
    <m/>
    <m/>
    <s v="HOT"/>
    <s v="Pulsar"/>
    <n v="220"/>
    <s v="Dagger Edge ABS (DK09)"/>
    <s v="Pulsar 220 Dagger Edge ABS (DK09)"/>
    <s v="00DK09"/>
    <s v="Open"/>
    <s v="Yes"/>
    <x v="0"/>
    <m/>
    <m/>
    <m/>
    <m/>
    <s v="No"/>
    <s v="No"/>
    <s v="Yes"/>
    <m/>
    <n v="0"/>
  </r>
  <r>
    <n v="15677645"/>
    <d v="2025-04-16T00:00:00"/>
    <d v="1899-12-30T17:11:00"/>
    <x v="1"/>
    <s v="AAKASH AUTOMOBILES PVT LTD(11449)"/>
    <n v="11449"/>
    <m/>
    <m/>
    <s v="STANDARD"/>
    <s v="Pulsar"/>
    <n v="150"/>
    <s v="SD UG"/>
    <s v="Pulsar  150 SD UG EBONY BLK BLUE DKL"/>
    <s v="00DH604C"/>
    <s v="Invoiced"/>
    <s v="Yes"/>
    <x v="7"/>
    <m/>
    <m/>
    <m/>
    <m/>
    <s v="Yes"/>
    <s v="Yes"/>
    <s v="Yes"/>
    <d v="2025-04-17T12:53:00"/>
    <n v="1"/>
  </r>
  <r>
    <n v="15656162"/>
    <d v="2025-04-15T00:00:00"/>
    <d v="1899-12-30T20:00:00"/>
    <x v="3"/>
    <s v="A S MOTORS CHHANI"/>
    <s v="A10002"/>
    <s v="Bikedekho_Aggregators"/>
    <s v="CPS_Lead_Aggregators"/>
    <s v="STANDARD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446370"/>
    <d v="2025-04-07T00:00:00"/>
    <d v="1899-12-30T08:38:00"/>
    <x v="3"/>
    <s v="GURUKRIPA AUTO AGENCY(12451)"/>
    <n v="12451"/>
    <s v="Bikedekho_Aggregators"/>
    <s v="CPS_Lead_Aggregators"/>
    <s v="STANDARD"/>
    <s v="Pulsar"/>
    <s v="NS125"/>
    <s v="Disc (OBD-2)"/>
    <s v="Pulsar NS125 Disc (OBD-2) TD BURNT RED + SA"/>
    <s v="00JF35C4"/>
    <s v="Open"/>
    <s v="No"/>
    <x v="10"/>
    <m/>
    <m/>
    <m/>
    <m/>
    <s v="No"/>
    <s v="No"/>
    <s v="No"/>
    <m/>
    <n v="0"/>
  </r>
  <r>
    <n v="15664742"/>
    <d v="2025-04-16T00:00:00"/>
    <d v="1899-12-30T12:01:00"/>
    <x v="3"/>
    <s v="JAMUNA AUTO (10164)"/>
    <n v="10164"/>
    <s v="Bikedekho_Aggregators"/>
    <s v="CPS_Lead_Aggregators"/>
    <s v="WARM"/>
    <s v="Pulsar"/>
    <s v="N160"/>
    <s v="Dual channel ABS"/>
    <s v="Pulsar N160 Dual channel ABS Brooklyn Black"/>
    <s v="00JR159V"/>
    <s v="Open"/>
    <s v="No"/>
    <x v="1"/>
    <m/>
    <m/>
    <m/>
    <m/>
    <s v="No"/>
    <s v="No"/>
    <s v="No"/>
    <m/>
    <n v="0"/>
  </r>
  <r>
    <n v="15545773"/>
    <d v="2025-04-10T00:00:00"/>
    <d v="1899-12-30T14:50:00"/>
    <x v="3"/>
    <s v="MS ENTERPRISE(13114)"/>
    <n v="13114"/>
    <s v="Bikewale_Aggregators"/>
    <s v="CPS_Lead_Aggregators"/>
    <s v="WARM"/>
    <s v="Husqvarna"/>
    <s v="VITPILEN 250"/>
    <s v="HUSQVARNA"/>
    <s v="Husqvarna VITPILEN 250 HUSQVARNA CERAMIC WHITE MATT"/>
    <s v="00JU4091"/>
    <s v="Closed"/>
    <s v="No"/>
    <x v="3"/>
    <m/>
    <m/>
    <m/>
    <m/>
    <s v="No"/>
    <s v="No"/>
    <s v="No"/>
    <m/>
    <n v="0"/>
  </r>
  <r>
    <n v="15384106"/>
    <d v="2025-04-03T00:00:00"/>
    <d v="1899-12-30T17:35:00"/>
    <x v="5"/>
    <s v="Om Advance Automobiles Pvt Ltd- Datia"/>
    <s v="D13120"/>
    <m/>
    <m/>
    <m/>
    <s v="Pulsar"/>
    <n v="125"/>
    <s v="Neon Disc Single seat"/>
    <s v="Pulsar  125 Neon Disc Single seat SPARKLING METALLIC BLACK RED"/>
    <s v="00DH40F2"/>
    <s v="Invoiced"/>
    <s v="Yes"/>
    <x v="1"/>
    <m/>
    <m/>
    <m/>
    <m/>
    <s v="No"/>
    <s v="No"/>
    <s v="No"/>
    <d v="2025-04-04T17:08:00"/>
    <n v="1"/>
  </r>
  <r>
    <n v="15489806"/>
    <d v="2025-04-09T00:00:00"/>
    <d v="1899-12-30T00:56:00"/>
    <x v="3"/>
    <s v="ROLTA RAJARHAT"/>
    <s v="F11943"/>
    <s v="Bikewale_Aggregators"/>
    <s v="CPS_Lead_Aggregators"/>
    <s v="STANDARD"/>
    <s v="Pulsar"/>
    <s v="N160"/>
    <s v="Dual channel ABS"/>
    <s v="Pulsar N160 Dual channel ABS Brooklyn Black"/>
    <s v="00JR159V"/>
    <s v="Closed"/>
    <s v="No"/>
    <x v="3"/>
    <m/>
    <m/>
    <m/>
    <m/>
    <s v="No"/>
    <s v="No"/>
    <s v="No"/>
    <m/>
    <n v="0"/>
  </r>
  <r>
    <n v="15619505"/>
    <d v="2025-04-14T00:00:00"/>
    <d v="1899-12-30T11:21:00"/>
    <x v="4"/>
    <s v="SHIVA SCOOTER AGENCY(14119)"/>
    <n v="14119"/>
    <s v="Speed_Enquiry_D2C"/>
    <s v="Display_FB"/>
    <s v="STANDARD"/>
    <s v="Triumph"/>
    <s v="Speed 400 UG"/>
    <s v="Triumph"/>
    <s v="SPEED 400 UG-PEARL METALLIC WHITE"/>
    <s v="00TA4042"/>
    <s v="Open"/>
    <s v="No"/>
    <x v="4"/>
    <m/>
    <m/>
    <m/>
    <m/>
    <s v="No"/>
    <s v="No"/>
    <s v="No"/>
    <m/>
    <n v="0"/>
  </r>
  <r>
    <n v="15420960"/>
    <d v="2025-04-05T00:00:00"/>
    <d v="1899-12-30T15:12:00"/>
    <x v="2"/>
    <s v="SINGH AUTOMOBILES(10633)"/>
    <n v="10633"/>
    <s v="Call Center"/>
    <m/>
    <m/>
    <s v="Pulsar"/>
    <s v="SD (OBD2B)"/>
    <n v="150"/>
    <s v="Pulsar SD (OBD2B) 150 EBONY BLK BLUE DKL"/>
    <s v="00DH594C"/>
    <s v="Closed"/>
    <s v="No"/>
    <x v="2"/>
    <m/>
    <m/>
    <m/>
    <m/>
    <s v="No"/>
    <s v="No"/>
    <s v="No"/>
    <m/>
    <n v="0"/>
  </r>
  <r>
    <n v="15414265"/>
    <d v="2025-04-05T00:00:00"/>
    <d v="1899-12-30T11:32:00"/>
    <x v="1"/>
    <s v="JAI AUTOMOBILES(10591)"/>
    <n v="10591"/>
    <m/>
    <m/>
    <s v="STANDARD"/>
    <s v="Platina"/>
    <n v="100"/>
    <s v="ES Drum  (OBD-2)"/>
    <s v="Platina  100 ES Drum  (OBD-2) Ebony Black with Silver Grey Decal"/>
    <s v="00PF356U"/>
    <s v="Invoiced"/>
    <s v="Yes"/>
    <x v="0"/>
    <m/>
    <m/>
    <m/>
    <m/>
    <s v="Yes"/>
    <s v="Yes"/>
    <s v="No"/>
    <d v="2025-04-05T11:56:00"/>
    <n v="1"/>
  </r>
  <r>
    <n v="15505412"/>
    <d v="2025-04-09T00:00:00"/>
    <d v="1899-12-30T16:17:00"/>
    <x v="6"/>
    <m/>
    <n v="10427"/>
    <s v="Facebook"/>
    <s v="Freedom_Feb"/>
    <s v="HOT"/>
    <s v="Freedom"/>
    <s v="125 NG04"/>
    <s v="Disc Led"/>
    <s v="Freedom 125 NG04 Disc Led Racing Red"/>
    <s v="00JH279C"/>
    <s v="Closed"/>
    <s v="No"/>
    <x v="5"/>
    <m/>
    <m/>
    <m/>
    <m/>
    <s v="No"/>
    <s v="No"/>
    <s v="No"/>
    <m/>
    <n v="0"/>
  </r>
  <r>
    <n v="15435332"/>
    <d v="2025-04-06T00:00:00"/>
    <d v="1899-12-30T12:47:00"/>
    <x v="5"/>
    <s v="DADA MOTOR ENTERPRISES LLP(13186)"/>
    <n v="13186"/>
    <m/>
    <m/>
    <s v="STANDARD"/>
    <s v="Pulsar"/>
    <n v="125"/>
    <s v="Carbon Fibre Disc Single Seat (OBD-2)"/>
    <s v="Pulsar 125 Carbon Fibre Disc Single Seat (OBD-2) SPARKLING METALLIC BLACK SILVER"/>
    <s v="00DH41E8"/>
    <s v="Open"/>
    <s v="No"/>
    <x v="0"/>
    <m/>
    <m/>
    <m/>
    <m/>
    <s v="No"/>
    <s v="No"/>
    <s v="No"/>
    <m/>
    <n v="0"/>
  </r>
  <r>
    <n v="15373948"/>
    <d v="2025-04-03T00:00:00"/>
    <d v="1899-12-30T12:00:00"/>
    <x v="3"/>
    <s v="VEERPRABHU MARKETING LTD(13158)"/>
    <n v="13158"/>
    <s v="Bikewale_Aggregators"/>
    <s v="CPS_Lead_Aggregators"/>
    <s v="WARM"/>
    <s v="Pulsar"/>
    <n v="150"/>
    <s v="SD Single Seat"/>
    <s v="Pulsar 150 SD Single Seat EBONY BLK RED DKL"/>
    <s v="00DH274D"/>
    <s v="Closed"/>
    <s v="No"/>
    <x v="11"/>
    <s v="Price;Finance offer"/>
    <m/>
    <s v="SP 125"/>
    <s v="Honda"/>
    <s v="No"/>
    <s v="No"/>
    <s v="No"/>
    <m/>
    <n v="0"/>
  </r>
  <r>
    <n v="15365272"/>
    <d v="2025-04-02T00:00:00"/>
    <d v="1899-12-30T18:28:00"/>
    <x v="3"/>
    <s v="HERAMMBA AUTO(11431)"/>
    <n v="11431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731821"/>
    <d v="2025-04-19T00:00:00"/>
    <d v="1899-12-30T11:05:00"/>
    <x v="3"/>
    <s v="SURAJ BAJAJ(11371)"/>
    <n v="11371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475967"/>
    <d v="2025-04-10T00:00:00"/>
    <d v="1899-12-30T13:47:00"/>
    <x v="3"/>
    <s v="ISHANYA AUTO LLP"/>
    <s v="A13210"/>
    <s v="Bikewale_Aggregators"/>
    <s v="CPS_Lead_Aggregators"/>
    <s v="STANDARD"/>
    <s v="Dominar"/>
    <n v="250"/>
    <s v="Dual channel ABS"/>
    <s v="Dominar 250 Dual channel ABS CHARCOAL BLACK"/>
    <s v="00JF26A8"/>
    <s v="Closed"/>
    <s v="No"/>
    <x v="3"/>
    <m/>
    <m/>
    <m/>
    <m/>
    <s v="No"/>
    <s v="No"/>
    <s v="No"/>
    <m/>
    <n v="0"/>
  </r>
  <r>
    <n v="15380276"/>
    <d v="2025-04-03T00:00:00"/>
    <d v="1899-12-30T15:32:00"/>
    <x v="3"/>
    <s v="RAGHAVENDRA MOTORS PVT LTD.(10665)"/>
    <n v="10665"/>
    <s v="91wheels_Aggregators"/>
    <s v="CPS_Lead_Aggregators"/>
    <m/>
    <s v="Pulsar"/>
    <s v="RS200"/>
    <s v="Dual channel ABS"/>
    <s v="Pulsar RS200 Dual channel ABS METALLIC BLACK (+Pewter Grey)"/>
    <s v="00DT148E"/>
    <s v="Closed"/>
    <s v="No"/>
    <x v="2"/>
    <m/>
    <m/>
    <m/>
    <m/>
    <s v="No"/>
    <s v="No"/>
    <s v="No"/>
    <m/>
    <n v="0"/>
  </r>
  <r>
    <n v="15650347"/>
    <d v="2025-04-15T00:00:00"/>
    <d v="1899-12-30T15:38:00"/>
    <x v="3"/>
    <s v="SRI VINAYAKA MOBIKES PVT LTD(11463)"/>
    <n v="11463"/>
    <s v="Bikewale_Aggregators"/>
    <s v="CPS_Lead_Aggregators"/>
    <m/>
    <s v="Avenger"/>
    <n v="160"/>
    <s v="Street"/>
    <s v="Avenger 160 Street SPICY RED"/>
    <s v="00PD349D"/>
    <s v="Closed"/>
    <s v="No"/>
    <x v="1"/>
    <m/>
    <m/>
    <m/>
    <m/>
    <s v="No"/>
    <s v="No"/>
    <s v="No"/>
    <m/>
    <n v="0"/>
  </r>
  <r>
    <n v="15409729"/>
    <d v="2025-04-05T00:00:00"/>
    <d v="1899-12-30T01:04:00"/>
    <x v="3"/>
    <s v="KALAHANU BOTHRA AGENCIES PVT LTD(13213)"/>
    <n v="13213"/>
    <s v="Bikewale_Aggregators"/>
    <s v="CPS_Lead_Aggregators"/>
    <s v="WARM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666428"/>
    <d v="2025-04-16T00:00:00"/>
    <d v="1899-12-30T12:45:00"/>
    <x v="3"/>
    <s v="SITARA MOTORS PVT.LTD."/>
    <n v="10328"/>
    <s v="Bikedekho_Aggregators"/>
    <s v="CPS_Lead_Aggregators"/>
    <s v="HOT"/>
    <s v="Avenger"/>
    <n v="160"/>
    <s v="Street  (OBD-2)"/>
    <s v="Avenger 160 Street  (OBD-2) EBONY BLACK(MET)"/>
    <s v="00PD36X3"/>
    <s v="Open"/>
    <s v="No"/>
    <x v="6"/>
    <m/>
    <m/>
    <m/>
    <m/>
    <s v="No"/>
    <s v="No"/>
    <s v="No"/>
    <m/>
    <n v="0"/>
  </r>
  <r>
    <n v="15344191"/>
    <d v="2025-04-01T00:00:00"/>
    <d v="1899-12-30T17:35:00"/>
    <x v="1"/>
    <s v="SRI  VINAYAKA MOBIKES PVT LTD(10382)"/>
    <n v="10382"/>
    <m/>
    <m/>
    <m/>
    <s v="Pulsar"/>
    <s v="N160"/>
    <s v="UG"/>
    <s v="Pulsar N160 UG BROOKLYN CHRCL BLK M"/>
    <s v="00JR21VAR-113"/>
    <s v="Invoiced"/>
    <s v="Yes"/>
    <x v="1"/>
    <m/>
    <m/>
    <m/>
    <m/>
    <s v="Yes"/>
    <s v="No"/>
    <s v="No"/>
    <d v="2025-04-01T17:36:00"/>
    <n v="1"/>
  </r>
  <r>
    <n v="15350888"/>
    <d v="2025-04-02T00:00:00"/>
    <d v="1899-12-30T10:01:00"/>
    <x v="3"/>
    <s v="CHANDRAYAN MOTORS(12734)"/>
    <n v="12734"/>
    <s v="91wheels_Aggregators"/>
    <s v="CPS_Lead_Aggregators"/>
    <s v="STANDARD"/>
    <s v="Pulsar"/>
    <s v="N160"/>
    <s v="Dual channel ABS"/>
    <s v="Pulsar N160 Dual channel ABS Brooklyn Black"/>
    <s v="00JR159V"/>
    <s v="Closed"/>
    <s v="No"/>
    <x v="3"/>
    <m/>
    <m/>
    <m/>
    <m/>
    <s v="No"/>
    <s v="No"/>
    <s v="No"/>
    <m/>
    <n v="0"/>
  </r>
  <r>
    <n v="15739328"/>
    <d v="2025-04-19T00:00:00"/>
    <d v="1899-12-30T15:29:00"/>
    <x v="5"/>
    <s v="AAKASH AUTOMOBILES PRIVATE LIMITED (14175)"/>
    <n v="14175"/>
    <m/>
    <m/>
    <s v="HOT"/>
    <s v="Triumph"/>
    <s v="SCRAMBLER 400 X"/>
    <m/>
    <s v="Triumph SCRAMBLER 400 X "/>
    <s v="00TA02"/>
    <s v="Open"/>
    <s v="Yes"/>
    <x v="0"/>
    <m/>
    <m/>
    <m/>
    <m/>
    <s v="Yes"/>
    <s v="No"/>
    <s v="Yes"/>
    <m/>
    <n v="0"/>
  </r>
  <r>
    <n v="15408752"/>
    <d v="2025-04-05T00:00:00"/>
    <d v="1899-12-30T11:48:00"/>
    <x v="4"/>
    <s v="Abhishek Bajaj @ Sasaram"/>
    <n v="14138"/>
    <s v="Organic"/>
    <s v="Website"/>
    <s v="STANDARD"/>
    <s v="Pulsar"/>
    <n v="125"/>
    <s v="Neon Disc Single seat"/>
    <s v="PULSAR 125 DTS-i - EBONY BLK SOLAR RED"/>
    <s v="00DH40C2"/>
    <s v="Open"/>
    <s v="No"/>
    <x v="0"/>
    <m/>
    <m/>
    <m/>
    <m/>
    <s v="No"/>
    <s v="No"/>
    <s v="No"/>
    <m/>
    <n v="0"/>
  </r>
  <r>
    <n v="15424442"/>
    <d v="2025-04-05T00:00:00"/>
    <d v="1899-12-30T17:32:00"/>
    <x v="0"/>
    <s v="BANERJEE AUTO CORPORATION PVT LTD(13103)"/>
    <n v="13103"/>
    <s v="Hyperlocal_Lead_Gen"/>
    <s v="Facebook"/>
    <s v="WARM"/>
    <s v="KTM"/>
    <s v="249.07 cc"/>
    <s v="KTM"/>
    <s v="KTM 249.07 cc KTM "/>
    <s v="00JP88"/>
    <s v="Open"/>
    <s v="No"/>
    <x v="6"/>
    <m/>
    <m/>
    <m/>
    <m/>
    <s v="No"/>
    <s v="No"/>
    <s v="No"/>
    <m/>
    <n v="0"/>
  </r>
  <r>
    <n v="15383691"/>
    <d v="2025-04-03T00:00:00"/>
    <d v="1899-12-30T17:27:00"/>
    <x v="3"/>
    <s v="ETAH MOTORS PVT LTD(13003)"/>
    <n v="13003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x v="5"/>
    <m/>
    <m/>
    <m/>
    <m/>
    <s v="No"/>
    <s v="No"/>
    <s v="No"/>
    <m/>
    <n v="0"/>
  </r>
  <r>
    <n v="15681238"/>
    <d v="2025-04-16T00:00:00"/>
    <d v="1899-12-30T18:21:00"/>
    <x v="5"/>
    <s v="ANANT BAJAJ(12846)"/>
    <n v="12846"/>
    <m/>
    <m/>
    <m/>
    <s v="Pulsar"/>
    <s v="NS200"/>
    <s v="Dual channel ABS (OBD-2)"/>
    <s v="Pulsar NS200 Dual channel ABS (OBD-2) PEARL METALLIC WHITE &amp; SATIN BLACK"/>
    <s v="00JL228R"/>
    <s v="Closed"/>
    <s v="Yes"/>
    <x v="4"/>
    <m/>
    <m/>
    <m/>
    <m/>
    <s v="No"/>
    <s v="No"/>
    <s v="No"/>
    <d v="2025-04-16T18:21:00"/>
    <n v="0"/>
  </r>
  <r>
    <n v="15615084"/>
    <d v="2025-04-14T00:00:00"/>
    <d v="1899-12-30T09:54:00"/>
    <x v="3"/>
    <s v="SKYLINE BAJAJ(13242)"/>
    <n v="13242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386852"/>
    <d v="2025-04-03T00:00:00"/>
    <d v="1899-12-30T20:02:00"/>
    <x v="1"/>
    <s v="KINGSMOTORS2WGUDUVANCHERY (C13693)"/>
    <s v="C13693"/>
    <m/>
    <m/>
    <s v="STANDARD"/>
    <s v="Pulsar"/>
    <n v="400"/>
    <s v="NS"/>
    <s v="Pulsar 400 NS GLOSSY RACING RED"/>
    <s v="00JL2395"/>
    <s v="Closed"/>
    <s v="Yes"/>
    <x v="8"/>
    <m/>
    <m/>
    <m/>
    <m/>
    <s v="Yes"/>
    <s v="Yes"/>
    <s v="Yes"/>
    <m/>
    <n v="0"/>
  </r>
  <r>
    <n v="15366166"/>
    <d v="2025-04-02T00:00:00"/>
    <d v="1899-12-30T19:03:00"/>
    <x v="5"/>
    <s v="MCV Bajaj - Kadiyam"/>
    <s v="G12624"/>
    <m/>
    <m/>
    <s v="WARM"/>
    <s v="Pulsar"/>
    <n v="125"/>
    <s v="Neon Disc Single seat"/>
    <s v="Pulsar 125 Neon Disc Single seat"/>
    <s v="00DH40"/>
    <s v="Open"/>
    <s v="No"/>
    <x v="1"/>
    <m/>
    <m/>
    <m/>
    <m/>
    <s v="No"/>
    <s v="No"/>
    <s v="No"/>
    <m/>
    <n v="0"/>
  </r>
  <r>
    <n v="15543725"/>
    <d v="2025-04-10T00:00:00"/>
    <d v="1899-12-30T13:15:00"/>
    <x v="5"/>
    <s v="SENGUPTA MOTORS"/>
    <n v="12644"/>
    <m/>
    <m/>
    <m/>
    <s v="Pulsar"/>
    <n v="400"/>
    <s v="NS"/>
    <s v="Pulsar 400 NS PEARL METALLIC WHITE"/>
    <s v="00JL2342"/>
    <s v="Closed"/>
    <s v="Yes"/>
    <x v="2"/>
    <m/>
    <m/>
    <m/>
    <m/>
    <s v="Yes"/>
    <s v="No"/>
    <s v="No"/>
    <m/>
    <n v="0"/>
  </r>
  <r>
    <n v="15378364"/>
    <d v="2025-04-03T00:00:00"/>
    <d v="1899-12-30T14:13:00"/>
    <x v="3"/>
    <s v="SAI MOTOR PLAZA - AMALAPURAM"/>
    <n v="11498"/>
    <s v="Bikedekho_Aggregators"/>
    <s v="CPS_Lead_Aggregators"/>
    <s v="HOT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631957"/>
    <d v="2025-04-14T00:00:00"/>
    <d v="1899-12-30T17:26:00"/>
    <x v="2"/>
    <s v="SHIVA SCOOTER AGENCY(14119)"/>
    <n v="14119"/>
    <m/>
    <m/>
    <s v="HOT"/>
    <s v="Triumph"/>
    <s v="SCRAMBLER 400 X"/>
    <m/>
    <s v="Triumph SCRAMBLER 400 X "/>
    <s v="00TA02"/>
    <s v="Open"/>
    <s v="No"/>
    <x v="6"/>
    <m/>
    <m/>
    <m/>
    <m/>
    <s v="No"/>
    <s v="No"/>
    <s v="No"/>
    <m/>
    <n v="0"/>
  </r>
  <r>
    <n v="15387258"/>
    <d v="2025-04-03T00:00:00"/>
    <d v="1899-12-30T20:49:00"/>
    <x v="3"/>
    <s v="UPPAL AGENCIES (D12093)"/>
    <s v="A12093"/>
    <s v="91wheels_Aggregators"/>
    <s v="CPS_Lead_Aggregators"/>
    <s v="WARM"/>
    <s v="Pulsar"/>
    <s v="NS125"/>
    <s v="Disc (Pre-OBD)"/>
    <s v="Pulsar NS125 Disc (Pre-OBD) GLOSS PEWTER GREY"/>
    <s v="00JF2832"/>
    <s v="Open"/>
    <s v="No"/>
    <x v="1"/>
    <m/>
    <m/>
    <m/>
    <m/>
    <s v="No"/>
    <s v="No"/>
    <s v="No"/>
    <m/>
    <n v="0"/>
  </r>
  <r>
    <n v="15437244"/>
    <d v="2025-04-06T00:00:00"/>
    <d v="1899-12-30T14:21:00"/>
    <x v="1"/>
    <s v="PRAKASH AUTO SALES(10281)"/>
    <n v="10281"/>
    <s v="Newspaper"/>
    <m/>
    <m/>
    <s v="Pulsar"/>
    <s v="N160"/>
    <s v="TD"/>
    <s v="Pulsar N160 TD EBONY BLACK(MET)"/>
    <s v="00JR50X3"/>
    <s v="Invoiced"/>
    <s v="Yes"/>
    <x v="1"/>
    <m/>
    <m/>
    <m/>
    <m/>
    <s v="No"/>
    <s v="No"/>
    <s v="No"/>
    <d v="2025-04-06T14:22:00"/>
    <n v="1"/>
  </r>
  <r>
    <n v="15565584"/>
    <d v="2025-04-11T00:00:00"/>
    <d v="1899-12-30T13:58:00"/>
    <x v="6"/>
    <s v="Triumph Vasai"/>
    <s v="B14124"/>
    <m/>
    <m/>
    <s v="HOT"/>
    <s v="Triumph"/>
    <s v="SCRAMBLER 400 X"/>
    <m/>
    <s v="Triumph SCRAMBLER 400 X "/>
    <s v="00TA02"/>
    <s v="Open"/>
    <s v="No"/>
    <x v="6"/>
    <m/>
    <m/>
    <m/>
    <m/>
    <s v="No"/>
    <s v="No"/>
    <s v="No"/>
    <m/>
    <n v="0"/>
  </r>
  <r>
    <n v="15367131"/>
    <d v="2025-04-02T00:00:00"/>
    <d v="1899-12-30T20:14:00"/>
    <x v="1"/>
    <s v="J.S.V AUTOMOTIVES PRIVATE LIMITED (13679)"/>
    <n v="13679"/>
    <m/>
    <m/>
    <s v="HOT"/>
    <s v="Triumph"/>
    <s v="Speed 400 UG"/>
    <m/>
    <s v="Triumph Speed 400 UG "/>
    <s v="00TA40BA"/>
    <s v="Invoiced"/>
    <s v="Yes"/>
    <x v="0"/>
    <m/>
    <m/>
    <m/>
    <m/>
    <s v="Yes"/>
    <s v="No"/>
    <s v="No"/>
    <d v="2025-04-02T20:14:00"/>
    <n v="1"/>
  </r>
  <r>
    <n v="15365551"/>
    <d v="2025-04-02T00:00:00"/>
    <d v="1899-12-30T18:32:00"/>
    <x v="1"/>
    <s v="SUPREME AUTO DEALERS PVT. LTD.(10351)"/>
    <n v="10351"/>
    <s v="Reference"/>
    <s v="Existing Customer"/>
    <s v="STANDARD"/>
    <s v="Pulsar"/>
    <n v="150"/>
    <s v="TD UG"/>
    <s v="Pulsar 150 TD UG EBONY BLACK(MET)"/>
    <s v="00DH61X3"/>
    <s v="Closed"/>
    <s v="Yes"/>
    <x v="2"/>
    <m/>
    <m/>
    <m/>
    <m/>
    <s v="Yes"/>
    <s v="Yes"/>
    <s v="Yes"/>
    <m/>
    <n v="0"/>
  </r>
  <r>
    <n v="15501354"/>
    <d v="2025-04-09T00:00:00"/>
    <d v="1899-12-30T15:33:00"/>
    <x v="6"/>
    <m/>
    <n v="13412"/>
    <s v="Facebook"/>
    <s v="Ns125 Feb"/>
    <s v="STANDARD"/>
    <s v="Pulsar"/>
    <s v="NS125"/>
    <s v="UG"/>
    <s v="Pulsar NS125 UG FIERY ORANGE"/>
    <s v="00JF4417"/>
    <s v="Closed"/>
    <s v="No"/>
    <x v="2"/>
    <m/>
    <m/>
    <m/>
    <m/>
    <s v="No"/>
    <s v="No"/>
    <s v="No"/>
    <m/>
    <n v="0"/>
  </r>
  <r>
    <n v="15397699"/>
    <d v="2025-04-04T00:00:00"/>
    <d v="1899-12-30T13:25:00"/>
    <x v="5"/>
    <s v="S.K. AUTOMOBILES(12782)"/>
    <n v="12782"/>
    <s v="Dealer Activity"/>
    <s v="Exchange Camp"/>
    <s v="WARM"/>
    <s v="Pulsar"/>
    <s v="NS200"/>
    <s v="Dual Channel ABS (UG)"/>
    <s v="Pulsar NS200 Dual Channel ABS (UG) EBONY BLK SATIN"/>
    <s v="00JL24AL"/>
    <s v="Open"/>
    <s v="Yes"/>
    <x v="6"/>
    <m/>
    <m/>
    <m/>
    <m/>
    <s v="Yes"/>
    <s v="No"/>
    <s v="No"/>
    <m/>
    <n v="0"/>
  </r>
  <r>
    <n v="15656772"/>
    <d v="2025-04-15T00:00:00"/>
    <d v="1899-12-30T20:47:00"/>
    <x v="0"/>
    <s v="SHAMAN MOTORS PRIVATE LIMITED (13538)"/>
    <n v="13538"/>
    <s v="Hyperlocal_Lead_Gen"/>
    <s v="Facebook"/>
    <s v="HOT"/>
    <s v="Triumph"/>
    <s v="Speed T4"/>
    <s v="Triumph"/>
    <s v="Triumph Speed T4 Triumph "/>
    <s v="00TA15"/>
    <s v="Closed"/>
    <s v="No"/>
    <x v="5"/>
    <m/>
    <m/>
    <m/>
    <m/>
    <s v="No"/>
    <s v="No"/>
    <s v="No"/>
    <m/>
    <n v="0"/>
  </r>
  <r>
    <n v="15665545"/>
    <d v="2025-04-16T00:00:00"/>
    <d v="1899-12-30T12:22:00"/>
    <x v="3"/>
    <s v="EMN MOTORS (12849)"/>
    <n v="12849"/>
    <s v="91wheels_Aggregators"/>
    <s v="CPS_Lead_Aggregators"/>
    <s v="WARM"/>
    <s v="Pulsar"/>
    <s v="NS160"/>
    <s v="Twin Disc ABS"/>
    <s v="Pulsar NS160 Twin Disc ABS Glossy Pewter Grey + Satin Black"/>
    <s v="00JF258W"/>
    <s v="Open"/>
    <s v="No"/>
    <x v="0"/>
    <m/>
    <m/>
    <m/>
    <m/>
    <s v="No"/>
    <s v="No"/>
    <s v="No"/>
    <m/>
    <n v="0"/>
  </r>
  <r>
    <n v="15425991"/>
    <d v="2025-04-05T00:00:00"/>
    <d v="1899-12-30T18:36:00"/>
    <x v="1"/>
    <s v="SHAMAN MOTORS PRIVATE LIMITED (13538)"/>
    <n v="13538"/>
    <m/>
    <m/>
    <s v="WARM"/>
    <s v="Triumph"/>
    <s v="Speed 400 UG"/>
    <m/>
    <s v="Triumph Speed 400 UG "/>
    <s v="00TA40CZ"/>
    <s v="Open"/>
    <s v="Yes"/>
    <x v="0"/>
    <m/>
    <m/>
    <m/>
    <m/>
    <s v="Yes"/>
    <s v="No"/>
    <s v="No"/>
    <m/>
    <n v="0"/>
  </r>
  <r>
    <n v="15465159"/>
    <d v="2025-04-07T00:00:00"/>
    <d v="1899-12-30T20:11:00"/>
    <x v="3"/>
    <s v="RAJ BAJAJ(12477)"/>
    <n v="12477"/>
    <s v="Bikewale_Aggregators"/>
    <s v="CPS_Lead_Aggregators"/>
    <s v="WARM"/>
    <s v="Pulsar"/>
    <n v="400"/>
    <s v="NS"/>
    <s v="Pulsar 400 NS PEARL METALLIC WHITE"/>
    <s v="00JL2342"/>
    <s v="Closed"/>
    <s v="No"/>
    <x v="5"/>
    <m/>
    <m/>
    <m/>
    <m/>
    <s v="No"/>
    <s v="No"/>
    <s v="No"/>
    <m/>
    <n v="0"/>
  </r>
  <r>
    <n v="15056483"/>
    <d v="2025-04-01T00:00:00"/>
    <d v="1899-12-30T18:50:00"/>
    <x v="4"/>
    <s v="Triumph Jaipur: Ajmer Road"/>
    <s v="A13527"/>
    <s v="Speed_Enquiry_D2C"/>
    <s v="Display_FB"/>
    <s v="STANDARD"/>
    <s v="Triumph"/>
    <s v="SCRAMBLER 400 X"/>
    <s v="Triumph"/>
    <s v="Triumph SCRAMBLER 400 X-Pearl Metallic White"/>
    <s v="00TA0242"/>
    <s v="Closed"/>
    <s v="No"/>
    <x v="2"/>
    <m/>
    <m/>
    <m/>
    <m/>
    <s v="No"/>
    <s v="No"/>
    <s v="No"/>
    <m/>
    <n v="0"/>
  </r>
  <r>
    <n v="15428140"/>
    <d v="2025-04-08T00:00:00"/>
    <d v="1899-12-30T14:35:00"/>
    <x v="4"/>
    <s v="Triumph Thane"/>
    <s v="B13538"/>
    <s v="Organic"/>
    <s v="Website"/>
    <s v="HOT"/>
    <s v="Triumph"/>
    <s v="Speed 400 UG"/>
    <s v="Triumph"/>
    <s v="SPEED 400 UG-GLOSSY RACING RED"/>
    <s v="00TA4095"/>
    <s v="Open"/>
    <s v="No"/>
    <x v="0"/>
    <m/>
    <m/>
    <m/>
    <m/>
    <s v="No"/>
    <s v="No"/>
    <s v="No"/>
    <m/>
    <n v="0"/>
  </r>
  <r>
    <n v="15535063"/>
    <d v="2025-04-09T00:00:00"/>
    <d v="1899-12-30T23:23:00"/>
    <x v="0"/>
    <s v="SYAMADYNAMIC MOTORCYCLES PVT LTD (13541)"/>
    <n v="13541"/>
    <s v="Hyperlocal_Lead_Gen"/>
    <s v="Facebook"/>
    <s v="STANDARD"/>
    <s v="Triumph"/>
    <s v="SCRAMBLER 400 X"/>
    <s v="Triumph"/>
    <s v="Triumph SCRAMBLER 400 X Triumph "/>
    <s v="00TA02"/>
    <s v="Closed"/>
    <s v="No"/>
    <x v="2"/>
    <m/>
    <m/>
    <m/>
    <m/>
    <s v="No"/>
    <s v="No"/>
    <s v="No"/>
    <m/>
    <n v="0"/>
  </r>
  <r>
    <n v="15476998"/>
    <d v="2025-04-08T00:00:00"/>
    <d v="1899-12-30T13:29:00"/>
    <x v="5"/>
    <s v="POPULAR MOTOR CORPORATION (KANAKAPURA)"/>
    <s v="I10479"/>
    <m/>
    <m/>
    <m/>
    <s v="Pulsar"/>
    <n v="125"/>
    <s v="Neon Disc Single seat"/>
    <s v="Pulsar 125 Neon Disc Single seat"/>
    <s v="00DH40"/>
    <s v="Closed"/>
    <s v="Yes"/>
    <x v="2"/>
    <m/>
    <m/>
    <m/>
    <m/>
    <s v="Yes"/>
    <s v="No"/>
    <s v="No"/>
    <m/>
    <n v="0"/>
  </r>
  <r>
    <n v="15553022"/>
    <d v="2025-04-10T00:00:00"/>
    <d v="1899-12-30T19:13:00"/>
    <x v="3"/>
    <s v="M S ENTERPRISE(12901)"/>
    <n v="12901"/>
    <s v="91wheels_Aggregators"/>
    <s v="CPS_Lead_Aggregators"/>
    <s v="WARM"/>
    <s v="Pulsar"/>
    <s v="N160"/>
    <s v="Dual channel ABS"/>
    <s v="Pulsar N160 Dual channel ABS Brooklyn Black"/>
    <s v="00JR159V"/>
    <s v="Open"/>
    <s v="No"/>
    <x v="4"/>
    <m/>
    <m/>
    <m/>
    <m/>
    <s v="No"/>
    <s v="No"/>
    <s v="No"/>
    <m/>
    <n v="0"/>
  </r>
  <r>
    <n v="15386019"/>
    <d v="2025-04-03T00:00:00"/>
    <d v="1899-12-30T19:07:00"/>
    <x v="4"/>
    <s v="Shivam Bajaj - Savli"/>
    <s v="C11151"/>
    <s v="Organic"/>
    <s v="Website"/>
    <m/>
    <s v="Pulsar"/>
    <n v="125"/>
    <s v="Neon Disc Single seat (OBD-2)"/>
    <s v="Pulsar 125 Neon Disc Single seat (OBD-2) E Black with Platinum Silver Decal"/>
    <s v="00DH506L"/>
    <s v="Open"/>
    <s v="No"/>
    <x v="1"/>
    <m/>
    <m/>
    <m/>
    <m/>
    <s v="No"/>
    <s v="No"/>
    <s v="No"/>
    <m/>
    <n v="0"/>
  </r>
  <r>
    <n v="15481760"/>
    <d v="2025-04-08T00:00:00"/>
    <d v="1899-12-30T15:49:00"/>
    <x v="1"/>
    <s v="VDS SAYAR BAJAJ (RANIPET)"/>
    <s v="A11153"/>
    <m/>
    <m/>
    <s v="HOT"/>
    <s v="Pulsar"/>
    <n v="125"/>
    <s v="Neon Disc Single seat (OBD-2)"/>
    <s v="Pulsar 125 Neon Disc Single seat (OBD-2) EBONY BLK BLUE DKL"/>
    <s v="00DH504C"/>
    <s v="Open"/>
    <s v="Yes"/>
    <x v="1"/>
    <m/>
    <m/>
    <m/>
    <m/>
    <s v="Yes"/>
    <s v="No"/>
    <s v="No"/>
    <m/>
    <n v="0"/>
  </r>
  <r>
    <n v="15738967"/>
    <d v="2025-04-19T00:00:00"/>
    <d v="1899-12-30T15:12:00"/>
    <x v="2"/>
    <s v="SUBHASH TRACTORS(10361)"/>
    <n v="10361"/>
    <m/>
    <m/>
    <m/>
    <s v="Pulsar"/>
    <s v="NS125"/>
    <s v="UG ABS"/>
    <s v="Pulsar NS125 UG ABS BEACH BLUE"/>
    <s v="00JF5718"/>
    <s v="Invoiced"/>
    <s v="Yes"/>
    <x v="1"/>
    <m/>
    <m/>
    <m/>
    <m/>
    <s v="No"/>
    <s v="No"/>
    <s v="Yes"/>
    <d v="2025-04-19T15:16:00"/>
    <n v="1"/>
  </r>
  <r>
    <n v="15390680"/>
    <d v="2025-04-05T00:00:00"/>
    <d v="1899-12-30T19:15:00"/>
    <x v="4"/>
    <s v="KHIVRAJ ELIXIR PVT LTD Whitefield"/>
    <s v="B14191"/>
    <s v="Speed_Enquiry_D2C"/>
    <s v="Display_FB"/>
    <s v="WARM"/>
    <s v="Triumph"/>
    <s v="Speed 400 UG"/>
    <s v="Triumph"/>
    <s v="SPEED 400 UG-PHANTOM BLACK"/>
    <s v="00TA40BA"/>
    <s v="Closed"/>
    <s v="No"/>
    <x v="1"/>
    <m/>
    <m/>
    <m/>
    <m/>
    <s v="No"/>
    <s v="No"/>
    <s v="No"/>
    <m/>
    <n v="0"/>
  </r>
  <r>
    <n v="15411137"/>
    <d v="2025-04-05T00:00:00"/>
    <d v="1899-12-30T08:24:00"/>
    <x v="5"/>
    <s v="Supreme Auto Dealers Pvt. Ltd. A11453"/>
    <s v="A11453"/>
    <s v="Bajaj Activity"/>
    <s v="Customer Meet"/>
    <s v="WARM"/>
    <s v="Freedom"/>
    <s v="125 NG04"/>
    <s v="Disc Led"/>
    <s v="Freedom 125 NG04 Disc Led COCKTAIL WINE RED"/>
    <s v="00JH272V"/>
    <s v="Open"/>
    <s v="Yes"/>
    <x v="6"/>
    <m/>
    <m/>
    <m/>
    <m/>
    <s v="Yes"/>
    <s v="Yes"/>
    <s v="Yes"/>
    <m/>
    <n v="0"/>
  </r>
  <r>
    <n v="15597573"/>
    <d v="2025-04-13T00:00:00"/>
    <d v="1899-12-30T13:30:00"/>
    <x v="4"/>
    <s v="Triumph Jaipur: Ajmer Road"/>
    <s v="A13527"/>
    <s v="Finance"/>
    <s v="Display_FB"/>
    <s v="STANDARD"/>
    <s v="Triumph"/>
    <s v="Speed T4"/>
    <s v="Triumph"/>
    <s v="Triumph Speed T4 Triumph COCKTAIL WINE RED"/>
    <s v="00TA152V"/>
    <s v="Open"/>
    <s v="No"/>
    <x v="0"/>
    <m/>
    <m/>
    <m/>
    <m/>
    <s v="No"/>
    <s v="No"/>
    <s v="No"/>
    <m/>
    <n v="0"/>
  </r>
  <r>
    <n v="15742661"/>
    <d v="2025-04-19T00:00:00"/>
    <d v="1899-12-30T17:43:00"/>
    <x v="1"/>
    <s v="SAI SERVICE PRIVATE LIMITED (13708)"/>
    <n v="13708"/>
    <m/>
    <m/>
    <s v="WARM"/>
    <s v="Triumph"/>
    <s v="Speed 400 UG"/>
    <m/>
    <s v="Triumph Speed 400 UG "/>
    <s v="00TA40BA"/>
    <s v="Open"/>
    <s v="Yes"/>
    <x v="8"/>
    <m/>
    <m/>
    <m/>
    <m/>
    <s v="Yes"/>
    <s v="No"/>
    <s v="Yes"/>
    <m/>
    <n v="0"/>
  </r>
  <r>
    <n v="15389237"/>
    <d v="2025-04-04T00:00:00"/>
    <d v="1899-12-30T00:15:00"/>
    <x v="3"/>
    <s v="SHREE BAJAJ(13148)"/>
    <n v="13148"/>
    <s v="Bikewale_Aggregators"/>
    <s v="CPS_Lead_Aggregators"/>
    <s v="HOT"/>
    <s v="Pulsar"/>
    <s v="N125"/>
    <s v="Disc ISG"/>
    <s v="Pulsar N125 Disc ISG Ebony Black + Purple Fury"/>
    <s v="00JZ51DA"/>
    <s v="Closed"/>
    <s v="No"/>
    <x v="5"/>
    <m/>
    <m/>
    <m/>
    <m/>
    <s v="No"/>
    <s v="No"/>
    <s v="No"/>
    <m/>
    <n v="0"/>
  </r>
  <r>
    <n v="15381101"/>
    <d v="2025-04-03T00:00:00"/>
    <d v="1899-12-30T15:48:00"/>
    <x v="5"/>
    <s v="MSB Automotive Pvt Ltd( Pipili)"/>
    <s v="A13563"/>
    <m/>
    <m/>
    <m/>
    <s v="Pulsar"/>
    <n v="220"/>
    <s v="UG"/>
    <s v="Pulsar 220 UG EBONY BLK BLUE DKL"/>
    <s v="00DK124C"/>
    <s v="Invoiced"/>
    <s v="Yes"/>
    <x v="1"/>
    <m/>
    <m/>
    <m/>
    <m/>
    <s v="No"/>
    <s v="Yes"/>
    <s v="Yes"/>
    <d v="2025-04-03T15:50:00"/>
    <n v="1"/>
  </r>
  <r>
    <n v="15715718"/>
    <d v="2025-04-18T00:00:00"/>
    <d v="1899-12-30T12:50:00"/>
    <x v="2"/>
    <s v="NIRMALA AUTOMOBILES(11451)"/>
    <n v="11451"/>
    <m/>
    <m/>
    <m/>
    <s v="Dominar"/>
    <n v="400"/>
    <s v="Dual channel ABS (OBD-2)"/>
    <s v="Dominar 400 Dual channel ABS (OBD-2) SAVANNA GREEN"/>
    <s v="00JF379A"/>
    <s v="Invoiced"/>
    <s v="Yes"/>
    <x v="1"/>
    <m/>
    <m/>
    <m/>
    <m/>
    <s v="No"/>
    <s v="Yes"/>
    <s v="Yes"/>
    <d v="2025-04-18T12:51:00"/>
    <n v="1"/>
  </r>
  <r>
    <n v="15462747"/>
    <d v="2025-04-07T00:00:00"/>
    <d v="1899-12-30T18:32:00"/>
    <x v="3"/>
    <s v="METAL BIKES - HAJO"/>
    <s v="C12822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563765"/>
    <d v="2025-04-11T00:00:00"/>
    <d v="1899-12-30T12:58:00"/>
    <x v="5"/>
    <s v="S.K. AUTOMOBILES(12782)"/>
    <n v="12782"/>
    <m/>
    <m/>
    <s v="WARM"/>
    <s v="Pulsar"/>
    <s v="N160"/>
    <s v="UG"/>
    <s v="Pulsar N160 UG"/>
    <s v="00JR21"/>
    <s v="Closed"/>
    <s v="Yes"/>
    <x v="2"/>
    <m/>
    <m/>
    <m/>
    <m/>
    <s v="Yes"/>
    <s v="No"/>
    <s v="No"/>
    <m/>
    <n v="0"/>
  </r>
  <r>
    <n v="15736952"/>
    <d v="2025-04-19T00:00:00"/>
    <d v="1899-12-30T13:49:00"/>
    <x v="3"/>
    <s v="R K AUTOMART PRIVATE LIMITED (13516)"/>
    <n v="13516"/>
    <s v="Bikedekho_Aggregators"/>
    <s v="CPS_Lead_Aggregators"/>
    <m/>
    <s v="KTM"/>
    <s v="DUKE 200 OLD"/>
    <s v="KTM"/>
    <s v="KTM DUKE 200 OLD KTM ELECTRONIC ORANGE"/>
    <s v="00JP421T"/>
    <s v="Open"/>
    <s v="No"/>
    <x v="0"/>
    <m/>
    <m/>
    <m/>
    <m/>
    <s v="No"/>
    <s v="No"/>
    <s v="No"/>
    <m/>
    <n v="0"/>
  </r>
  <r>
    <n v="15678817"/>
    <d v="2025-04-16T00:00:00"/>
    <d v="1899-12-30T17:40:00"/>
    <x v="6"/>
    <m/>
    <n v="12817"/>
    <s v="Instagram"/>
    <s v="N160/Ns125_ April'25"/>
    <s v="WARM"/>
    <s v="Pulsar"/>
    <s v="NS125"/>
    <s v="UG"/>
    <s v="Pulsar NS125 UG FIERY ORANGE"/>
    <s v="00JF4417"/>
    <s v="Open"/>
    <s v="No"/>
    <x v="1"/>
    <m/>
    <m/>
    <m/>
    <m/>
    <s v="No"/>
    <s v="No"/>
    <s v="No"/>
    <m/>
    <n v="0"/>
  </r>
  <r>
    <n v="15597193"/>
    <d v="2025-04-13T00:00:00"/>
    <d v="1899-12-30T01:45:00"/>
    <x v="3"/>
    <s v="JSB Autocars Private Limited (13586)"/>
    <n v="13586"/>
    <s v="Bikewale_Aggregators"/>
    <s v="CPS_Lead_Aggregators"/>
    <s v="STANDARD"/>
    <s v="Pulsar"/>
    <n v="400"/>
    <s v="NS"/>
    <s v="Pulsar 400 NS PEARL METALLIC WHITE"/>
    <s v="00JL2342"/>
    <s v="Closed"/>
    <s v="No"/>
    <x v="2"/>
    <m/>
    <m/>
    <m/>
    <m/>
    <s v="No"/>
    <s v="No"/>
    <s v="No"/>
    <m/>
    <n v="0"/>
  </r>
  <r>
    <n v="15358896"/>
    <d v="2025-04-02T00:00:00"/>
    <d v="1899-12-30T14:24:00"/>
    <x v="6"/>
    <s v="AWADH MOTOCORP LLP(13139)"/>
    <n v="13139"/>
    <m/>
    <m/>
    <s v="HOT"/>
    <s v="Platina"/>
    <n v="110"/>
    <s v="ES Drum"/>
    <s v="Platina  110 ES Drum EBONY BLK BLUE DKL"/>
    <s v="00JK244C"/>
    <s v="Invoiced"/>
    <s v="Yes"/>
    <x v="1"/>
    <m/>
    <m/>
    <m/>
    <m/>
    <s v="No"/>
    <s v="Yes"/>
    <s v="Yes"/>
    <d v="2025-04-02T14:25:00"/>
    <n v="1"/>
  </r>
  <r>
    <n v="15716546"/>
    <d v="2025-04-18T00:00:00"/>
    <d v="1899-12-30T13:16:00"/>
    <x v="1"/>
    <s v="BHARAT AGENCIES(10042)"/>
    <n v="10042"/>
    <s v="Reference"/>
    <s v="Existing Customer"/>
    <m/>
    <s v="Pulsar"/>
    <n v="125"/>
    <s v="Carbon Fibre Split Seat UG"/>
    <s v="Pulsar 125 Carbon Fibre Split Seat UG EBONY BLK RED DKL"/>
    <s v="00DH564D"/>
    <s v="Invoiced"/>
    <s v="Yes"/>
    <x v="1"/>
    <m/>
    <m/>
    <m/>
    <m/>
    <s v="Yes"/>
    <s v="No"/>
    <s v="No"/>
    <d v="2025-04-18T13:18:00"/>
    <n v="1"/>
  </r>
  <r>
    <n v="15568566"/>
    <d v="2025-04-11T00:00:00"/>
    <d v="1899-12-30T15:32:00"/>
    <x v="2"/>
    <s v="B U Bhandari_Pashan"/>
    <n v="13530"/>
    <m/>
    <m/>
    <s v="HOT"/>
    <s v="Triumph"/>
    <s v="Speed 400 UG"/>
    <m/>
    <s v="Triumph Speed 400 UG "/>
    <s v="00TA4095"/>
    <s v="Invoiced"/>
    <s v="Yes"/>
    <x v="1"/>
    <m/>
    <m/>
    <m/>
    <m/>
    <s v="No"/>
    <s v="No"/>
    <s v="No"/>
    <d v="2025-04-11T15:33:00"/>
    <n v="1"/>
  </r>
  <r>
    <n v="15566799"/>
    <d v="2025-04-11T00:00:00"/>
    <d v="1899-12-30T14:37:00"/>
    <x v="3"/>
    <s v="STANDARD AUTOMOBILE-JAGITIAL"/>
    <s v="B10286"/>
    <s v="Bikewale_Aggregators"/>
    <s v="CPS_Lead_Aggregators"/>
    <s v="HOT"/>
    <s v="Pulsar"/>
    <n v="150"/>
    <s v="SD Single Seat"/>
    <s v="Pulsar 150 SD Single Seat EBONY BLK RED DKL"/>
    <s v="00DH274D"/>
    <s v="Closed"/>
    <s v="No"/>
    <x v="2"/>
    <m/>
    <m/>
    <m/>
    <m/>
    <s v="No"/>
    <s v="No"/>
    <s v="No"/>
    <m/>
    <n v="0"/>
  </r>
  <r>
    <n v="15466902"/>
    <d v="2025-04-07T00:00:00"/>
    <d v="1899-12-30T23:39:00"/>
    <x v="3"/>
    <s v="OSL BAJAJ EM BYPASS SHOWROOM"/>
    <s v="D11132"/>
    <s v="Bikewale_Aggregators"/>
    <s v="CPS_Lead_Aggregators"/>
    <s v="STANDARD"/>
    <s v="Pulsar"/>
    <s v="NS160"/>
    <s v="Twin Disc ABS"/>
    <s v="Pulsar NS160 Twin Disc ABS Glossy Pewter Grey + Satin Black"/>
    <s v="00JF258W"/>
    <s v="Open"/>
    <s v="No"/>
    <x v="1"/>
    <m/>
    <m/>
    <m/>
    <m/>
    <s v="No"/>
    <s v="No"/>
    <s v="No"/>
    <m/>
    <n v="0"/>
  </r>
  <r>
    <n v="15729493"/>
    <d v="2025-04-19T00:00:00"/>
    <d v="1899-12-30T10:34:00"/>
    <x v="3"/>
    <s v="POPULAR MOTOR CORPORATION(11262)"/>
    <n v="11262"/>
    <s v="Bikewale_Aggregators"/>
    <s v="CPS_Lead_Aggregators"/>
    <s v="HOT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332615"/>
    <d v="2025-04-01T00:00:00"/>
    <d v="1899-12-30T10:19:00"/>
    <x v="3"/>
    <s v="SHREE BAJAJ(13148)"/>
    <n v="13148"/>
    <s v="Bikedekho_Aggregators"/>
    <s v="CPS_Lead_Aggregators"/>
    <s v="STANDARD"/>
    <s v="Pulsar"/>
    <s v="N160"/>
    <s v="Dual channel ABS"/>
    <s v="Pulsar N160 Dual channel ABS Brooklyn Black"/>
    <s v="00JR159V"/>
    <s v="Open"/>
    <s v="No"/>
    <x v="6"/>
    <m/>
    <m/>
    <m/>
    <m/>
    <s v="No"/>
    <s v="No"/>
    <s v="No"/>
    <m/>
    <n v="0"/>
  </r>
  <r>
    <n v="15686844"/>
    <d v="2025-04-17T00:00:00"/>
    <d v="1899-12-30T01:46:00"/>
    <x v="3"/>
    <s v="SANSAI BAJAJ - MIRYALAGUDA"/>
    <n v="11501"/>
    <s v="91wheels_Aggregators"/>
    <s v="CPS_Lead_Aggregators"/>
    <s v="STANDARD"/>
    <s v="Pulsar"/>
    <n v="150"/>
    <s v="TD Split Seat"/>
    <s v="Pulsar 150 TD Split Seat BLACK DECAL BLUE"/>
    <s v="00DH283B"/>
    <s v="Open"/>
    <s v="No"/>
    <x v="1"/>
    <m/>
    <m/>
    <m/>
    <m/>
    <s v="No"/>
    <s v="No"/>
    <s v="No"/>
    <m/>
    <n v="0"/>
  </r>
  <r>
    <n v="15376261"/>
    <d v="2025-04-03T00:00:00"/>
    <d v="1899-12-30T12:56:00"/>
    <x v="1"/>
    <s v="JAIN MOTOCORP PRIVATE LIMITED(13366)"/>
    <n v="13366"/>
    <m/>
    <m/>
    <m/>
    <s v="Pulsar"/>
    <n v="220"/>
    <s v="UG"/>
    <s v="Pulsar 220 UG EBONY BLK RED DKL"/>
    <s v="00DK124D"/>
    <s v="Invoiced"/>
    <s v="Yes"/>
    <x v="1"/>
    <m/>
    <m/>
    <m/>
    <m/>
    <s v="Yes"/>
    <s v="Yes"/>
    <s v="Yes"/>
    <d v="2025-04-03T14:25:00"/>
    <n v="1"/>
  </r>
  <r>
    <n v="15686569"/>
    <d v="2025-04-17T00:00:00"/>
    <d v="1899-12-30T00:46:00"/>
    <x v="4"/>
    <s v="Eagle Automobile  (12292)"/>
    <n v="12292"/>
    <s v="Finance"/>
    <s v="Website"/>
    <s v="WARM"/>
    <s v="KTM"/>
    <s v="DUKE 390"/>
    <s v="KTM"/>
    <s v="KTM DUKE 390 KTM ELECTRONIC ORANGE"/>
    <s v="00JP891T"/>
    <s v="Open"/>
    <s v="No"/>
    <x v="6"/>
    <m/>
    <m/>
    <m/>
    <m/>
    <s v="No"/>
    <s v="No"/>
    <s v="No"/>
    <m/>
    <n v="0"/>
  </r>
  <r>
    <n v="15598064"/>
    <d v="2025-04-13T00:00:00"/>
    <d v="1899-12-30T07:50:00"/>
    <x v="3"/>
    <s v="HIMALAYA BAJAJ(10753)"/>
    <n v="10753"/>
    <s v="Bikewale_Aggregators"/>
    <s v="CPS_Lead_Aggregators"/>
    <s v="STANDARD"/>
    <s v="Pulsar"/>
    <n v="150"/>
    <s v="SD Single Seat"/>
    <s v="Pulsar 150 SD Single Seat EBONY BLK RED DKL"/>
    <s v="00DH274D"/>
    <s v="Closed"/>
    <s v="No"/>
    <x v="2"/>
    <m/>
    <m/>
    <m/>
    <m/>
    <s v="No"/>
    <s v="No"/>
    <s v="No"/>
    <m/>
    <n v="0"/>
  </r>
  <r>
    <n v="15467799"/>
    <d v="2025-04-08T00:00:00"/>
    <d v="1899-12-30T11:40:00"/>
    <x v="3"/>
    <s v="OSL Auto Pvt.Ltd.-Baruipur"/>
    <s v="V12445"/>
    <s v="Bikewale_Aggregators"/>
    <s v="CPS_Lead_Aggregators"/>
    <s v="STANDARD"/>
    <s v="KTM"/>
    <s v="Duke 250 (Gen 2)"/>
    <s v="KTM"/>
    <s v="KTM Duke 250 (Gen 2) KTM DARK GALVANO MATT"/>
    <s v="00JP9681"/>
    <s v="Open"/>
    <s v="No"/>
    <x v="4"/>
    <m/>
    <m/>
    <m/>
    <m/>
    <s v="No"/>
    <s v="No"/>
    <s v="No"/>
    <m/>
    <n v="0"/>
  </r>
  <r>
    <n v="15541109"/>
    <d v="2025-04-10T00:00:00"/>
    <d v="1899-12-30T11:59:00"/>
    <x v="1"/>
    <s v="TARINI AUTOMOBILES (12864)"/>
    <n v="12864"/>
    <m/>
    <m/>
    <m/>
    <s v="Pulsar"/>
    <n v="125"/>
    <s v="Carbon Fibre Split Seat UG"/>
    <s v="Pulsar 125 Carbon Fibre Split Seat UG EBONY BLK BLUE DKL"/>
    <s v="00DH564C"/>
    <s v="Invoiced"/>
    <s v="Yes"/>
    <x v="1"/>
    <m/>
    <m/>
    <m/>
    <m/>
    <s v="Yes"/>
    <s v="Yes"/>
    <s v="Yes"/>
    <d v="2025-04-10T12:06:00"/>
    <n v="1"/>
  </r>
  <r>
    <n v="15610175"/>
    <d v="2025-04-16T00:00:00"/>
    <d v="1899-12-30T15:41:00"/>
    <x v="3"/>
    <s v="LOVELY AUTOS(D10206 )JALANDHAR"/>
    <n v="10206"/>
    <s v="Bikedekho_Aggregators"/>
    <s v="CPS_Lead_Aggregators"/>
    <s v="STANDARD"/>
    <s v="Pulsar"/>
    <n v="125"/>
    <s v="Carbon Fibre Disc Split Seat (OBD-2)"/>
    <s v="PULSAR 125 - SPARKLING METALLIC BLACK RED"/>
    <s v="00DH43F2"/>
    <s v="Open"/>
    <s v="No"/>
    <x v="1"/>
    <m/>
    <m/>
    <m/>
    <m/>
    <s v="No"/>
    <s v="No"/>
    <s v="No"/>
    <m/>
    <n v="0"/>
  </r>
  <r>
    <n v="15707841"/>
    <d v="2025-04-18T00:00:00"/>
    <d v="1899-12-30T00:13:00"/>
    <x v="0"/>
    <s v="Sai Services Pvt. Ltd.(12390)"/>
    <n v="12390"/>
    <s v="Hyperlocal_Lead_Gen"/>
    <s v="Facebook"/>
    <s v="HOT"/>
    <s v="KTM"/>
    <s v="199.5 cc"/>
    <s v="KTM"/>
    <s v="KTM 199.5 cc KTM "/>
    <s v="00JP1J"/>
    <s v="Open"/>
    <s v="No"/>
    <x v="0"/>
    <m/>
    <m/>
    <m/>
    <m/>
    <s v="No"/>
    <s v="No"/>
    <s v="No"/>
    <m/>
    <n v="0"/>
  </r>
  <r>
    <n v="15685934"/>
    <d v="2025-04-16T00:00:00"/>
    <d v="1899-12-30T23:13:00"/>
    <x v="0"/>
    <s v="VAISHALI ELECTRO INDIA(12980)"/>
    <n v="12980"/>
    <s v="Hyperlocal_Lead_Gen"/>
    <s v="Facebook"/>
    <s v="WARM"/>
    <s v="KTM"/>
    <s v="199.5 cc"/>
    <s v="KTM"/>
    <s v="KTM 199.5 cc KTM "/>
    <s v="00JP1J"/>
    <s v="Open"/>
    <s v="No"/>
    <x v="4"/>
    <m/>
    <m/>
    <m/>
    <m/>
    <s v="No"/>
    <s v="No"/>
    <s v="No"/>
    <m/>
    <n v="0"/>
  </r>
  <r>
    <n v="15666318"/>
    <d v="2025-04-16T00:00:00"/>
    <d v="1899-12-30T12:31:00"/>
    <x v="0"/>
    <s v="DADA MOTOR ENTERPRISES LLP (13188)"/>
    <n v="13188"/>
    <s v="Hyperlocal_Lead_Gen"/>
    <s v="Facebook"/>
    <m/>
    <s v="KTM"/>
    <s v="200 cc"/>
    <s v="KTM"/>
    <s v="KTM 200 cc KTM "/>
    <s v="00JP1C"/>
    <s v="Closed"/>
    <s v="No"/>
    <x v="2"/>
    <m/>
    <m/>
    <m/>
    <m/>
    <s v="No"/>
    <s v="No"/>
    <s v="No"/>
    <m/>
    <n v="0"/>
  </r>
  <r>
    <n v="15502357"/>
    <d v="2025-04-09T00:00:00"/>
    <d v="1899-12-30T16:15:00"/>
    <x v="6"/>
    <m/>
    <n v="13264"/>
    <s v="Instagram"/>
    <s v="NS125_Feb"/>
    <s v="WARM"/>
    <s v="Pulsar"/>
    <s v="NS125"/>
    <s v="UG"/>
    <s v="Pulsar NS125 UG FIERY ORANGE"/>
    <s v="00JF4417"/>
    <s v="Closed"/>
    <s v="No"/>
    <x v="3"/>
    <m/>
    <m/>
    <m/>
    <m/>
    <s v="No"/>
    <s v="No"/>
    <s v="No"/>
    <m/>
    <n v="0"/>
  </r>
  <r>
    <n v="15391880"/>
    <d v="2025-04-04T00:00:00"/>
    <d v="1899-12-30T10:35:00"/>
    <x v="5"/>
    <s v="VARUN MOTORS PRIVATE LIMITED-TANUKU"/>
    <s v="A13250"/>
    <s v="Bajaj Activity"/>
    <s v="Service Camp"/>
    <s v="HOT"/>
    <s v="Pulsar"/>
    <s v="N150"/>
    <s v="Twin Disc"/>
    <s v="Pulsar N150 Twin Disc PEARL METALLIC WHITE"/>
    <s v="00JR3142"/>
    <s v="Booked"/>
    <s v="Yes"/>
    <x v="1"/>
    <m/>
    <m/>
    <m/>
    <m/>
    <s v="Yes"/>
    <s v="No"/>
    <s v="Yes"/>
    <d v="2025-04-04T10:37:00"/>
    <n v="0"/>
  </r>
  <r>
    <n v="15437766"/>
    <d v="2025-04-06T00:00:00"/>
    <d v="1899-12-30T14:50:00"/>
    <x v="1"/>
    <s v="BAGGA LINK SERVICE PVT LTD - NAJAF GARH."/>
    <s v="S10047"/>
    <s v="Web"/>
    <m/>
    <s v="STANDARD"/>
    <s v="Platina"/>
    <n v="110"/>
    <s v="ES Drum  (OBD-2)"/>
    <s v="Platina 110 ES Drum  (OBD-2) BLK GLOS PEW GRA"/>
    <s v="00JK3548"/>
    <s v="Closed"/>
    <s v="Yes"/>
    <x v="10"/>
    <m/>
    <m/>
    <m/>
    <m/>
    <s v="Yes"/>
    <s v="Yes"/>
    <s v="Yes"/>
    <d v="2025-04-06T14:52:00"/>
    <n v="0"/>
  </r>
  <r>
    <n v="15720690"/>
    <d v="2025-04-18T00:00:00"/>
    <d v="1899-12-30T15:49:00"/>
    <x v="1"/>
    <s v="ASHOK AUTOTECH INDIA PVT LTD(A13109)- KHAMGAON"/>
    <s v="A13109"/>
    <m/>
    <m/>
    <s v="HOT"/>
    <s v="Pulsar"/>
    <n v="125"/>
    <s v="Carbon Fibre Split Seat UG"/>
    <s v="Pulsar  125 Carbon Fibre Split Seat UG EBONY BLK RED DKL"/>
    <s v="00DH564D"/>
    <s v="Open"/>
    <s v="Yes"/>
    <x v="1"/>
    <m/>
    <m/>
    <m/>
    <m/>
    <s v="Yes"/>
    <s v="Yes"/>
    <s v="Yes"/>
    <m/>
    <n v="0"/>
  </r>
  <r>
    <n v="15594300"/>
    <d v="2025-04-22T00:00:00"/>
    <d v="1899-12-30T09:18:00"/>
    <x v="3"/>
    <s v="SRR BAJAJ - NIRMAL"/>
    <s v="A12638"/>
    <s v="Bikewale_Aggregators"/>
    <s v="CPS_Lead_Aggregators"/>
    <s v="HOT"/>
    <s v="Pulsar"/>
    <n v="220"/>
    <s v="Single channel ABS (OBD-2)"/>
    <s v="Pulsar 220 Single channel ABS (OBD-2) SPARKLING METALLIC BLACK BLUE"/>
    <s v="00DK11F1"/>
    <s v="Open"/>
    <s v="No"/>
    <x v="1"/>
    <m/>
    <m/>
    <m/>
    <m/>
    <s v="No"/>
    <s v="No"/>
    <s v="No"/>
    <m/>
    <n v="0"/>
  </r>
  <r>
    <n v="15591087"/>
    <d v="2025-04-12T00:00:00"/>
    <d v="1899-12-30T17:01:00"/>
    <x v="2"/>
    <s v="MAIN SHOWROOM STANDARD SCOOTERS(10322)"/>
    <n v="10322"/>
    <s v="Reference"/>
    <s v="Existing Customer"/>
    <m/>
    <s v="Platina"/>
    <n v="100"/>
    <s v="ES Alloy"/>
    <s v="Platina 100 ES Alloy EBONY BLK BLUE DKL"/>
    <s v="00PF374C"/>
    <s v="Invoiced"/>
    <s v="Yes"/>
    <x v="1"/>
    <m/>
    <m/>
    <m/>
    <m/>
    <s v="No"/>
    <s v="Yes"/>
    <s v="Yes"/>
    <d v="2025-04-12T17:04:00"/>
    <n v="1"/>
  </r>
  <r>
    <n v="15646065"/>
    <d v="2025-04-15T00:00:00"/>
    <d v="1899-12-30T12:49:00"/>
    <x v="5"/>
    <s v="Om Advance Automobiles"/>
    <s v="A13120"/>
    <m/>
    <m/>
    <s v="WARM"/>
    <s v="Freedom"/>
    <s v="125 NG04"/>
    <s v="Drum"/>
    <s v="Freedom 125 NG04 Drum"/>
    <s v="00JH31"/>
    <s v="Open"/>
    <s v="No"/>
    <x v="1"/>
    <m/>
    <m/>
    <m/>
    <m/>
    <s v="No"/>
    <s v="No"/>
    <s v="No"/>
    <m/>
    <n v="0"/>
  </r>
  <r>
    <n v="15359134"/>
    <d v="2025-04-02T00:00:00"/>
    <d v="1899-12-30T14:42:00"/>
    <x v="3"/>
    <s v="MEENAKSHI BIKES - SIVAGANGAI"/>
    <s v="B10540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355550"/>
    <d v="2025-04-02T00:00:00"/>
    <d v="1899-12-30T12:46:00"/>
    <x v="3"/>
    <s v="Frontier AS  Bajaj - Lakhnadon"/>
    <s v="B11268"/>
    <s v="Bikedekho_Aggregators"/>
    <s v="CPS_Lead_Aggregators"/>
    <s v="HOT"/>
    <s v="Pulsar"/>
    <s v="N160"/>
    <s v="Dual channel ABS"/>
    <s v="Pulsar N160 Dual channel ABS Brooklyn Black"/>
    <s v="00JR159V"/>
    <s v="Closed"/>
    <s v="No"/>
    <x v="3"/>
    <m/>
    <m/>
    <m/>
    <m/>
    <s v="No"/>
    <s v="No"/>
    <s v="No"/>
    <m/>
    <n v="0"/>
  </r>
  <r>
    <n v="15393877"/>
    <d v="2025-04-04T00:00:00"/>
    <d v="1899-12-30T11:41:00"/>
    <x v="4"/>
    <s v="Pagariya Auto Centre (E10268)"/>
    <s v="E10268"/>
    <s v="Organic"/>
    <s v="Website"/>
    <s v="WARM"/>
    <s v="Pulsar"/>
    <s v="NS125"/>
    <s v="UG ABS"/>
    <s v="Pulsar NS125 UG ABS FIERY ORANGE"/>
    <s v="00JF5717"/>
    <s v="Closed"/>
    <s v="No"/>
    <x v="2"/>
    <m/>
    <m/>
    <m/>
    <m/>
    <s v="No"/>
    <s v="No"/>
    <s v="No"/>
    <m/>
    <n v="0"/>
  </r>
  <r>
    <n v="15515673"/>
    <d v="2025-04-09T00:00:00"/>
    <d v="1899-12-30T16:24:00"/>
    <x v="6"/>
    <m/>
    <n v="10373"/>
    <s v="Facebook"/>
    <s v="P125_CF March"/>
    <m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704748"/>
    <d v="2025-04-17T00:00:00"/>
    <d v="1899-12-30T19:03:00"/>
    <x v="3"/>
    <s v="RAMACHANDRA PROJECTS PRIVATE LTD(12965)"/>
    <n v="12965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341277"/>
    <d v="2025-04-01T00:00:00"/>
    <d v="1899-12-30T15:32:00"/>
    <x v="3"/>
    <s v="JPS Bajaj  Budheshwar"/>
    <s v="D11941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x v="3"/>
    <m/>
    <m/>
    <m/>
    <m/>
    <s v="No"/>
    <s v="No"/>
    <s v="No"/>
    <m/>
    <n v="0"/>
  </r>
  <r>
    <n v="15671999"/>
    <d v="2025-04-16T00:00:00"/>
    <d v="1899-12-30T15:01:00"/>
    <x v="5"/>
    <s v="K V R VEHICLES - KANNUR"/>
    <n v="10569"/>
    <m/>
    <m/>
    <s v="STANDARD"/>
    <s v="Freedom"/>
    <s v="125 NG04"/>
    <s v="Disc Led"/>
    <s v="Freedom 125 NG04 Disc Led EBONY BLACK(MET)"/>
    <s v="00JH27X3"/>
    <s v="Open"/>
    <s v="Yes"/>
    <x v="0"/>
    <m/>
    <m/>
    <m/>
    <m/>
    <s v="Yes"/>
    <s v="No"/>
    <s v="No"/>
    <m/>
    <n v="0"/>
  </r>
  <r>
    <n v="15638276"/>
    <d v="2025-04-15T00:00:00"/>
    <d v="1899-12-30T00:33:00"/>
    <x v="3"/>
    <s v="Siliguri Auto Works Pvt.Ltd.(12359)"/>
    <n v="12359"/>
    <s v="Bikewale_Aggregators"/>
    <s v="CPS_Lead_Aggregators"/>
    <s v="WARM"/>
    <s v="KTM"/>
    <s v="DUKE 200 OLD"/>
    <s v="KTM"/>
    <s v="KTM DUKE 200 OLD KTM SILVER METALLIC MATT"/>
    <s v="00JP42A9"/>
    <s v="Open"/>
    <s v="No"/>
    <x v="4"/>
    <m/>
    <m/>
    <m/>
    <m/>
    <s v="No"/>
    <s v="No"/>
    <s v="No"/>
    <m/>
    <n v="0"/>
  </r>
  <r>
    <n v="15528330"/>
    <d v="2025-04-09T00:00:00"/>
    <d v="1899-12-30T16:45:00"/>
    <x v="4"/>
    <s v="MANGLAM AUTOS(11445)"/>
    <n v="11445"/>
    <s v="Freedom_LeadGen_D2C"/>
    <s v="Display_FB"/>
    <m/>
    <s v="Freedom"/>
    <s v="125 NG04"/>
    <s v="Disc Led"/>
    <s v="Freedom 125 NG04 Disc Led COCKTAIL WINE RED"/>
    <s v="00JH272V"/>
    <s v="Open"/>
    <s v="Yes"/>
    <x v="0"/>
    <m/>
    <m/>
    <m/>
    <m/>
    <s v="Yes"/>
    <s v="No"/>
    <s v="No"/>
    <m/>
    <n v="0"/>
  </r>
  <r>
    <n v="15445060"/>
    <d v="2025-04-07T00:00:00"/>
    <d v="1899-12-30T01:44:00"/>
    <x v="3"/>
    <s v="SHANMUGAM MOTORS SK RAMAN-GROUP(12690)"/>
    <n v="12690"/>
    <s v="Bikewale_Aggregators"/>
    <s v="CPS_Lead_Aggregators"/>
    <s v="WARM"/>
    <s v="KTM"/>
    <s v="DUKE 200 OLD"/>
    <m/>
    <s v="KTM DUKE 200 OLD KTM SILVER METALLIC MATT"/>
    <s v="00JP42A9"/>
    <s v="Closed"/>
    <s v="No"/>
    <x v="2"/>
    <m/>
    <m/>
    <m/>
    <m/>
    <s v="No"/>
    <s v="No"/>
    <s v="No"/>
    <m/>
    <n v="0"/>
  </r>
  <r>
    <n v="15631248"/>
    <d v="2025-04-14T00:00:00"/>
    <d v="1899-12-30T17:15:00"/>
    <x v="4"/>
    <s v="OSL JOGIBATTALA"/>
    <s v="B12121"/>
    <s v="PulsarNS_Awareness_Launch"/>
    <s v="Search_Google"/>
    <s v="HOT"/>
    <s v="Pulsar"/>
    <s v="ISG (OBD2B)"/>
    <s v="N125"/>
    <s v="PULSAR N125 ISG-E Black with CW Red Decal"/>
    <s v="00JZ566J"/>
    <s v="Open"/>
    <s v="No"/>
    <x v="0"/>
    <m/>
    <m/>
    <m/>
    <m/>
    <s v="No"/>
    <s v="No"/>
    <s v="No"/>
    <m/>
    <n v="0"/>
  </r>
  <r>
    <n v="15592113"/>
    <d v="2025-04-14T00:00:00"/>
    <d v="1899-12-30T11:11:00"/>
    <x v="3"/>
    <s v="SANGAM AUTO SALES - KANGRA"/>
    <s v="A1033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6"/>
    <m/>
    <m/>
    <m/>
    <m/>
    <s v="No"/>
    <s v="No"/>
    <s v="No"/>
    <m/>
    <n v="0"/>
  </r>
  <r>
    <n v="15149076"/>
    <d v="2025-04-17T00:00:00"/>
    <d v="1899-12-30T16:30:00"/>
    <x v="3"/>
    <s v="JUBILEE  BAJAJ(11691)"/>
    <n v="11691"/>
    <s v="Bikedekho_Aggregators"/>
    <s v="CPS_Lead_Aggregators"/>
    <s v="HOT"/>
    <s v="Pulsar"/>
    <s v="P150"/>
    <s v="TD Split Seat (OBD-2)"/>
    <s v="PULSAR 150 - GLOSSY CARIBBEAN BLUE"/>
    <s v="00JR112Z"/>
    <s v="Open"/>
    <s v="No"/>
    <x v="6"/>
    <m/>
    <m/>
    <m/>
    <m/>
    <s v="No"/>
    <s v="No"/>
    <s v="No"/>
    <m/>
    <n v="0"/>
  </r>
  <r>
    <n v="14930892"/>
    <d v="2025-04-02T00:00:00"/>
    <d v="1899-12-30T16:02:00"/>
    <x v="3"/>
    <s v="SELECT AUTOMOBILES(11277)"/>
    <n v="11277"/>
    <s v="Bikedekho_Aggregators"/>
    <s v="CPS_Lead_Aggregators"/>
    <s v="WARM"/>
    <s v="Pulsar"/>
    <s v="NS125"/>
    <s v="Disc (OBD-2)"/>
    <s v="Pulsar NS125 Disc (OBD-2) TD BURNT RED + SA"/>
    <s v="00JF35C4"/>
    <s v="Open"/>
    <s v="No"/>
    <x v="1"/>
    <m/>
    <m/>
    <m/>
    <m/>
    <s v="No"/>
    <s v="No"/>
    <s v="No"/>
    <m/>
    <n v="0"/>
  </r>
  <r>
    <n v="15380459"/>
    <d v="2025-04-03T00:00:00"/>
    <d v="1899-12-30T15:25:00"/>
    <x v="5"/>
    <s v="SK Automobiles-Ketekibari"/>
    <s v="B10310"/>
    <s v="Dealer Activity"/>
    <s v="Exchange Camp"/>
    <m/>
    <s v="Pulsar"/>
    <n v="150"/>
    <s v="TD Split Seat (OBD-2)"/>
    <s v="Pulsar 150 TD Split Seat (OBD-2) SPARKLING METALLIC BLACK RED"/>
    <s v="00DH44F2"/>
    <s v="Invoiced"/>
    <s v="Yes"/>
    <x v="1"/>
    <m/>
    <m/>
    <m/>
    <m/>
    <s v="No"/>
    <s v="No"/>
    <s v="Yes"/>
    <d v="2025-04-03T15:26:00"/>
    <n v="1"/>
  </r>
  <r>
    <n v="15745196"/>
    <d v="2025-04-20T00:00:00"/>
    <d v="1899-12-30T12:47:00"/>
    <x v="3"/>
    <s v="KTM-KENGERI"/>
    <s v="A12381"/>
    <s v="Bikewale_Aggregators"/>
    <s v="CPS_Lead_Aggregators"/>
    <s v="WARM"/>
    <s v="KTM"/>
    <s v="DUKE 200 OLD"/>
    <s v="KTM"/>
    <s v="KTM DUKE 200 OLD KTM SILVER METALLIC MATT"/>
    <s v="00JP42A9"/>
    <s v="Open"/>
    <s v="No"/>
    <x v="1"/>
    <m/>
    <m/>
    <m/>
    <m/>
    <s v="No"/>
    <s v="No"/>
    <s v="No"/>
    <m/>
    <n v="0"/>
  </r>
  <r>
    <n v="15732566"/>
    <d v="2025-04-19T00:00:00"/>
    <d v="1899-12-30T11:30:00"/>
    <x v="3"/>
    <s v="EAGLE MOTORS(12809)"/>
    <n v="12809"/>
    <s v="Bikewale_Aggregators"/>
    <s v="CPS_Lead_Aggregators"/>
    <s v="HOT"/>
    <s v="KTM"/>
    <s v="Duke 250 (Gen 2)"/>
    <m/>
    <s v="KTM  Duke 250 (Gen 2)  EBONY BLACK(MET)"/>
    <s v="00JP96X3"/>
    <s v="Invoiced"/>
    <s v="Yes"/>
    <x v="6"/>
    <m/>
    <m/>
    <m/>
    <m/>
    <s v="Yes"/>
    <s v="No"/>
    <s v="No"/>
    <d v="2025-04-19T12:37:00"/>
    <n v="1"/>
  </r>
  <r>
    <n v="15723474"/>
    <d v="2025-04-18T00:00:00"/>
    <d v="1899-12-30T17:26:00"/>
    <x v="6"/>
    <s v="JAILAXMI AGENCIESS(12691)"/>
    <n v="12691"/>
    <m/>
    <m/>
    <s v="HOT"/>
    <s v="KTM"/>
    <s v="DUKE 200 OLD"/>
    <m/>
    <s v="KTM DUKE 200 OLD  "/>
    <s v="00JP42"/>
    <s v="Open"/>
    <s v="Yes"/>
    <x v="6"/>
    <m/>
    <m/>
    <m/>
    <m/>
    <s v="Yes"/>
    <s v="No"/>
    <s v="No"/>
    <m/>
    <n v="0"/>
  </r>
  <r>
    <n v="15340968"/>
    <d v="2025-04-01T00:00:00"/>
    <d v="1899-12-30T15:09:00"/>
    <x v="1"/>
    <s v="INDIAN AUTOMAX PRIVATE LIMITED (14160)"/>
    <n v="14160"/>
    <m/>
    <m/>
    <m/>
    <s v="Pulsar"/>
    <s v="NS125"/>
    <s v="Disc (Pre-OBD)"/>
    <s v="Pulsar NS125 Disc (Pre-OBD) BEACH BLUE"/>
    <s v="00JF2818"/>
    <s v="Invoiced"/>
    <s v="Yes"/>
    <x v="1"/>
    <m/>
    <m/>
    <m/>
    <m/>
    <s v="Yes"/>
    <s v="Yes"/>
    <s v="Yes"/>
    <d v="2025-04-01T15:11:00"/>
    <n v="1"/>
  </r>
  <r>
    <n v="15415104"/>
    <d v="2025-04-05T00:00:00"/>
    <d v="1899-12-30T11:57:00"/>
    <x v="1"/>
    <s v="SELECT AUTOMOBILES(11277)"/>
    <n v="11277"/>
    <m/>
    <m/>
    <s v="STANDARD"/>
    <s v="Pulsar"/>
    <n v="125"/>
    <s v="Carbon Fibre Disc Single Seat"/>
    <s v="Pulsar 125 Carbon Fibre Disc Single Seat"/>
    <s v="00DH47"/>
    <s v="Closed"/>
    <s v="Yes"/>
    <x v="2"/>
    <m/>
    <m/>
    <m/>
    <m/>
    <s v="No"/>
    <s v="No"/>
    <s v="No"/>
    <m/>
    <n v="0"/>
  </r>
  <r>
    <n v="15682818"/>
    <d v="2025-04-16T00:00:00"/>
    <d v="1899-12-30T19:12:00"/>
    <x v="5"/>
    <s v="BANERJEE AUTO CORPORATION PRIVATE LIMITED(13067)"/>
    <n v="13067"/>
    <s v="Bajaj Activity"/>
    <s v="Service Camp"/>
    <s v="WARM"/>
    <s v="Platina"/>
    <n v="100"/>
    <s v="ES Alloy"/>
    <s v="Platina 100 ES Alloy EBONY BLK BLUE DKL"/>
    <s v="00PF374C"/>
    <s v="Open"/>
    <s v="No"/>
    <x v="0"/>
    <m/>
    <m/>
    <m/>
    <m/>
    <s v="No"/>
    <s v="No"/>
    <s v="No"/>
    <m/>
    <n v="0"/>
  </r>
  <r>
    <n v="15450189"/>
    <d v="2025-04-07T00:00:00"/>
    <d v="1899-12-30T13:13:00"/>
    <x v="1"/>
    <s v="ANIKA BAJAJ(10799)"/>
    <n v="10799"/>
    <m/>
    <m/>
    <s v="WARM"/>
    <s v="CT"/>
    <s v="110X"/>
    <s v="ES (OBD-2)"/>
    <s v="CT 110X ES (OBD-2)"/>
    <s v="00DY08"/>
    <s v="Booked"/>
    <s v="Yes"/>
    <x v="0"/>
    <m/>
    <m/>
    <m/>
    <m/>
    <s v="No"/>
    <s v="Yes"/>
    <s v="Yes"/>
    <m/>
    <n v="0"/>
  </r>
  <r>
    <n v="15683699"/>
    <d v="2025-04-16T00:00:00"/>
    <d v="1899-12-30T20:01:00"/>
    <x v="4"/>
    <s v="JSB Autocars Private Limited (B13586)"/>
    <s v="B13586"/>
    <s v="Freedom_LeadGen_D2C"/>
    <s v="Display_Google"/>
    <s v="STANDARD"/>
    <s v="CT"/>
    <s v="110X"/>
    <s v="ES (OBD-2)"/>
    <s v="CT 110X ES (OBD-2) MATTE WILD GREEN"/>
    <s v="00DY087R"/>
    <s v="Open"/>
    <s v="No"/>
    <x v="0"/>
    <m/>
    <m/>
    <m/>
    <m/>
    <s v="No"/>
    <s v="No"/>
    <s v="No"/>
    <m/>
    <n v="0"/>
  </r>
  <r>
    <n v="15352842"/>
    <d v="2025-04-02T00:00:00"/>
    <d v="1899-12-30T11:29:00"/>
    <x v="3"/>
    <s v="RK AUTOMART PRIVATE LIMITED(13397)"/>
    <n v="13397"/>
    <s v="Bikewale_Aggregators"/>
    <s v="CPS_Lead_Aggregators"/>
    <s v="HOT"/>
    <s v="Pulsar"/>
    <s v="N150"/>
    <s v="SD Single Seat"/>
    <s v="Pulsar N150 SD Single Seat PEARL METALLIC WHITE"/>
    <s v="00JR3042"/>
    <s v="Open"/>
    <s v="No"/>
    <x v="0"/>
    <m/>
    <m/>
    <m/>
    <m/>
    <s v="No"/>
    <s v="No"/>
    <s v="No"/>
    <m/>
    <n v="0"/>
  </r>
  <r>
    <n v="15632765"/>
    <d v="2025-04-14T00:00:00"/>
    <d v="1899-12-30T17:59:00"/>
    <x v="5"/>
    <s v="Champak Automobiles-Chapaguri"/>
    <s v="B11021"/>
    <m/>
    <m/>
    <s v="WARM"/>
    <s v="CT"/>
    <s v="110X"/>
    <s v="ES"/>
    <s v="CT 110X ES"/>
    <s v="00DY04"/>
    <s v="Closed"/>
    <s v="No"/>
    <x v="2"/>
    <m/>
    <m/>
    <m/>
    <m/>
    <s v="No"/>
    <s v="No"/>
    <s v="No"/>
    <m/>
    <n v="0"/>
  </r>
  <r>
    <n v="15613302"/>
    <d v="2025-04-14T00:00:00"/>
    <d v="1899-12-30T09:38:00"/>
    <x v="3"/>
    <s v="SRIJAI AUTOS PRIVATE LIMITED(13625)"/>
    <n v="13625"/>
    <s v="Bikedekho_Aggregators"/>
    <s v="CPS_Lead_Aggregators"/>
    <m/>
    <s v="Triumph"/>
    <s v="SPEED 400"/>
    <s v="Triumph"/>
    <s v="Triumph SPEED 400-Carnival Red"/>
    <s v="00TA04BE"/>
    <s v="Closed"/>
    <s v="No"/>
    <x v="2"/>
    <m/>
    <m/>
    <m/>
    <m/>
    <s v="No"/>
    <s v="No"/>
    <s v="No"/>
    <m/>
    <n v="0"/>
  </r>
  <r>
    <n v="15651021"/>
    <d v="2025-04-15T00:00:00"/>
    <d v="1899-12-30T16:02:00"/>
    <x v="0"/>
    <s v="SOVAN BAJAJ(12765)"/>
    <n v="12765"/>
    <s v="Hyperlocal_Lead_Gen"/>
    <s v="Facebook"/>
    <m/>
    <s v="KTM"/>
    <s v="249.07 cc"/>
    <s v="KTM"/>
    <s v="KTM 249.07 cc KTM "/>
    <s v="00JP88"/>
    <s v="Closed"/>
    <s v="No"/>
    <x v="5"/>
    <m/>
    <m/>
    <m/>
    <m/>
    <s v="No"/>
    <s v="No"/>
    <s v="No"/>
    <m/>
    <n v="0"/>
  </r>
  <r>
    <n v="15709883"/>
    <d v="2025-04-18T00:00:00"/>
    <d v="1899-12-30T09:48:00"/>
    <x v="3"/>
    <s v="NDM AUTOWHEELS LLP(12919)"/>
    <n v="12919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676147"/>
    <d v="2025-04-16T00:00:00"/>
    <d v="1899-12-30T16:39:00"/>
    <x v="6"/>
    <m/>
    <n v="12579"/>
    <s v="Facebook"/>
    <s v="P125DC_july"/>
    <s v="HOT"/>
    <s v="Pulsar"/>
    <n v="125"/>
    <s v="Neon Disc Single seat (OBD-2)"/>
    <s v="Pulsar 125 Neon Disc Single seat (OBD-2) EBONY BLK BLUE DKL"/>
    <s v="00DH504C"/>
    <s v="Open"/>
    <s v="No"/>
    <x v="0"/>
    <m/>
    <m/>
    <m/>
    <m/>
    <s v="No"/>
    <s v="No"/>
    <s v="No"/>
    <m/>
    <n v="0"/>
  </r>
  <r>
    <n v="15690849"/>
    <d v="2025-04-17T00:00:00"/>
    <d v="1899-12-30T11:31:00"/>
    <x v="2"/>
    <s v="K.P.MUTHA SALES &amp; SERVICE(10187)"/>
    <n v="10187"/>
    <s v="Call Center"/>
    <m/>
    <s v="STANDARD"/>
    <s v="Pulsar"/>
    <s v="NS125"/>
    <s v="ABS"/>
    <s v="Pulsar NS125 ABS BEACH BLUE"/>
    <s v="00JF5618"/>
    <s v="Open"/>
    <s v="No"/>
    <x v="1"/>
    <m/>
    <m/>
    <m/>
    <m/>
    <s v="No"/>
    <s v="No"/>
    <s v="No"/>
    <m/>
    <n v="0"/>
  </r>
  <r>
    <n v="15465082"/>
    <d v="2025-04-07T00:00:00"/>
    <d v="1899-12-30T19:49:00"/>
    <x v="7"/>
    <s v="MALINISRI MOTORS(10790)"/>
    <n v="10790"/>
    <m/>
    <m/>
    <s v="WARM"/>
    <s v="Pulsar"/>
    <s v="NS125"/>
    <s v="UG ABS"/>
    <s v="Pulsar NS125 UG ABS TD BURNT RED + SA"/>
    <s v="00JF57C4"/>
    <s v="Invoiced"/>
    <s v="Yes"/>
    <x v="1"/>
    <m/>
    <m/>
    <m/>
    <m/>
    <s v="No"/>
    <s v="No"/>
    <s v="No"/>
    <d v="2025-04-07T19:50:00"/>
    <n v="1"/>
  </r>
  <r>
    <n v="15498259"/>
    <d v="2025-04-09T00:00:00"/>
    <d v="1899-12-30T13:22:00"/>
    <x v="4"/>
    <s v="Pushpak Bajaj  @ Haridwar"/>
    <n v="13135"/>
    <s v="Freedom_LeadGen_D2C"/>
    <s v="Display_Google"/>
    <s v="STANDARD"/>
    <s v="Platina"/>
    <n v="100"/>
    <s v="ES Drum  (OBD-2)"/>
    <s v="PLATINA 100 ES DRUM - EB BLK WITH METTALIC RED DEC"/>
    <s v="00PF35F4"/>
    <s v="Open"/>
    <s v="No"/>
    <x v="6"/>
    <m/>
    <m/>
    <m/>
    <m/>
    <s v="No"/>
    <s v="No"/>
    <s v="No"/>
    <m/>
    <n v="0"/>
  </r>
  <r>
    <n v="15497704"/>
    <d v="2025-04-09T00:00:00"/>
    <d v="1899-12-30T13:19:00"/>
    <x v="3"/>
    <s v="Sai Bajaj @ Bihar Sharif"/>
    <n v="12580"/>
    <s v="Bikewale_Aggregators"/>
    <s v="CPS_Lead_Aggregators"/>
    <s v="HOT"/>
    <s v="Pulsar"/>
    <n v="125"/>
    <s v="Neon Disc Single seat (OBD-2)"/>
    <s v="PULSAR 125 - EBONY BLK SOLAR RED"/>
    <s v="00DH50C2"/>
    <s v="Closed"/>
    <s v="No"/>
    <x v="2"/>
    <m/>
    <m/>
    <m/>
    <m/>
    <s v="No"/>
    <s v="No"/>
    <s v="No"/>
    <m/>
    <n v="0"/>
  </r>
  <r>
    <n v="15472007"/>
    <d v="2025-04-08T00:00:00"/>
    <d v="1899-12-30T11:49:00"/>
    <x v="3"/>
    <s v="SRI VINAYAKA MOBIKES PVT LTD (GACHIBOWLI)"/>
    <s v="A13592"/>
    <s v="Bikewale_Aggregators"/>
    <s v="CPS_Lead_Aggregators"/>
    <s v="WARM"/>
    <s v="Triumph"/>
    <s v="Speed T4"/>
    <s v="Triumph"/>
    <s v="Speed T4-PHANTOM BLACK"/>
    <s v="00TA15BA"/>
    <s v="Open"/>
    <s v="No"/>
    <x v="0"/>
    <m/>
    <m/>
    <m/>
    <m/>
    <s v="No"/>
    <s v="No"/>
    <s v="No"/>
    <m/>
    <n v="0"/>
  </r>
  <r>
    <n v="15365219"/>
    <d v="2025-04-02T00:00:00"/>
    <d v="1899-12-30T18:18:00"/>
    <x v="1"/>
    <s v="FAIR DEAL (13817)"/>
    <n v="13817"/>
    <s v="Finance Partner"/>
    <m/>
    <m/>
    <s v="Platina"/>
    <n v="100"/>
    <s v="ES Alloy"/>
    <s v="Platina 100 ES Alloy Ebony Black with Silver Grey Decal"/>
    <s v="00PF376U"/>
    <s v="Invoiced"/>
    <s v="Yes"/>
    <x v="1"/>
    <m/>
    <m/>
    <m/>
    <m/>
    <s v="No"/>
    <s v="Yes"/>
    <s v="Yes"/>
    <d v="2025-04-02T18:22:00"/>
    <n v="1"/>
  </r>
  <r>
    <n v="15458184"/>
    <d v="2025-04-07T00:00:00"/>
    <d v="1899-12-30T16:09:00"/>
    <x v="3"/>
    <s v="ROLTA CREDIT PRIVATE LIMITED KADAMBAGACHI"/>
    <s v="G11943"/>
    <s v="91wheels_Aggregators"/>
    <s v="CPS_Lead_Aggregators"/>
    <s v="HOT"/>
    <s v="Avenger"/>
    <n v="160"/>
    <s v="Street (Pre-OBD)"/>
    <s v="Avenger 160 Street (Pre-OBD) EBONY BLACK(MET)"/>
    <s v="00PD31X3"/>
    <s v="Closed"/>
    <s v="No"/>
    <x v="5"/>
    <m/>
    <m/>
    <m/>
    <m/>
    <s v="No"/>
    <s v="No"/>
    <s v="No"/>
    <m/>
    <n v="0"/>
  </r>
  <r>
    <n v="15502429"/>
    <d v="2025-04-09T00:00:00"/>
    <d v="1899-12-30T16:15:00"/>
    <x v="6"/>
    <m/>
    <n v="12083"/>
    <s v="Instagram"/>
    <s v="Ns125abs"/>
    <m/>
    <s v="Pulsar"/>
    <s v="NS125"/>
    <s v="UG ABS"/>
    <s v="Pulsar NS125 UG ABS TD BURNT RED + SA"/>
    <s v="00JF57C4"/>
    <s v="Closed"/>
    <s v="No"/>
    <x v="5"/>
    <m/>
    <m/>
    <m/>
    <m/>
    <s v="No"/>
    <s v="No"/>
    <s v="No"/>
    <m/>
    <n v="0"/>
  </r>
  <r>
    <n v="15462957"/>
    <d v="2025-04-07T00:00:00"/>
    <d v="1899-12-30T18:39:00"/>
    <x v="3"/>
    <s v="CHHAJED BAJAJ(11486)"/>
    <n v="11486"/>
    <s v="Bikedekho_Aggregators"/>
    <s v="CPS_Lead_Aggregators"/>
    <s v="HOT"/>
    <s v="Pulsar"/>
    <s v="NS200"/>
    <s v="Dual channel ABS (OBD-2)"/>
    <s v="Pulsar NS200 Dual channel ABS (OBD-2) GLOSS PEWTER GREY"/>
    <s v="00JL2232"/>
    <s v="Open"/>
    <s v="No"/>
    <x v="6"/>
    <m/>
    <m/>
    <m/>
    <m/>
    <s v="No"/>
    <s v="No"/>
    <s v="No"/>
    <m/>
    <n v="0"/>
  </r>
  <r>
    <n v="15562757"/>
    <d v="2025-04-11T00:00:00"/>
    <d v="1899-12-30T12:30:00"/>
    <x v="6"/>
    <m/>
    <n v="14196"/>
    <m/>
    <m/>
    <m/>
    <s v="Dominar"/>
    <n v="400"/>
    <s v="Dual channel ABS (OBD-2)"/>
    <s v="Dominar 400 Dual channel ABS (OBD-2) CHARCOAL BLACK"/>
    <s v="00JF37A8"/>
    <s v="Open"/>
    <s v="No"/>
    <x v="1"/>
    <m/>
    <m/>
    <m/>
    <m/>
    <s v="No"/>
    <s v="No"/>
    <s v="No"/>
    <m/>
    <n v="0"/>
  </r>
  <r>
    <n v="15370405"/>
    <d v="2025-04-03T00:00:00"/>
    <d v="1899-12-30T08:59:00"/>
    <x v="5"/>
    <s v="VARUN MOTORS PRIVATE LIMITED - ANAKAPALLI"/>
    <s v="C13247"/>
    <m/>
    <m/>
    <m/>
    <s v="Pulsar"/>
    <n v="125"/>
    <s v="Neon Disc Single seat"/>
    <s v="Pulsar 125 Neon Disc Single seat"/>
    <s v="00DH40"/>
    <s v="Closed"/>
    <s v="Yes"/>
    <x v="2"/>
    <m/>
    <m/>
    <m/>
    <m/>
    <s v="Yes"/>
    <s v="No"/>
    <s v="No"/>
    <m/>
    <n v="0"/>
  </r>
  <r>
    <n v="15466499"/>
    <d v="2025-04-07T00:00:00"/>
    <d v="1899-12-30T22:44:00"/>
    <x v="3"/>
    <s v="CHAMPAK AUTOMOBILES(11021)"/>
    <n v="11021"/>
    <s v="Bikewale_Aggregators"/>
    <s v="CPS_Lead_Aggregators"/>
    <s v="WARM"/>
    <s v="Pulsar"/>
    <n v="150"/>
    <s v="SD Single Seat"/>
    <s v="Pulsar 150 SD Single Seat EBONY BLK RED DKL"/>
    <s v="00DH274D"/>
    <s v="Closed"/>
    <s v="No"/>
    <x v="2"/>
    <m/>
    <m/>
    <m/>
    <m/>
    <s v="No"/>
    <s v="No"/>
    <s v="No"/>
    <m/>
    <n v="0"/>
  </r>
  <r>
    <n v="15724868"/>
    <d v="2025-04-18T00:00:00"/>
    <d v="1899-12-30T18:22:00"/>
    <x v="5"/>
    <s v="VVC MOTOR CYCLES TOOPRAN(C13408)"/>
    <s v="C13408"/>
    <m/>
    <m/>
    <s v="HOT"/>
    <s v="Pulsar"/>
    <s v="NS160"/>
    <s v="Dual channel ABS (OBD-2)"/>
    <s v="Pulsar NS160 Dual channel ABS (OBD-2) EBONY BLK SATIN"/>
    <s v="00JF41AL"/>
    <s v="Invoiced"/>
    <s v="Yes"/>
    <x v="1"/>
    <m/>
    <m/>
    <m/>
    <m/>
    <s v="No"/>
    <s v="No"/>
    <s v="Yes"/>
    <d v="2025-04-18T18:23:00"/>
    <n v="1"/>
  </r>
  <r>
    <n v="15680568"/>
    <d v="2025-04-16T00:00:00"/>
    <d v="1899-12-30T17:58:00"/>
    <x v="1"/>
    <s v="JSB Autocars Private Limited (B13586)"/>
    <s v="B13586"/>
    <s v="Hoarding"/>
    <m/>
    <s v="WARM"/>
    <s v="Platina"/>
    <s v="ES Drum (OBD2B)"/>
    <n v="110"/>
    <s v="Platina ES Drum (OBD2B) 110 EBONY BLK SILVER DKL"/>
    <s v="00JK384E"/>
    <s v="Invoiced"/>
    <s v="Yes"/>
    <x v="0"/>
    <m/>
    <m/>
    <m/>
    <m/>
    <s v="Yes"/>
    <s v="Yes"/>
    <s v="No"/>
    <d v="2025-04-16T18:00:00"/>
    <n v="1"/>
  </r>
  <r>
    <n v="15689740"/>
    <d v="2025-04-17T00:00:00"/>
    <d v="1899-12-30T10:51:00"/>
    <x v="0"/>
    <s v="Mayur Auto Pvt.Ltd.(12343)"/>
    <n v="12343"/>
    <s v="Hyperlocal_Lead_Gen"/>
    <s v="Facebook"/>
    <m/>
    <s v="KTM"/>
    <s v="200 cc"/>
    <s v="KTM"/>
    <s v="KTM 200 cc KTM "/>
    <s v="00JP1C"/>
    <s v="Closed"/>
    <s v="No"/>
    <x v="2"/>
    <m/>
    <m/>
    <m/>
    <m/>
    <s v="No"/>
    <s v="No"/>
    <s v="No"/>
    <m/>
    <n v="0"/>
  </r>
  <r>
    <n v="15680458"/>
    <d v="2025-04-16T00:00:00"/>
    <d v="1899-12-30T17:55:00"/>
    <x v="6"/>
    <s v="SRI  VINAYAKA MOBIKES PVT LTD(10382)"/>
    <n v="10382"/>
    <m/>
    <m/>
    <s v="HOT"/>
    <s v="Pulsar"/>
    <n v="125"/>
    <s v="Drum Single Seat (DH36)"/>
    <s v="Pulsar 125 Drum Single Seat (DH36)"/>
    <s v="00DH36"/>
    <s v="Closed"/>
    <s v="Yes"/>
    <x v="2"/>
    <m/>
    <m/>
    <m/>
    <m/>
    <s v="No"/>
    <s v="No"/>
    <s v="Yes"/>
    <m/>
    <n v="0"/>
  </r>
  <r>
    <n v="15694542"/>
    <d v="2025-04-19T00:00:00"/>
    <d v="1899-12-30T13:40:00"/>
    <x v="3"/>
    <s v="TIRUPATI AUTO AGENCY(10377)"/>
    <n v="10377"/>
    <s v="Bikewale_Aggregators"/>
    <s v="CPS_Lead_Aggregators"/>
    <s v="WARM"/>
    <s v="Pulsar"/>
    <s v="NS160"/>
    <s v="Twin Disc ABS"/>
    <s v="Pulsar NS160 Twin Disc ABS Glossy Pewter Grey + Satin Black"/>
    <s v="00JF258W"/>
    <s v="Open"/>
    <s v="No"/>
    <x v="4"/>
    <m/>
    <m/>
    <m/>
    <m/>
    <s v="No"/>
    <s v="No"/>
    <s v="No"/>
    <m/>
    <n v="0"/>
  </r>
  <r>
    <n v="15601321"/>
    <d v="2025-04-13T00:00:00"/>
    <d v="1899-12-30T12:13:00"/>
    <x v="3"/>
    <s v="NAINITAL AUTOMOBILES(13053)"/>
    <n v="13053"/>
    <s v="Bikewale_Aggregators"/>
    <s v="CPS_Lead_Aggregators"/>
    <m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590260"/>
    <d v="2025-04-12T00:00:00"/>
    <d v="1899-12-30T16:35:00"/>
    <x v="3"/>
    <s v="OSL AUTO PRIVATE LIMITED(13593)"/>
    <n v="13593"/>
    <s v="Bikedekho_Aggregators"/>
    <s v="CPS_Lead_Aggregators"/>
    <s v="STANDARD"/>
    <s v="Triumph"/>
    <s v="SPEED 400"/>
    <s v="Triumph"/>
    <s v="Triumph SPEED 400-Carnival Red"/>
    <s v="00TA04BE"/>
    <s v="Closed"/>
    <s v="No"/>
    <x v="5"/>
    <m/>
    <m/>
    <m/>
    <m/>
    <s v="No"/>
    <s v="No"/>
    <s v="No"/>
    <m/>
    <n v="0"/>
  </r>
  <r>
    <n v="15543046"/>
    <d v="2025-04-10T00:00:00"/>
    <d v="1899-12-30T12:55:00"/>
    <x v="5"/>
    <s v="Shivam Auto Hub"/>
    <s v="A14139"/>
    <m/>
    <m/>
    <m/>
    <s v="Pulsar"/>
    <s v="NS125"/>
    <s v="UG ABS"/>
    <s v="Pulsar NS125 UG ABS FIERY ORANGE"/>
    <s v="00JF5717"/>
    <s v="Invoiced"/>
    <s v="Yes"/>
    <x v="1"/>
    <m/>
    <m/>
    <m/>
    <m/>
    <s v="No"/>
    <s v="No"/>
    <s v="No"/>
    <d v="2025-04-10T12:57:00"/>
    <n v="1"/>
  </r>
  <r>
    <n v="15723607"/>
    <d v="2025-04-18T00:00:00"/>
    <d v="1899-12-30T17:31:00"/>
    <x v="5"/>
    <s v="VARUN MOTORS PRIVATE LIMITED - NARSIPATNAM"/>
    <s v="A13247"/>
    <m/>
    <m/>
    <m/>
    <s v="Pulsar"/>
    <n v="150"/>
    <s v="SD Single Seat"/>
    <s v="Pulsar 150 SD Single Seat BLUE"/>
    <s v="00DH279H"/>
    <s v="Invoiced"/>
    <s v="Yes"/>
    <x v="1"/>
    <m/>
    <m/>
    <m/>
    <m/>
    <s v="Yes"/>
    <s v="No"/>
    <s v="No"/>
    <d v="2025-04-18T17:32:00"/>
    <n v="1"/>
  </r>
  <r>
    <n v="15625392"/>
    <d v="2025-04-14T00:00:00"/>
    <d v="1899-12-30T13:54:00"/>
    <x v="3"/>
    <s v="Sangam Auto Sales(12358)"/>
    <n v="12358"/>
    <s v="Bikewale_Aggregators"/>
    <s v="CPS_Lead_Aggregators"/>
    <s v="HOT"/>
    <s v="KTM"/>
    <s v="DUKE 200 OLD"/>
    <s v="KTM"/>
    <s v="KTM DUKE 200 OLD KTM SILVER METALLIC MATT"/>
    <s v="00JP42A9"/>
    <s v="Open"/>
    <s v="No"/>
    <x v="0"/>
    <m/>
    <m/>
    <m/>
    <m/>
    <s v="No"/>
    <s v="No"/>
    <s v="No"/>
    <m/>
    <n v="0"/>
  </r>
  <r>
    <n v="15371051"/>
    <d v="2025-04-03T00:00:00"/>
    <d v="1899-12-30T09:56:00"/>
    <x v="5"/>
    <s v="SAI MOTOR PLAZA - SARPAVARAM"/>
    <s v="A11031"/>
    <m/>
    <m/>
    <s v="STANDARD"/>
    <s v="Pulsar"/>
    <n v="125"/>
    <s v="Carbon Fibre Disc Single Seat"/>
    <s v="Pulsar 125 Carbon Fibre Disc Single Seat SPARKLING METALLIC BLACK BLUE"/>
    <s v="00DH47F1"/>
    <s v="Closed"/>
    <s v="Yes"/>
    <x v="2"/>
    <m/>
    <m/>
    <m/>
    <m/>
    <s v="Yes"/>
    <s v="No"/>
    <s v="Yes"/>
    <m/>
    <n v="0"/>
  </r>
  <r>
    <n v="15601716"/>
    <d v="2025-04-13T00:00:00"/>
    <d v="1899-12-30T12:34:00"/>
    <x v="3"/>
    <s v="Autowheeler Bajaj  @ Tinsukia"/>
    <n v="10066"/>
    <s v="Bikewale_Aggregators"/>
    <s v="CPS_Lead_Aggregators"/>
    <m/>
    <s v="Pulsar"/>
    <s v="N125"/>
    <s v="Disc ISG"/>
    <s v="Pulsar N125 Disc ISG Ebony Black + Purple Fury"/>
    <s v="00JZ51DA"/>
    <s v="Closed"/>
    <s v="No"/>
    <x v="5"/>
    <m/>
    <m/>
    <m/>
    <m/>
    <s v="No"/>
    <s v="No"/>
    <s v="No"/>
    <m/>
    <n v="0"/>
  </r>
  <r>
    <n v="15448698"/>
    <d v="2025-04-07T00:00:00"/>
    <d v="1899-12-30T12:32:00"/>
    <x v="1"/>
    <s v="VARUN MOTORS PRIVATE LIMITED - CHODAVARAM"/>
    <s v="B13247"/>
    <s v="Reference"/>
    <s v="Existing Customer"/>
    <m/>
    <s v="Pulsar"/>
    <n v="150"/>
    <s v="SD Single Seat"/>
    <s v="Pulsar  150 SD Single Seat SPARKLING METALLIC BLACK RED"/>
    <s v="00DH27F2"/>
    <s v="Invoiced"/>
    <s v="Yes"/>
    <x v="1"/>
    <m/>
    <m/>
    <m/>
    <m/>
    <s v="Yes"/>
    <s v="Yes"/>
    <s v="Yes"/>
    <d v="2025-04-07T13:04:00"/>
    <n v="1"/>
  </r>
  <r>
    <n v="15446337"/>
    <d v="2025-04-07T00:00:00"/>
    <d v="1899-12-30T08:32:00"/>
    <x v="0"/>
    <s v="KTM ANDUL"/>
    <s v="C13620"/>
    <s v="Hyperlocal_Lead_Gen"/>
    <s v="Facebook"/>
    <m/>
    <s v="KTM"/>
    <s v="249.07 cc"/>
    <s v="KTM"/>
    <s v="KTM 249.07 cc KTM "/>
    <s v="00JP88"/>
    <s v="Closed"/>
    <s v="No"/>
    <x v="5"/>
    <m/>
    <m/>
    <m/>
    <m/>
    <s v="No"/>
    <s v="No"/>
    <s v="No"/>
    <m/>
    <n v="0"/>
  </r>
  <r>
    <n v="15571325"/>
    <d v="2025-04-11T00:00:00"/>
    <d v="1899-12-30T17:01:00"/>
    <x v="5"/>
    <s v="FRONTIER AS BAJAJ(11268)"/>
    <n v="11268"/>
    <m/>
    <m/>
    <s v="HOT"/>
    <s v="Pulsar"/>
    <n v="125"/>
    <s v="Neon Disc Single seat"/>
    <s v="Pulsar 125 Neon Disc Single seat"/>
    <s v="00DH40"/>
    <s v="Closed"/>
    <s v="No"/>
    <x v="2"/>
    <m/>
    <m/>
    <m/>
    <m/>
    <s v="No"/>
    <s v="No"/>
    <s v="No"/>
    <m/>
    <n v="0"/>
  </r>
  <r>
    <n v="15585279"/>
    <d v="2025-04-12T00:00:00"/>
    <d v="1899-12-30T13:12:00"/>
    <x v="1"/>
    <s v="CHATTERJEE BAJAJ(12196)"/>
    <n v="12196"/>
    <m/>
    <m/>
    <s v="STANDARD"/>
    <s v="Platina"/>
    <n v="110"/>
    <s v="ES Drum  (OBD-2)"/>
    <s v="Platina 110 ES Drum  (OBD-2) EBONY BLK RED DKL"/>
    <s v="00JK354D"/>
    <s v="Invoiced"/>
    <s v="Yes"/>
    <x v="8"/>
    <m/>
    <m/>
    <m/>
    <m/>
    <s v="No"/>
    <s v="No"/>
    <s v="Yes"/>
    <d v="2025-04-14T15:38:00"/>
    <n v="1"/>
  </r>
  <r>
    <n v="15745268"/>
    <d v="2025-04-19T00:00:00"/>
    <d v="1899-12-30T20:49:00"/>
    <x v="5"/>
    <s v="Sengupta Motors - Bordowali"/>
    <s v="C12644"/>
    <m/>
    <m/>
    <s v="STANDARD"/>
    <s v="Pulsar"/>
    <s v="NS125"/>
    <s v="UG"/>
    <s v="Pulsar NS125 UG BEACH BLUE"/>
    <s v="00JF4418"/>
    <s v="Closed"/>
    <s v="Yes"/>
    <x v="2"/>
    <m/>
    <m/>
    <m/>
    <m/>
    <s v="Yes"/>
    <s v="No"/>
    <s v="No"/>
    <m/>
    <n v="0"/>
  </r>
  <r>
    <n v="15577278"/>
    <d v="2025-04-11T00:00:00"/>
    <d v="1899-12-30T23:21:00"/>
    <x v="3"/>
    <s v="ISHANYA AUTO LLP(13210)"/>
    <n v="13210"/>
    <s v="Bikewale_Aggregators"/>
    <s v="CPS_Lead_Aggregators"/>
    <s v="WARM"/>
    <s v="Pulsar"/>
    <s v="RS200"/>
    <s v="Dual channel ABS"/>
    <s v="Pulsar RS200 Dual channel ABS METALLIC BLACK (+Pewter Grey)"/>
    <s v="00DT148E"/>
    <s v="Closed"/>
    <s v="No"/>
    <x v="2"/>
    <m/>
    <m/>
    <m/>
    <m/>
    <s v="No"/>
    <s v="No"/>
    <s v="No"/>
    <m/>
    <n v="0"/>
  </r>
  <r>
    <n v="15577713"/>
    <d v="2025-04-12T00:00:00"/>
    <d v="1899-12-30T00:03:00"/>
    <x v="0"/>
    <s v="SRI VINAYAKA MOBIKES PVT LTD (FALAKNUMA)"/>
    <s v="D12444"/>
    <s v="Hyperlocal_Lead_Gen"/>
    <s v="Facebook"/>
    <s v="HOT"/>
    <s v="KTM"/>
    <s v="249.07 cc"/>
    <s v="KTM"/>
    <s v="KTM 249.07 cc KTM "/>
    <s v="00JP88"/>
    <s v="Open"/>
    <s v="No"/>
    <x v="0"/>
    <m/>
    <m/>
    <m/>
    <m/>
    <s v="No"/>
    <s v="No"/>
    <s v="No"/>
    <m/>
    <n v="0"/>
  </r>
  <r>
    <n v="15435346"/>
    <d v="2025-04-06T00:00:00"/>
    <d v="1899-12-30T12:47:00"/>
    <x v="1"/>
    <s v="KHIVRAJ ELIXIR PVT LTD (14197) 8TH MILE"/>
    <n v="14197"/>
    <m/>
    <m/>
    <s v="STANDARD"/>
    <s v="Dominar"/>
    <n v="400"/>
    <s v="Dual channel ABS (OBD-2)"/>
    <s v="Dominar 400 Dual channel ABS (OBD-2) SAVANNA GREEN"/>
    <s v="00JF379A"/>
    <s v="Open"/>
    <s v="Yes"/>
    <x v="0"/>
    <m/>
    <m/>
    <m/>
    <m/>
    <s v="Yes"/>
    <s v="Yes"/>
    <s v="Yes"/>
    <m/>
    <n v="0"/>
  </r>
  <r>
    <n v="15382055"/>
    <d v="2025-04-03T00:00:00"/>
    <d v="1899-12-30T16:36:00"/>
    <x v="3"/>
    <s v="ARORA MOTORS(13645)"/>
    <n v="13645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x v="3"/>
    <m/>
    <m/>
    <m/>
    <m/>
    <s v="No"/>
    <s v="No"/>
    <s v="No"/>
    <m/>
    <n v="0"/>
  </r>
  <r>
    <n v="15453524"/>
    <d v="2025-04-07T00:00:00"/>
    <d v="1899-12-30T14:05:00"/>
    <x v="3"/>
    <s v="KAMAL AUTO INDUSTRIES COACH WORKS PVT LTD(13482)"/>
    <n v="13482"/>
    <s v="Bikewale_Aggregators"/>
    <s v="CPS_Lead_Aggregators"/>
    <s v="HOT"/>
    <s v="Pulsar"/>
    <n v="220"/>
    <s v="Single channel ABS (OBD-2)"/>
    <s v="Pulsar 220 Single channel ABS (OBD-2) SPARKLING METALLIC BLACK BLUE"/>
    <s v="00DK11F1"/>
    <s v="Open"/>
    <s v="No"/>
    <x v="0"/>
    <m/>
    <m/>
    <m/>
    <m/>
    <s v="No"/>
    <s v="No"/>
    <s v="No"/>
    <m/>
    <n v="0"/>
  </r>
  <r>
    <n v="15656171"/>
    <d v="2025-04-15T00:00:00"/>
    <d v="1899-12-30T20:06:00"/>
    <x v="3"/>
    <s v="BALA BAJAJ(12066)"/>
    <n v="12066"/>
    <s v="Bikewale_Aggregators"/>
    <s v="CPS_Lead_Aggregators"/>
    <s v="STANDARD"/>
    <s v="Pulsar"/>
    <n v="150"/>
    <s v="SD Single Seat"/>
    <s v="Pulsar 150 SD Single Seat EBONY BLK RED DKL"/>
    <s v="00DH274D"/>
    <s v="Open"/>
    <s v="No"/>
    <x v="1"/>
    <m/>
    <m/>
    <m/>
    <m/>
    <s v="No"/>
    <s v="No"/>
    <s v="No"/>
    <m/>
    <n v="0"/>
  </r>
  <r>
    <n v="15347380"/>
    <d v="2025-04-01T00:00:00"/>
    <d v="1899-12-30T21:45:00"/>
    <x v="3"/>
    <s v="POPULAR MOTOR CORPORATION (RAMANAGARA)"/>
    <s v="G10479"/>
    <s v="Bikewale_Aggregators"/>
    <s v="CPS_Lead_Aggregators"/>
    <s v="STANDARD"/>
    <s v="Pulsar"/>
    <n v="220"/>
    <s v="Single channel ABS (OBD-2)"/>
    <s v="Pulsar 220 Single channel ABS (OBD-2) SAFFIRE BLUE WHITE"/>
    <s v="00DK11E9"/>
    <s v="Open"/>
    <s v="No"/>
    <x v="0"/>
    <m/>
    <m/>
    <m/>
    <m/>
    <s v="No"/>
    <s v="No"/>
    <s v="No"/>
    <m/>
    <n v="0"/>
  </r>
  <r>
    <n v="15537116"/>
    <d v="2025-04-10T00:00:00"/>
    <d v="1899-12-30T09:25:00"/>
    <x v="0"/>
    <s v="Akarsh Auto Pvt Ltd(12425)"/>
    <n v="12425"/>
    <s v="Hyperlocal_Lead_Gen"/>
    <s v="Facebook"/>
    <s v="STANDARD"/>
    <s v="KTM"/>
    <s v="DUKE 200"/>
    <s v="KTM"/>
    <s v="KTM DUKE 200 KTM "/>
    <s v="00JP1C"/>
    <s v="Open"/>
    <s v="No"/>
    <x v="0"/>
    <m/>
    <m/>
    <m/>
    <m/>
    <s v="No"/>
    <s v="No"/>
    <s v="No"/>
    <m/>
    <n v="0"/>
  </r>
  <r>
    <n v="15682948"/>
    <d v="2025-04-16T00:00:00"/>
    <d v="1899-12-30T19:18:00"/>
    <x v="5"/>
    <s v="BANERJEE AUTO CORPORATION PRIVATE LIMITED(13067)"/>
    <n v="13067"/>
    <s v="Bajaj Activity"/>
    <s v="Service Camp"/>
    <s v="WARM"/>
    <s v="Pulsar"/>
    <n v="150"/>
    <s v="SD Single Seat"/>
    <s v="Pulsar 150 SD Single Seat EBONY BLK RED DKL"/>
    <s v="00DH274D"/>
    <s v="Open"/>
    <s v="No"/>
    <x v="0"/>
    <m/>
    <m/>
    <m/>
    <m/>
    <s v="No"/>
    <s v="No"/>
    <s v="No"/>
    <m/>
    <n v="0"/>
  </r>
  <r>
    <n v="15696136"/>
    <d v="2025-04-17T00:00:00"/>
    <d v="1899-12-30T14:03:00"/>
    <x v="5"/>
    <s v="VARUN MOTORS PVT LTD (HANUMAN JN. BRANCH)"/>
    <s v="E13249"/>
    <m/>
    <m/>
    <s v="STANDARD"/>
    <s v="Pulsar"/>
    <s v="N160"/>
    <s v="Single channel ABS"/>
    <s v="Pulsar N160 Single channel ABS Brooklyn Black"/>
    <s v="00JR069V"/>
    <s v="Open"/>
    <s v="No"/>
    <x v="1"/>
    <m/>
    <m/>
    <m/>
    <m/>
    <s v="No"/>
    <s v="No"/>
    <s v="No"/>
    <m/>
    <n v="0"/>
  </r>
  <r>
    <n v="15571131"/>
    <d v="2025-04-11T00:00:00"/>
    <d v="1899-12-30T17:09:00"/>
    <x v="3"/>
    <s v="GUJARAT MOTORS PVT LTD-BHATAR"/>
    <s v="A10971"/>
    <s v="91wheels_Aggregators"/>
    <s v="CPS_Lead_Aggregators"/>
    <s v="STANDARD"/>
    <s v="Dominar"/>
    <n v="400"/>
    <s v="Dual channel ABS (Pre-OBD)"/>
    <s v="Dominar 400 Dual channel ABS (Pre-OBD) CHARCOAL BLACK"/>
    <s v="00JF20A8"/>
    <s v="Open"/>
    <s v="No"/>
    <x v="4"/>
    <m/>
    <m/>
    <m/>
    <m/>
    <s v="No"/>
    <s v="No"/>
    <s v="No"/>
    <m/>
    <n v="0"/>
  </r>
  <r>
    <n v="15485466"/>
    <d v="2025-04-08T00:00:00"/>
    <d v="1899-12-30T18:14:00"/>
    <x v="5"/>
    <s v="MCV Bajaj - Anaparthy"/>
    <s v="H12624"/>
    <m/>
    <m/>
    <s v="HOT"/>
    <s v="Pulsar"/>
    <n v="150"/>
    <s v="Neon Single Disc ABS(DH35)"/>
    <s v="Pulsar 150 Neon Single Disc ABS(DH35)"/>
    <s v="00DH35"/>
    <s v="Open"/>
    <s v="No"/>
    <x v="1"/>
    <m/>
    <m/>
    <m/>
    <m/>
    <s v="No"/>
    <s v="No"/>
    <s v="No"/>
    <m/>
    <n v="0"/>
  </r>
  <r>
    <n v="15459200"/>
    <d v="2025-04-07T00:00:00"/>
    <d v="1899-12-30T16:33:00"/>
    <x v="5"/>
    <s v="ZAIN MOTORS- UPPALA"/>
    <s v="B10502"/>
    <m/>
    <m/>
    <m/>
    <s v="CT"/>
    <s v="110X"/>
    <s v="ES"/>
    <s v="CT  110X ES EBONY BLK RED DKL"/>
    <s v="00DY044D"/>
    <s v="Invoiced"/>
    <s v="Yes"/>
    <x v="1"/>
    <m/>
    <m/>
    <m/>
    <m/>
    <s v="Yes"/>
    <s v="Yes"/>
    <s v="Yes"/>
    <d v="2025-04-08T11:18:00"/>
    <n v="1"/>
  </r>
  <r>
    <n v="15404964"/>
    <d v="2025-04-04T00:00:00"/>
    <d v="1899-12-30T17:44:00"/>
    <x v="5"/>
    <s v="SAI MOTOR PLAZA - SARPAVARAM"/>
    <s v="A11031"/>
    <m/>
    <m/>
    <m/>
    <s v="Pulsar"/>
    <n v="125"/>
    <s v="Carbon Fibre Disc Single Seat"/>
    <s v="Pulsar 125 Carbon Fibre Disc Single Seat SPARKLING METALLIC BLACK RED"/>
    <s v="00DH47F2"/>
    <s v="Closed"/>
    <s v="Yes"/>
    <x v="2"/>
    <m/>
    <m/>
    <m/>
    <m/>
    <s v="Yes"/>
    <s v="No"/>
    <s v="Yes"/>
    <m/>
    <n v="0"/>
  </r>
  <r>
    <n v="15692667"/>
    <d v="2025-04-17T00:00:00"/>
    <d v="1899-12-30T12:32:00"/>
    <x v="5"/>
    <s v="PRECIOUS ABHIKARAN(12669)"/>
    <n v="12669"/>
    <m/>
    <m/>
    <s v="WARM"/>
    <s v="Pulsar"/>
    <n v="125"/>
    <s v="Neon Disc Single seat (OBD-2)"/>
    <s v="Pulsar 125 Neon Disc Single seat (OBD-2) E Black with Platinum Silver Decal"/>
    <s v="00DH506L"/>
    <s v="Invoiced"/>
    <s v="Yes"/>
    <x v="1"/>
    <m/>
    <m/>
    <m/>
    <m/>
    <s v="No"/>
    <s v="No"/>
    <s v="No"/>
    <d v="2025-04-19T11:11:00"/>
    <n v="1"/>
  </r>
  <r>
    <n v="14902104"/>
    <d v="2025-04-01T00:00:00"/>
    <d v="1899-12-30T11:15:00"/>
    <x v="3"/>
    <s v="Shiva Bajaj  @ Near Railway Station"/>
    <n v="10344"/>
    <s v="Bikedekho_Aggregators"/>
    <s v="CPS_Lead_Aggregators"/>
    <s v="WARM"/>
    <s v="Pulsar"/>
    <n v="125"/>
    <s v="Carbon Fibre Disc Single Seat (OBD-2)"/>
    <s v="Pulsar  125 Carbon Fibre Disc Single Seat (OBD-2) SPARKLING METALLIC BLACK RED"/>
    <s v="00DH41F2"/>
    <s v="Closed"/>
    <s v="Yes"/>
    <x v="2"/>
    <m/>
    <m/>
    <m/>
    <m/>
    <s v="No"/>
    <s v="No"/>
    <s v="Yes"/>
    <m/>
    <n v="0"/>
  </r>
  <r>
    <n v="15555628"/>
    <d v="2025-04-10T00:00:00"/>
    <d v="1899-12-30T23:00:00"/>
    <x v="3"/>
    <s v="KPJ AUTOMOBILES (14181)"/>
    <n v="14181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641661"/>
    <d v="2025-04-15T00:00:00"/>
    <d v="1899-12-30T10:53:00"/>
    <x v="3"/>
    <s v="PARIS AUTOMOBILES (ANANTNAG)"/>
    <s v="B10280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368045"/>
    <d v="2025-04-02T00:00:00"/>
    <d v="1899-12-30T21:59:00"/>
    <x v="3"/>
    <s v="VARUN MOTORS PRIVATE LIMITED(13248)"/>
    <n v="13248"/>
    <s v="Bikewale_Aggregators"/>
    <s v="CPS_Lead_Aggregators"/>
    <s v="HOT"/>
    <s v="Pulsar"/>
    <n v="150"/>
    <s v="SD Single Seat"/>
    <s v="Pulsar 150 SD Single Seat EBONY BLK RED DKL"/>
    <s v="00DH274D"/>
    <s v="Open"/>
    <s v="No"/>
    <x v="4"/>
    <m/>
    <m/>
    <m/>
    <m/>
    <s v="No"/>
    <s v="No"/>
    <s v="No"/>
    <m/>
    <n v="0"/>
  </r>
  <r>
    <n v="15683166"/>
    <d v="2025-04-16T00:00:00"/>
    <d v="1899-12-30T19:28:00"/>
    <x v="5"/>
    <s v="MCV Motocorp Private Limited(12624)"/>
    <n v="12624"/>
    <m/>
    <m/>
    <s v="HOT"/>
    <s v="Pulsar"/>
    <n v="125"/>
    <s v="Carbon Fibre Disc Single Seat"/>
    <s v="Pulsar 125 Carbon Fibre Disc Single Seat"/>
    <s v="00DH47"/>
    <s v="Open"/>
    <s v="No"/>
    <x v="1"/>
    <m/>
    <m/>
    <m/>
    <m/>
    <s v="No"/>
    <s v="No"/>
    <s v="No"/>
    <m/>
    <n v="0"/>
  </r>
  <r>
    <n v="15603009"/>
    <d v="2025-04-13T00:00:00"/>
    <d v="1899-12-30T13:37:00"/>
    <x v="3"/>
    <s v="Ishanya Auto LLP (C13210)"/>
    <s v="C13210"/>
    <s v="91wheels_Aggregators"/>
    <s v="CPS_Lead_Aggregators"/>
    <s v="STANDARD"/>
    <s v="Pulsar"/>
    <n v="150"/>
    <s v="TD Split Seat"/>
    <s v="Pulsar 150 TD Split Seat BLACK DECAL BLUE"/>
    <s v="00DH283B"/>
    <s v="Open"/>
    <s v="No"/>
    <x v="6"/>
    <m/>
    <m/>
    <m/>
    <m/>
    <s v="No"/>
    <s v="No"/>
    <s v="No"/>
    <m/>
    <n v="0"/>
  </r>
  <r>
    <n v="15489621"/>
    <d v="2025-04-09T00:00:00"/>
    <d v="1899-12-30T00:20:00"/>
    <x v="3"/>
    <s v="UNIVERSAL AUTOMOTIVES PVT LTD(13217)"/>
    <n v="13217"/>
    <s v="Bikewale_Aggregators"/>
    <s v="CPS_Lead_Aggregators"/>
    <s v="HOT"/>
    <s v="KTM"/>
    <s v="DUKE 200 OLD"/>
    <s v="KTM"/>
    <s v="KTM DUKE 200 OLD KTM SILVER METALLIC MATT"/>
    <s v="00JP42A9"/>
    <s v="Closed"/>
    <s v="No"/>
    <x v="2"/>
    <m/>
    <m/>
    <m/>
    <m/>
    <s v="No"/>
    <s v="No"/>
    <s v="No"/>
    <m/>
    <n v="0"/>
  </r>
  <r>
    <n v="15424051"/>
    <d v="2025-04-05T00:00:00"/>
    <d v="1899-12-30T17:09:00"/>
    <x v="2"/>
    <s v="ATHEN AUTOMOBILES (12297)"/>
    <n v="12297"/>
    <m/>
    <m/>
    <s v="HOT"/>
    <s v="Pulsar"/>
    <n v="150"/>
    <s v="SD UG"/>
    <s v="Pulsar 150 SD UG"/>
    <s v="00DH60"/>
    <s v="Open"/>
    <s v="Yes"/>
    <x v="0"/>
    <m/>
    <m/>
    <m/>
    <m/>
    <s v="No"/>
    <s v="Yes"/>
    <s v="Yes"/>
    <m/>
    <n v="0"/>
  </r>
  <r>
    <n v="15091497"/>
    <d v="2025-04-18T00:00:00"/>
    <d v="1899-12-30T16:07:00"/>
    <x v="3"/>
    <s v="SRI VINAYAKA MOBIKES PVT LTD(10834)"/>
    <n v="10834"/>
    <s v="Bikewale_Aggregators"/>
    <s v="CPS_Lead_Aggregators"/>
    <s v="HOT"/>
    <s v="Pulsar"/>
    <s v="N160"/>
    <s v="Dual channel ABS"/>
    <s v="Pulsar N160 Dual channel ABS Brooklyn Black"/>
    <s v="00JR159V"/>
    <s v="Open"/>
    <s v="No"/>
    <x v="0"/>
    <m/>
    <m/>
    <m/>
    <m/>
    <s v="No"/>
    <s v="No"/>
    <s v="No"/>
    <m/>
    <n v="0"/>
  </r>
  <r>
    <n v="15563873"/>
    <d v="2025-04-11T00:00:00"/>
    <d v="1899-12-30T13:01:00"/>
    <x v="5"/>
    <s v="SAI AUTOMOBILES(11726)"/>
    <n v="11726"/>
    <m/>
    <m/>
    <m/>
    <s v="Pulsar"/>
    <n v="125"/>
    <s v="Neon Disc Single seat (OBD-2)"/>
    <s v="Pulsar  125 Neon Disc Single seat (OBD-2) EBONY BLK SOLAR RED"/>
    <s v="00DH50C2"/>
    <s v="Invoiced"/>
    <s v="Yes"/>
    <x v="1"/>
    <m/>
    <m/>
    <m/>
    <m/>
    <s v="No"/>
    <s v="No"/>
    <s v="Yes"/>
    <d v="2025-04-11T14:17:00"/>
    <n v="1"/>
  </r>
  <r>
    <n v="15388698"/>
    <d v="2025-04-03T00:00:00"/>
    <d v="1899-12-30T23:06:00"/>
    <x v="3"/>
    <s v="THE HIND BAJAJ(10911)"/>
    <n v="10911"/>
    <s v="Bikewale_Aggregators"/>
    <s v="CPS_Lead_Aggregators"/>
    <s v="HOT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624858"/>
    <d v="2025-04-14T00:00:00"/>
    <d v="1899-12-30T13:29:00"/>
    <x v="0"/>
    <s v="Akarsh Auto Pvt Ltd(12425)"/>
    <n v="12425"/>
    <s v="Hyperlocal_Lead_Gen"/>
    <s v="Facebook"/>
    <s v="WARM"/>
    <s v="KTM"/>
    <s v="DUKE 200"/>
    <s v="KTM"/>
    <s v="KTM DUKE 200 KTM "/>
    <s v="00JP1C"/>
    <s v="Open"/>
    <s v="No"/>
    <x v="0"/>
    <m/>
    <m/>
    <m/>
    <m/>
    <s v="No"/>
    <s v="No"/>
    <s v="No"/>
    <m/>
    <n v="0"/>
  </r>
  <r>
    <n v="15501205"/>
    <d v="2025-04-09T00:00:00"/>
    <d v="1899-12-30T15:30:00"/>
    <x v="6"/>
    <m/>
    <n v="12871"/>
    <s v="Facebook"/>
    <s v="P125_Feb"/>
    <s v="STANDARD"/>
    <s v="Pulsar"/>
    <n v="125"/>
    <s v="Carbon Fibre Split Seat UG"/>
    <s v="Pulsar 125 Carbon Fibre Split Seat UG EBONY BLK RED DKL"/>
    <s v="00DH564D"/>
    <s v="Open"/>
    <s v="No"/>
    <x v="1"/>
    <m/>
    <m/>
    <m/>
    <m/>
    <s v="No"/>
    <s v="No"/>
    <s v="No"/>
    <m/>
    <n v="0"/>
  </r>
  <r>
    <n v="15385439"/>
    <d v="2025-04-03T00:00:00"/>
    <d v="1899-12-30T18:30:00"/>
    <x v="0"/>
    <s v="SILIGURI AUTO WORKS PVT LTD / BERHAMPORE"/>
    <s v="A13667"/>
    <s v="Hyperlocal_Lead_Gen"/>
    <s v="Facebook"/>
    <s v="WARM"/>
    <s v="Triumph"/>
    <s v="SCRAMBLER 400 X"/>
    <s v="Triumph"/>
    <s v="Triumph SCRAMBLER 400 X Triumph"/>
    <s v="00TA02"/>
    <s v="Open"/>
    <s v="Yes"/>
    <x v="0"/>
    <m/>
    <m/>
    <m/>
    <m/>
    <s v="No"/>
    <s v="No"/>
    <s v="No"/>
    <m/>
    <n v="0"/>
  </r>
  <r>
    <n v="15428373"/>
    <d v="2025-04-05T00:00:00"/>
    <d v="1899-12-30T22:04:00"/>
    <x v="0"/>
    <s v="RETRO MOTORCYCLES LLP (14123)"/>
    <n v="14123"/>
    <s v="Hyperlocal_Lead_Gen"/>
    <s v="Facebook"/>
    <s v="STANDARD"/>
    <s v="Triumph"/>
    <s v="SCRAMBLER 400 X"/>
    <s v="Triumph"/>
    <s v="Triumph SCRAMBLER 400 X Triumph "/>
    <s v="00TA02"/>
    <s v="Open"/>
    <s v="No"/>
    <x v="6"/>
    <m/>
    <m/>
    <m/>
    <m/>
    <s v="No"/>
    <s v="No"/>
    <s v="No"/>
    <m/>
    <n v="0"/>
  </r>
  <r>
    <n v="15658382"/>
    <d v="2025-04-15T00:00:00"/>
    <d v="1899-12-30T23:27:00"/>
    <x v="0"/>
    <s v="RETRO MOTORCYCLES LLP(13536)"/>
    <n v="13536"/>
    <s v="Hyperlocal_Lead_Gen"/>
    <s v="Facebook"/>
    <s v="HOT"/>
    <s v="Triumph"/>
    <s v="Speed T4"/>
    <s v="Triumph"/>
    <s v="Triumph Speed T4 Triumph "/>
    <s v="00TA15"/>
    <s v="Closed"/>
    <s v="No"/>
    <x v="5"/>
    <m/>
    <m/>
    <m/>
    <m/>
    <s v="No"/>
    <s v="No"/>
    <s v="No"/>
    <m/>
    <n v="0"/>
  </r>
  <r>
    <n v="15556510"/>
    <d v="2025-04-11T00:00:00"/>
    <d v="1899-12-30T01:12:00"/>
    <x v="3"/>
    <s v="SWADESHI AUTO PVT.LTD. WAZIRPUR"/>
    <s v="B10349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Open"/>
    <s v="No"/>
    <x v="6"/>
    <m/>
    <m/>
    <m/>
    <m/>
    <s v="No"/>
    <s v="No"/>
    <s v="No"/>
    <m/>
    <n v="0"/>
  </r>
  <r>
    <n v="15710772"/>
    <d v="2025-04-18T00:00:00"/>
    <d v="1899-12-30T10:26:00"/>
    <x v="1"/>
    <s v="PANKH AUTOWHEELS PRIVATE LIMITED (12949)"/>
    <n v="12949"/>
    <m/>
    <m/>
    <m/>
    <s v="Pulsar"/>
    <n v="125"/>
    <s v="Neon Disc Single seat (OBD-2)"/>
    <s v="Pulsar 125 Neon Disc Single seat (OBD-2)"/>
    <s v="00DH50"/>
    <s v="Open"/>
    <s v="Yes"/>
    <x v="4"/>
    <m/>
    <m/>
    <m/>
    <m/>
    <s v="No"/>
    <s v="No"/>
    <s v="No"/>
    <m/>
    <n v="0"/>
  </r>
  <r>
    <n v="15552923"/>
    <d v="2025-04-10T00:00:00"/>
    <d v="1899-12-30T18:54:00"/>
    <x v="2"/>
    <s v="SARATHY BIKES PVT LTD (13626)"/>
    <n v="13626"/>
    <m/>
    <m/>
    <s v="WARM"/>
    <s v="Triumph"/>
    <s v="Speed 400 UG"/>
    <m/>
    <s v="Triumph  Speed 400 UG  "/>
    <s v="00TA4042"/>
    <s v="Invoiced"/>
    <s v="Yes"/>
    <x v="4"/>
    <m/>
    <m/>
    <m/>
    <m/>
    <s v="No"/>
    <s v="No"/>
    <s v="No"/>
    <d v="2025-04-11T13:12:00"/>
    <n v="1"/>
  </r>
  <r>
    <n v="15399608"/>
    <d v="2025-04-04T00:00:00"/>
    <d v="1899-12-30T14:35:00"/>
    <x v="2"/>
    <s v="GURU NANAK AUTO DEALS (A13106)"/>
    <s v="A13106"/>
    <s v="Website"/>
    <m/>
    <m/>
    <s v="Pulsar"/>
    <s v="N250"/>
    <s v="Dual channel ABS (OBD-2)"/>
    <s v="Pulsar N250 Dual channel ABS (OBD-2) Brooklyn Black"/>
    <s v="00JR189V"/>
    <s v="Closed"/>
    <s v="No"/>
    <x v="2"/>
    <m/>
    <m/>
    <m/>
    <m/>
    <s v="No"/>
    <s v="No"/>
    <s v="No"/>
    <m/>
    <n v="0"/>
  </r>
  <r>
    <n v="15560063"/>
    <d v="2025-04-11T00:00:00"/>
    <d v="1899-12-30T11:07:00"/>
    <x v="5"/>
    <s v="RK Automart KGP"/>
    <s v="A13398"/>
    <m/>
    <m/>
    <s v="WARM"/>
    <s v="Pulsar"/>
    <s v="N125"/>
    <s v="Disc ISG"/>
    <s v="Pulsar N125 Disc ISG"/>
    <s v="00JZ51"/>
    <s v="Open"/>
    <s v="No"/>
    <x v="0"/>
    <m/>
    <m/>
    <m/>
    <m/>
    <s v="No"/>
    <s v="No"/>
    <s v="No"/>
    <m/>
    <n v="0"/>
  </r>
  <r>
    <n v="15581338"/>
    <d v="2025-04-12T00:00:00"/>
    <d v="1899-12-30T11:16:00"/>
    <x v="3"/>
    <s v="AUTO MOOVERS(10644)"/>
    <n v="10644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x v="0"/>
    <m/>
    <m/>
    <m/>
    <m/>
    <s v="No"/>
    <s v="No"/>
    <s v="No"/>
    <m/>
    <n v="0"/>
  </r>
  <r>
    <n v="15426855"/>
    <d v="2025-04-05T00:00:00"/>
    <d v="1899-12-30T19:39:00"/>
    <x v="3"/>
    <s v="POPULAR MOTOR CORPORATION (13101)"/>
    <n v="13101"/>
    <s v="Bikewale_Aggregators"/>
    <s v="CPS_Lead_Aggregators"/>
    <s v="WARM"/>
    <s v="Pulsar"/>
    <n v="400"/>
    <s v="NS"/>
    <s v="Pulsar 400 NS PEARL METALLIC WHITE"/>
    <s v="00JL2342"/>
    <s v="Closed"/>
    <s v="No"/>
    <x v="1"/>
    <m/>
    <m/>
    <m/>
    <m/>
    <s v="No"/>
    <s v="No"/>
    <s v="No"/>
    <m/>
    <n v="0"/>
  </r>
  <r>
    <n v="15377593"/>
    <d v="2025-04-03T00:00:00"/>
    <d v="1899-12-30T13:45:00"/>
    <x v="3"/>
    <s v="M L MOTORS(13047)"/>
    <n v="13047"/>
    <s v="Bikedekho_Aggregators"/>
    <s v="CPS_Lead_Aggregators"/>
    <s v="STANDARD"/>
    <s v="Pulsar"/>
    <s v="NS200"/>
    <s v="Dual channel ABS (OBD-2)"/>
    <s v="Pulsar NS200 Dual channel ABS (OBD-2) GLOSS PEWTER GREY"/>
    <s v="00JL2232"/>
    <s v="Closed"/>
    <s v="No"/>
    <x v="5"/>
    <m/>
    <m/>
    <m/>
    <m/>
    <s v="No"/>
    <s v="No"/>
    <s v="No"/>
    <m/>
    <n v="0"/>
  </r>
  <r>
    <n v="15725438"/>
    <d v="2025-04-18T00:00:00"/>
    <d v="1899-12-30T18:50:00"/>
    <x v="1"/>
    <s v="PUSHPAK AUTOMOBILE(13135)"/>
    <n v="13135"/>
    <s v="Reference"/>
    <s v="Existing Customer"/>
    <s v="HOT"/>
    <s v="Pulsar"/>
    <s v="N160"/>
    <s v="UG"/>
    <s v="Pulsar N160 UG BROOKLYN CHRCL BLK M"/>
    <s v="00JR21VAR-113"/>
    <s v="Invoiced"/>
    <s v="Yes"/>
    <x v="1"/>
    <m/>
    <m/>
    <m/>
    <m/>
    <s v="Yes"/>
    <s v="Yes"/>
    <s v="Yes"/>
    <d v="2025-04-18T18:52:00"/>
    <n v="1"/>
  </r>
  <r>
    <n v="15598707"/>
    <d v="2025-04-13T00:00:00"/>
    <d v="1899-12-30T09:07:00"/>
    <x v="3"/>
    <s v="BAGGA LINK SERVICE PVT LTD - NAJAF GARH."/>
    <s v="S10047"/>
    <s v="91wheels_Aggregators"/>
    <s v="CPS_Lead_Aggregators"/>
    <s v="HOT"/>
    <s v="Freedom"/>
    <s v="125 NG04"/>
    <s v="Drum Led"/>
    <s v="Freedom 125 NG04 Drum Led GLOSSY CARIBBEAN BLUE"/>
    <s v="00JH302Z"/>
    <s v="Closed"/>
    <s v="No"/>
    <x v="2"/>
    <m/>
    <m/>
    <m/>
    <m/>
    <s v="No"/>
    <s v="No"/>
    <s v="No"/>
    <m/>
    <n v="0"/>
  </r>
  <r>
    <n v="15485133"/>
    <d v="2025-04-08T00:00:00"/>
    <d v="1899-12-30T17:57:00"/>
    <x v="5"/>
    <s v="R V BAJAJ BRANCH KENGERI(RV_KENGERI)"/>
    <s v="C10665"/>
    <m/>
    <m/>
    <s v="HOT"/>
    <s v="Pulsar"/>
    <n v="125"/>
    <s v="Carbon Fibre Split Seat UG"/>
    <s v="Pulsar 125 Carbon Fibre Split Seat UG"/>
    <s v="00DH56"/>
    <s v="Closed"/>
    <s v="Yes"/>
    <x v="5"/>
    <m/>
    <m/>
    <m/>
    <m/>
    <s v="Yes"/>
    <s v="No"/>
    <s v="No"/>
    <m/>
    <n v="0"/>
  </r>
  <r>
    <n v="15456335"/>
    <d v="2025-04-07T00:00:00"/>
    <d v="1899-12-30T14:55:00"/>
    <x v="1"/>
    <s v="STAR AUTOMOBILES(11263)"/>
    <n v="11263"/>
    <s v="Reference"/>
    <s v="Existing Customer"/>
    <s v="STANDARD"/>
    <s v="Pulsar"/>
    <n v="125"/>
    <s v="Carbon Fibre Split Seat UG"/>
    <s v="Pulsar 125 Carbon Fibre Split Seat UG EBONY BLK BLUE DKL"/>
    <s v="00DH564C"/>
    <s v="Open"/>
    <s v="Yes"/>
    <x v="0"/>
    <m/>
    <m/>
    <m/>
    <m/>
    <s v="Yes"/>
    <s v="Yes"/>
    <s v="Yes"/>
    <m/>
    <n v="0"/>
  </r>
  <r>
    <n v="15525525"/>
    <d v="2025-04-09T00:00:00"/>
    <d v="1899-12-30T15:02:00"/>
    <x v="5"/>
    <s v="Popular Motor Corporation (Kushal Nagar)"/>
    <s v="E11262"/>
    <s v="Dealer Activity"/>
    <s v="Experience Rides"/>
    <s v="WARM"/>
    <s v="Pulsar"/>
    <n v="125"/>
    <s v="Carbon Fibre Single Seat UG"/>
    <s v="Pulsar 125 Carbon Fibre Single Seat UG EBONY BLK RED DKL"/>
    <s v="00DH574D"/>
    <s v="Open"/>
    <s v="Yes"/>
    <x v="4"/>
    <m/>
    <m/>
    <m/>
    <m/>
    <s v="Yes"/>
    <s v="No"/>
    <s v="Yes"/>
    <m/>
    <n v="0"/>
  </r>
  <r>
    <n v="15476893"/>
    <d v="2025-04-08T00:00:00"/>
    <d v="1899-12-30T13:26:00"/>
    <x v="1"/>
    <s v="RAGOVA DEVELOPERS &amp; AUTO SERVICES PVT LTD"/>
    <n v="11683"/>
    <m/>
    <m/>
    <m/>
    <s v="Pulsar"/>
    <s v="N160"/>
    <s v="TD"/>
    <s v="Pulsar N160 TD"/>
    <s v="00JR50"/>
    <s v="Closed"/>
    <s v="Yes"/>
    <x v="2"/>
    <m/>
    <m/>
    <m/>
    <m/>
    <s v="Yes"/>
    <s v="No"/>
    <s v="No"/>
    <m/>
    <n v="0"/>
  </r>
  <r>
    <n v="15503541"/>
    <d v="2025-04-09T00:00:00"/>
    <d v="1899-12-30T15:34:00"/>
    <x v="6"/>
    <m/>
    <n v="13412"/>
    <s v="Facebook"/>
    <s v="Ns125abs"/>
    <s v="HOT"/>
    <s v="Pulsar"/>
    <s v="NS125"/>
    <s v="UG ABS"/>
    <s v="Pulsar NS125 UG ABS TD BURNT RED + SA"/>
    <s v="00JF57C4"/>
    <s v="Closed"/>
    <s v="No"/>
    <x v="2"/>
    <m/>
    <m/>
    <m/>
    <m/>
    <s v="No"/>
    <s v="No"/>
    <s v="No"/>
    <m/>
    <n v="0"/>
  </r>
  <r>
    <n v="15543882"/>
    <d v="2025-04-10T00:00:00"/>
    <d v="1899-12-30T13:20:00"/>
    <x v="6"/>
    <s v="KTM BANNERGHATTA ROAD"/>
    <s v="U12354"/>
    <m/>
    <m/>
    <s v="WARM"/>
    <s v="KTM"/>
    <s v="DUKE 250"/>
    <m/>
    <s v="KTM DUKE 250  Blue Black"/>
    <s v="00JP88VAR-112"/>
    <s v="Open"/>
    <s v="No"/>
    <x v="6"/>
    <m/>
    <m/>
    <m/>
    <m/>
    <s v="No"/>
    <s v="No"/>
    <s v="No"/>
    <m/>
    <n v="0"/>
  </r>
  <r>
    <n v="15697788"/>
    <d v="2025-04-17T00:00:00"/>
    <d v="1899-12-30T15:16:00"/>
    <x v="3"/>
    <s v="SRI KRISHNA MOTOR &amp; ENGG.WORKS(10367)"/>
    <n v="10367"/>
    <s v="Bikewale_Aggregators"/>
    <s v="CPS_Lead_Aggregators"/>
    <s v="WARM"/>
    <s v="Pulsar"/>
    <n v="150"/>
    <s v="SD Single Seat"/>
    <s v="Pulsar 150 SD Single Seat EBONY BLK RED DKL"/>
    <s v="00DH274D"/>
    <s v="Closed"/>
    <s v="No"/>
    <x v="2"/>
    <m/>
    <m/>
    <m/>
    <m/>
    <s v="No"/>
    <s v="No"/>
    <s v="No"/>
    <m/>
    <n v="0"/>
  </r>
  <r>
    <n v="15429458"/>
    <d v="2025-04-05T00:00:00"/>
    <d v="1899-12-30T23:44:00"/>
    <x v="3"/>
    <s v="SINGH AUTO LINK PVT.LTD.(10314)"/>
    <n v="10314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732499"/>
    <d v="2025-04-19T00:00:00"/>
    <d v="1899-12-30T11:27:00"/>
    <x v="3"/>
    <s v="KALAHANU BOTHRA AGENCIES PVT LTD(13213)"/>
    <n v="13213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626132"/>
    <d v="2025-04-14T00:00:00"/>
    <d v="1899-12-30T14:12:00"/>
    <x v="3"/>
    <s v="SANTOSH MOTORS(10650)"/>
    <n v="10650"/>
    <s v="Bikewale_Aggregators"/>
    <s v="CPS_Lead_Aggregators"/>
    <s v="STANDARD"/>
    <s v="Pulsar"/>
    <n v="220"/>
    <s v="Single channel ABS (OBD-2)"/>
    <s v="Pulsar 220 Single channel ABS (OBD-2) SPARKLING METALLIC BLACK BLUE"/>
    <s v="00DK11F1"/>
    <s v="Open"/>
    <s v="No"/>
    <x v="1"/>
    <m/>
    <m/>
    <m/>
    <m/>
    <s v="No"/>
    <s v="No"/>
    <s v="No"/>
    <m/>
    <n v="0"/>
  </r>
  <r>
    <n v="15346971"/>
    <d v="2025-04-01T00:00:00"/>
    <d v="1899-12-30T21:02:00"/>
    <x v="3"/>
    <s v="BAJAPAYEE AUTOMOBILES PVT LTD (13125)"/>
    <n v="13125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641891"/>
    <d v="2025-04-15T00:00:00"/>
    <d v="1899-12-30T10:55:00"/>
    <x v="1"/>
    <s v="SUPREME AUTO DEALERS PVT. LTD. (11453)"/>
    <n v="11453"/>
    <m/>
    <m/>
    <s v="HOT"/>
    <s v="Platina"/>
    <n v="110"/>
    <s v="ABS (OBD-2)"/>
    <s v="Platina 110 ABS (OBD-2) COCKTAIL RED GA"/>
    <s v="00JK36AG"/>
    <s v="Invoiced"/>
    <s v="Yes"/>
    <x v="1"/>
    <m/>
    <m/>
    <m/>
    <m/>
    <s v="Yes"/>
    <s v="Yes"/>
    <s v="Yes"/>
    <d v="2025-04-15T10:57:00"/>
    <n v="1"/>
  </r>
  <r>
    <n v="15423290"/>
    <d v="2025-04-05T00:00:00"/>
    <d v="1899-12-30T16:40:00"/>
    <x v="1"/>
    <s v="Akarsh Auto Pvt Ltd(12425)"/>
    <n v="12425"/>
    <m/>
    <m/>
    <s v="WARM"/>
    <s v="KTM"/>
    <s v="ADVENTURE 390 X"/>
    <m/>
    <s v="KTM ADVENTURE 390 X  ELECTRONIC ORANGE"/>
    <s v="00JG721T"/>
    <s v="Open"/>
    <s v="Yes"/>
    <x v="10"/>
    <m/>
    <m/>
    <m/>
    <m/>
    <s v="Yes"/>
    <s v="No"/>
    <s v="No"/>
    <m/>
    <n v="0"/>
  </r>
  <r>
    <n v="15417304"/>
    <d v="2025-04-05T00:00:00"/>
    <d v="1899-12-30T13:00:00"/>
    <x v="1"/>
    <s v="SILIGURI AUTO WORKS PVT.LTD.(10335)"/>
    <n v="10335"/>
    <m/>
    <m/>
    <s v="STANDARD"/>
    <s v="Pulsar"/>
    <n v="150"/>
    <s v="SD UG"/>
    <s v="Pulsar 150 SD UG EBONY BLACK(MET)"/>
    <s v="00DH60X3"/>
    <s v="Open"/>
    <s v="Yes"/>
    <x v="0"/>
    <m/>
    <m/>
    <m/>
    <m/>
    <s v="Yes"/>
    <s v="Yes"/>
    <s v="Yes"/>
    <m/>
    <n v="0"/>
  </r>
  <r>
    <n v="15663416"/>
    <d v="2025-04-16T00:00:00"/>
    <d v="1899-12-30T11:24:00"/>
    <x v="1"/>
    <s v="Ansh Bajaj-Meham"/>
    <s v="B10829"/>
    <s v="Reference"/>
    <s v="Existing Customer"/>
    <m/>
    <s v="Platina"/>
    <n v="100"/>
    <s v="ES Alloy"/>
    <s v="Platina  100 ES Alloy Ebony Black with Silver Grey Decal"/>
    <s v="00PF376U"/>
    <s v="Invoiced"/>
    <s v="Yes"/>
    <x v="1"/>
    <m/>
    <m/>
    <m/>
    <m/>
    <s v="Yes"/>
    <s v="Yes"/>
    <s v="Yes"/>
    <d v="2025-04-16T13:50:00"/>
    <n v="1"/>
  </r>
  <r>
    <n v="15687174"/>
    <d v="2025-04-17T00:00:00"/>
    <d v="1899-12-30T04:53:00"/>
    <x v="4"/>
    <s v="Green Automobiles Pvt Ltd"/>
    <s v="C13055"/>
    <s v="PulsarRange_LeadGen_D2C"/>
    <s v="Display_FB"/>
    <m/>
    <s v="Pulsar"/>
    <n v="400"/>
    <s v="NS"/>
    <s v="Pulsar 400 NS PEARL METALLIC WHITE"/>
    <s v="00JL2342"/>
    <s v="Closed"/>
    <s v="No"/>
    <x v="10"/>
    <m/>
    <m/>
    <m/>
    <m/>
    <s v="No"/>
    <s v="No"/>
    <s v="No"/>
    <m/>
    <n v="0"/>
  </r>
  <r>
    <n v="15519076"/>
    <d v="2025-04-09T00:00:00"/>
    <d v="1899-12-30T16:20:00"/>
    <x v="6"/>
    <m/>
    <n v="10017"/>
    <s v="Instagram"/>
    <s v="Freedom_March"/>
    <s v="HOT"/>
    <s v="Freedom"/>
    <s v="125 NG04"/>
    <s v="Disc Led"/>
    <s v="Freedom 125 NG04 Disc Led Racing Red"/>
    <s v="00JH279C"/>
    <s v="Closed"/>
    <s v="No"/>
    <x v="5"/>
    <m/>
    <m/>
    <m/>
    <m/>
    <s v="No"/>
    <s v="No"/>
    <s v="No"/>
    <m/>
    <n v="0"/>
  </r>
  <r>
    <n v="15578893"/>
    <d v="2025-04-12T00:00:00"/>
    <d v="1899-12-30T07:43:00"/>
    <x v="0"/>
    <s v="KHIVRAJ ELIXIR PVT LTD-HENNUR KTM"/>
    <s v="E14192"/>
    <s v="Hyperlocal_Lead_Gen"/>
    <s v="Facebook"/>
    <s v="STANDARD"/>
    <s v="KTM"/>
    <s v="249.07 cc"/>
    <s v="KTM"/>
    <s v="KTM 249.07 cc KTM "/>
    <s v="00JP88"/>
    <s v="Open"/>
    <s v="No"/>
    <x v="1"/>
    <m/>
    <m/>
    <m/>
    <m/>
    <s v="No"/>
    <s v="No"/>
    <s v="No"/>
    <m/>
    <n v="0"/>
  </r>
  <r>
    <n v="15743256"/>
    <d v="2025-04-19T00:00:00"/>
    <d v="1899-12-30T18:09:00"/>
    <x v="5"/>
    <s v="SWARNAMBIGAI BAJAJ-JALAGANDAPURAM"/>
    <s v="C11492"/>
    <m/>
    <m/>
    <s v="STANDARD"/>
    <s v="Pulsar"/>
    <n v="150"/>
    <s v="TD UG"/>
    <s v="Pulsar 150 TD UG EBONY BLACK(MET)"/>
    <s v="00DH61X3"/>
    <s v="Open"/>
    <s v="Yes"/>
    <x v="0"/>
    <m/>
    <m/>
    <m/>
    <m/>
    <s v="No"/>
    <s v="Yes"/>
    <s v="Yes"/>
    <m/>
    <n v="0"/>
  </r>
  <r>
    <n v="15742369"/>
    <d v="2025-04-19T00:00:00"/>
    <d v="1899-12-30T17:30:00"/>
    <x v="2"/>
    <s v="KHIVRAJ ELIXIR PVT LTD E-CITY"/>
    <n v="14191"/>
    <m/>
    <m/>
    <s v="STANDARD"/>
    <s v="Triumph"/>
    <s v="Speed 400 UG"/>
    <m/>
    <s v="Triumph Speed 400 UG "/>
    <s v="00TA40"/>
    <s v="Open"/>
    <s v="Yes"/>
    <x v="6"/>
    <m/>
    <m/>
    <m/>
    <m/>
    <s v="Yes"/>
    <s v="No"/>
    <s v="No"/>
    <m/>
    <n v="0"/>
  </r>
  <r>
    <n v="15681294"/>
    <d v="2025-04-16T00:00:00"/>
    <d v="1899-12-30T18:23:00"/>
    <x v="5"/>
    <s v="KVR AUTOMOBILES PVT LTD-MANJERI"/>
    <s v="A11972"/>
    <m/>
    <m/>
    <s v="WARM"/>
    <s v="CT"/>
    <s v="110X"/>
    <s v="ES (OBD-2)"/>
    <s v="CT 110X ES (OBD-2)"/>
    <s v="00DY08"/>
    <s v="Open"/>
    <s v="No"/>
    <x v="0"/>
    <m/>
    <m/>
    <m/>
    <m/>
    <s v="No"/>
    <s v="No"/>
    <s v="No"/>
    <m/>
    <n v="0"/>
  </r>
  <r>
    <n v="15435866"/>
    <d v="2025-04-06T00:00:00"/>
    <d v="1899-12-30T13:17:00"/>
    <x v="4"/>
    <s v="PRABHA AUTOMOBILES(13174)"/>
    <n v="13174"/>
    <s v="Finance"/>
    <s v="Website"/>
    <s v="STANDARD"/>
    <s v="Pulsar"/>
    <n v="150"/>
    <s v="SD (C&amp;G)"/>
    <s v="Pulsar 150 SD (C&amp;G) EBONY BLK BLUE DKL"/>
    <s v="00DH644C"/>
    <s v="Closed"/>
    <s v="No"/>
    <x v="3"/>
    <m/>
    <m/>
    <m/>
    <m/>
    <s v="No"/>
    <s v="No"/>
    <s v="No"/>
    <m/>
    <n v="0"/>
  </r>
  <r>
    <n v="15648807"/>
    <d v="2025-04-15T00:00:00"/>
    <d v="1899-12-30T14:31:00"/>
    <x v="5"/>
    <s v="DADA MOTOR ENTERPRISES LLP(13186)"/>
    <n v="13186"/>
    <m/>
    <m/>
    <s v="WARM"/>
    <s v="Pulsar"/>
    <n v="125"/>
    <s v="Carbon Fibre Disc Single Seat (OBD-2)"/>
    <s v="Pulsar 125 Carbon Fibre Disc Single Seat (OBD-2) SPARKLING METALLIC BLACK SILVER"/>
    <s v="00DH41E8"/>
    <s v="Invoiced"/>
    <s v="Yes"/>
    <x v="1"/>
    <m/>
    <m/>
    <m/>
    <m/>
    <s v="No"/>
    <s v="No"/>
    <s v="No"/>
    <d v="2025-04-15T14:32:00"/>
    <n v="1"/>
  </r>
  <r>
    <n v="15438300"/>
    <d v="2025-04-06T00:00:00"/>
    <d v="1899-12-30T15:26:00"/>
    <x v="4"/>
    <s v="GURUKRIPA AUTO AGENCY(12451)"/>
    <n v="12451"/>
    <s v="Organic"/>
    <s v="Website"/>
    <s v="WARM"/>
    <s v="Pulsar"/>
    <n v="125"/>
    <s v="Neon Disc Single seat (OBD-2)"/>
    <s v="Pulsar  125 Neon Disc Single seat (OBD-2) E Black with Platinum Silver Decal"/>
    <s v="00DH506L"/>
    <s v="Invoiced"/>
    <s v="Yes"/>
    <x v="1"/>
    <m/>
    <m/>
    <m/>
    <m/>
    <s v="No"/>
    <s v="Yes"/>
    <s v="Yes"/>
    <d v="2025-04-08T12:20:00"/>
    <n v="1"/>
  </r>
  <r>
    <n v="15551421"/>
    <d v="2025-04-10T00:00:00"/>
    <d v="1899-12-30T17:46:00"/>
    <x v="5"/>
    <s v="CHAMPAK AUTOMOBILES(11021)"/>
    <n v="11021"/>
    <m/>
    <m/>
    <s v="STANDARD"/>
    <s v="Pulsar"/>
    <s v="N160"/>
    <s v="UG"/>
    <s v="Pulsar N160 UG"/>
    <s v="00JR21"/>
    <s v="Closed"/>
    <s v="No"/>
    <x v="2"/>
    <m/>
    <m/>
    <m/>
    <m/>
    <s v="No"/>
    <s v="No"/>
    <s v="No"/>
    <m/>
    <n v="0"/>
  </r>
  <r>
    <n v="15690116"/>
    <d v="2025-04-17T00:00:00"/>
    <d v="1899-12-30T11:14:00"/>
    <x v="3"/>
    <s v="DADA MOTOR ENTERPRISES LLP - Rahon Road"/>
    <s v="B13184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x v="1"/>
    <m/>
    <m/>
    <m/>
    <m/>
    <s v="No"/>
    <s v="No"/>
    <s v="No"/>
    <m/>
    <n v="0"/>
  </r>
  <r>
    <n v="15438117"/>
    <d v="2025-04-06T00:00:00"/>
    <d v="1899-12-30T15:09:00"/>
    <x v="1"/>
    <s v="FOUZDAR FARM EQUIPMENTS(10123)"/>
    <n v="10123"/>
    <m/>
    <m/>
    <s v="STANDARD"/>
    <s v="Pulsar"/>
    <n v="125"/>
    <s v="Carbon Fibre Disc Single Seat"/>
    <s v="Pulsar 125 Carbon Fibre Disc Single Seat SPARKLING METALLIC BLACK BLUE"/>
    <s v="00DH47F1"/>
    <s v="Invoiced"/>
    <s v="Yes"/>
    <x v="8"/>
    <m/>
    <m/>
    <m/>
    <m/>
    <s v="No"/>
    <s v="No"/>
    <s v="Yes"/>
    <d v="2025-04-06T15:12:00"/>
    <n v="1"/>
  </r>
  <r>
    <n v="15569909"/>
    <d v="2025-04-11T00:00:00"/>
    <d v="1899-12-30T16:17:00"/>
    <x v="1"/>
    <s v="PUSHPAK AUTOMOBILE(13135)"/>
    <n v="13135"/>
    <s v="Reference"/>
    <s v="Existing Customer"/>
    <m/>
    <s v="Pulsar"/>
    <s v="N150"/>
    <s v="SD Single Seat"/>
    <s v="Pulsar N150 SD Single Seat EBONY BLACK(MET)"/>
    <s v="00JR30X3"/>
    <s v="Invoiced"/>
    <s v="Yes"/>
    <x v="1"/>
    <m/>
    <m/>
    <m/>
    <m/>
    <s v="Yes"/>
    <s v="No"/>
    <s v="Yes"/>
    <d v="2025-04-11T16:19:00"/>
    <n v="1"/>
  </r>
  <r>
    <n v="15428172"/>
    <d v="2025-04-05T00:00:00"/>
    <d v="1899-12-30T21:49:00"/>
    <x v="3"/>
    <s v="NAMDHARI BAJAJ PRIVATE LIMITED"/>
    <n v="11963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380988"/>
    <d v="2025-04-03T00:00:00"/>
    <d v="1899-12-30T15:45:00"/>
    <x v="2"/>
    <s v="PARIS AUTOMOBILES"/>
    <n v="10280"/>
    <s v="Call Center"/>
    <m/>
    <s v="STANDARD"/>
    <s v="Freedom"/>
    <s v="125 NG04"/>
    <s v="Disc Led"/>
    <s v="Freedom 125 NG04 Disc Led GLOSSY CARIBBEAN BLUE"/>
    <s v="00JH272Z"/>
    <s v="Open"/>
    <s v="No"/>
    <x v="1"/>
    <m/>
    <m/>
    <m/>
    <m/>
    <s v="No"/>
    <s v="No"/>
    <s v="No"/>
    <m/>
    <n v="0"/>
  </r>
  <r>
    <n v="15693631"/>
    <d v="2025-04-17T00:00:00"/>
    <d v="1899-12-30T13:14:00"/>
    <x v="3"/>
    <s v="KHIVRAJ ELIXIR PVT LTD-MARATHAHALLI KTM"/>
    <s v="I14192"/>
    <s v="Bikewale_Aggregators"/>
    <s v="CPS_Lead_Aggregators"/>
    <s v="WARM"/>
    <s v="KTM"/>
    <s v="373cc"/>
    <s v="KTM"/>
    <s v="KTM 373cc KTM WHITE"/>
    <s v="00JG67AS"/>
    <s v="Open"/>
    <s v="No"/>
    <x v="1"/>
    <m/>
    <m/>
    <m/>
    <m/>
    <s v="No"/>
    <s v="No"/>
    <s v="No"/>
    <m/>
    <n v="0"/>
  </r>
  <r>
    <n v="15671469"/>
    <d v="2025-04-16T00:00:00"/>
    <d v="1899-12-30T14:43:00"/>
    <x v="2"/>
    <s v="KTM BANNERGHATTA ROAD"/>
    <s v="U12354"/>
    <m/>
    <m/>
    <s v="WARM"/>
    <s v="KTM"/>
    <s v="DUKE 200 OLD"/>
    <m/>
    <s v="KTM DUKE 200 OLD  CERAMIC WHITE"/>
    <s v="00JP4244"/>
    <s v="Open"/>
    <s v="No"/>
    <x v="6"/>
    <m/>
    <m/>
    <m/>
    <m/>
    <s v="No"/>
    <s v="No"/>
    <s v="No"/>
    <m/>
    <n v="0"/>
  </r>
  <r>
    <n v="15608368"/>
    <d v="2025-04-13T00:00:00"/>
    <d v="1899-12-30T19:33:00"/>
    <x v="5"/>
    <s v="M S ENTERPRISE(12901)"/>
    <n v="12901"/>
    <s v="Dealer Activity"/>
    <s v="Exchange Camp"/>
    <s v="HOT"/>
    <s v="Pulsar"/>
    <s v="NS125"/>
    <s v="Disc (OBD-2)"/>
    <s v="Pulsar NS125 Disc (OBD-2) FIERY ORANGE"/>
    <s v="00JF3517"/>
    <s v="Open"/>
    <s v="Yes"/>
    <x v="4"/>
    <m/>
    <m/>
    <m/>
    <m/>
    <s v="No"/>
    <s v="Yes"/>
    <s v="Yes"/>
    <m/>
    <n v="0"/>
  </r>
  <r>
    <n v="15352648"/>
    <d v="2025-04-02T00:00:00"/>
    <d v="1899-12-30T11:10:00"/>
    <x v="1"/>
    <s v="SOCIETY MOTORS (10679)"/>
    <n v="10679"/>
    <m/>
    <m/>
    <m/>
    <s v="Pulsar"/>
    <n v="125"/>
    <s v="Carbon Fibre Split Seat UG"/>
    <s v="Pulsar 125 Carbon Fibre Split Seat UG EBONY BLK RED DKL"/>
    <s v="00DH564D"/>
    <s v="Invoiced"/>
    <s v="Yes"/>
    <x v="1"/>
    <m/>
    <m/>
    <m/>
    <m/>
    <s v="Yes"/>
    <s v="Yes"/>
    <s v="Yes"/>
    <d v="2025-04-02T11:14:00"/>
    <n v="1"/>
  </r>
  <r>
    <n v="15346907"/>
    <d v="2025-04-01T00:00:00"/>
    <d v="1899-12-30T20:48:00"/>
    <x v="2"/>
    <s v="PRABHA AUTOMOBILES(13174)"/>
    <n v="13174"/>
    <s v="Television"/>
    <m/>
    <s v="STANDARD"/>
    <s v="CT"/>
    <s v="110X"/>
    <s v="ES"/>
    <s v="CT 110X ES FLAME RED DECAL RED"/>
    <s v="00DY043F"/>
    <s v="Invoiced"/>
    <s v="Yes"/>
    <x v="1"/>
    <m/>
    <m/>
    <m/>
    <m/>
    <s v="No"/>
    <s v="No"/>
    <s v="Yes"/>
    <d v="2025-04-01T20:49:00"/>
    <n v="1"/>
  </r>
  <r>
    <n v="15335293"/>
    <d v="2025-04-01T00:00:00"/>
    <d v="1899-12-30T11:35:00"/>
    <x v="1"/>
    <s v="VKG BAJAJ(11046)"/>
    <n v="11046"/>
    <s v="Reference"/>
    <s v="Existing Customer"/>
    <s v="STANDARD"/>
    <s v="Freedom"/>
    <s v="125 NG04"/>
    <s v="Drum Led"/>
    <s v="Freedom 125 NG04 Drum Led GLOSS PEWTER GREY"/>
    <s v="00JH3032"/>
    <s v="Open"/>
    <s v="Yes"/>
    <x v="7"/>
    <m/>
    <m/>
    <m/>
    <m/>
    <s v="Yes"/>
    <s v="Yes"/>
    <s v="Yes"/>
    <m/>
    <n v="0"/>
  </r>
  <r>
    <n v="15710478"/>
    <d v="2025-04-18T00:00:00"/>
    <d v="1899-12-30T10:14:00"/>
    <x v="1"/>
    <s v="M S Enterprise"/>
    <s v="A13225"/>
    <m/>
    <m/>
    <s v="WARM"/>
    <s v="CT"/>
    <s v="110X"/>
    <s v="ES (OBD-2)"/>
    <s v="CT 110X ES (OBD-2)"/>
    <s v="00DY08"/>
    <s v="Open"/>
    <s v="Yes"/>
    <x v="0"/>
    <m/>
    <m/>
    <m/>
    <m/>
    <s v="Yes"/>
    <s v="Yes"/>
    <s v="Yes"/>
    <m/>
    <n v="0"/>
  </r>
  <r>
    <n v="15393563"/>
    <d v="2025-04-04T00:00:00"/>
    <d v="1899-12-30T11:27:00"/>
    <x v="2"/>
    <s v="DADA MOTOR ENTERPRISES LLP(13184)"/>
    <n v="13184"/>
    <m/>
    <m/>
    <s v="STANDARD"/>
    <s v="Platina"/>
    <n v="100"/>
    <s v="KS"/>
    <s v="Platina 100 KS"/>
    <s v="00PF38"/>
    <s v="Open"/>
    <s v="No"/>
    <x v="1"/>
    <m/>
    <m/>
    <m/>
    <m/>
    <s v="No"/>
    <s v="No"/>
    <s v="No"/>
    <m/>
    <n v="0"/>
  </r>
  <r>
    <n v="15460182"/>
    <d v="2025-04-07T00:00:00"/>
    <d v="1899-12-30T17:04:00"/>
    <x v="2"/>
    <s v="SILIGURI AUTO WORK PVT. LTD. BURDWAN ROAD"/>
    <s v="A10335"/>
    <m/>
    <m/>
    <s v="HOT"/>
    <s v="Pulsar"/>
    <s v="N160"/>
    <s v="UG"/>
    <s v="Pulsar N160 UG"/>
    <s v="00JR21"/>
    <s v="Closed"/>
    <s v="Yes"/>
    <x v="5"/>
    <m/>
    <m/>
    <m/>
    <m/>
    <s v="No"/>
    <s v="No"/>
    <s v="Yes"/>
    <m/>
    <n v="0"/>
  </r>
  <r>
    <n v="15500366"/>
    <d v="2025-04-09T00:00:00"/>
    <d v="1899-12-30T14:29:00"/>
    <x v="3"/>
    <s v="JAYSHREE TRADERS(10449)"/>
    <n v="10449"/>
    <s v="91wheels_Aggregators"/>
    <s v="CPS_Lead_Aggregators"/>
    <s v="HOT"/>
    <s v="Pulsar"/>
    <s v="NS125"/>
    <s v="Disc (Pre-OBD)"/>
    <s v="Pulsar NS125 Disc (Pre-OBD) GLOSS PEWTER GREY"/>
    <s v="00JF2832"/>
    <s v="Open"/>
    <s v="Yes"/>
    <x v="0"/>
    <m/>
    <m/>
    <m/>
    <m/>
    <s v="No"/>
    <s v="Yes"/>
    <s v="Yes"/>
    <m/>
    <n v="0"/>
  </r>
  <r>
    <n v="15641818"/>
    <d v="2025-04-15T00:00:00"/>
    <d v="1899-12-30T10:52:00"/>
    <x v="1"/>
    <s v="KUSHAL AUTO PVT. LTD.(10177)"/>
    <n v="10177"/>
    <s v="Television"/>
    <m/>
    <s v="STANDARD"/>
    <s v="Avenger"/>
    <n v="160"/>
    <s v="Street"/>
    <s v="Avenger 160 Street SPICY RED"/>
    <s v="00PD349D"/>
    <s v="Booked"/>
    <s v="Yes"/>
    <x v="4"/>
    <m/>
    <m/>
    <m/>
    <m/>
    <s v="Yes"/>
    <s v="No"/>
    <s v="Yes"/>
    <d v="2025-04-15T10:54:00"/>
    <n v="0"/>
  </r>
  <r>
    <n v="15350127"/>
    <d v="2025-04-02T00:00:00"/>
    <d v="1899-12-30T08:42:00"/>
    <x v="3"/>
    <s v="SHREE BALAJI MOTOR CORPORATION(10317)"/>
    <n v="10317"/>
    <s v="Bikedekho_Aggregators"/>
    <s v="CPS_Lead_Aggregators"/>
    <s v="STANDARD"/>
    <s v="Pulsar"/>
    <s v="NS125"/>
    <s v="Disc (OBD-2)"/>
    <s v="Pulsar NS125 Disc (OBD-2) TD BURNT RED + SA"/>
    <s v="00JF35C4"/>
    <s v="Open"/>
    <s v="No"/>
    <x v="1"/>
    <m/>
    <m/>
    <m/>
    <m/>
    <s v="No"/>
    <s v="No"/>
    <s v="No"/>
    <m/>
    <n v="0"/>
  </r>
  <r>
    <n v="15430193"/>
    <d v="2025-04-06T00:00:00"/>
    <d v="1899-12-30T01:41:00"/>
    <x v="3"/>
    <s v="MSB AUTOMOTIVE PVT LTD(12711)"/>
    <n v="12711"/>
    <s v="Bikewale_Aggregators"/>
    <s v="CPS_Lead_Aggregators"/>
    <s v="WARM"/>
    <s v="Pulsar"/>
    <s v="N125"/>
    <s v="Disc ISG"/>
    <s v="Pulsar N125 Disc ISG Ebony Black + Purple Fury"/>
    <s v="00JZ51DA"/>
    <s v="Open"/>
    <s v="No"/>
    <x v="6"/>
    <m/>
    <m/>
    <m/>
    <m/>
    <s v="No"/>
    <s v="No"/>
    <s v="No"/>
    <m/>
    <n v="0"/>
  </r>
  <r>
    <n v="15403823"/>
    <d v="2025-04-04T00:00:00"/>
    <d v="1899-12-30T17:14:00"/>
    <x v="3"/>
    <s v="P L AUTOMOBILES PRIVATE LIMITED(12645)"/>
    <n v="12645"/>
    <s v="91wheels_Aggregators"/>
    <s v="CPS_Lead_Aggregators"/>
    <s v="WARM"/>
    <s v="Freedom"/>
    <s v="125 NG04"/>
    <s v="Drum Led"/>
    <s v="Freedom 125 NG04 Drum Led GLOSSY CARIBBEAN BLUE"/>
    <s v="00JH302Z"/>
    <s v="Open"/>
    <s v="No"/>
    <x v="6"/>
    <m/>
    <m/>
    <m/>
    <m/>
    <s v="No"/>
    <s v="No"/>
    <s v="No"/>
    <m/>
    <n v="0"/>
  </r>
  <r>
    <n v="15617133"/>
    <d v="2025-04-14T00:00:00"/>
    <d v="1899-12-30T10:46:00"/>
    <x v="6"/>
    <m/>
    <n v="12553"/>
    <s v="Facebook"/>
    <s v="P125DC_july"/>
    <s v="HOT"/>
    <s v="Pulsar"/>
    <n v="125"/>
    <s v="Carbon Fibre Split Seat UG"/>
    <s v="Pulsar 125 Carbon Fibre Split Seat UG EBONY BLK RED DKL"/>
    <s v="00DH564D"/>
    <s v="Open"/>
    <s v="No"/>
    <x v="6"/>
    <m/>
    <m/>
    <m/>
    <m/>
    <s v="No"/>
    <s v="No"/>
    <s v="No"/>
    <m/>
    <n v="0"/>
  </r>
  <r>
    <n v="15491784"/>
    <d v="2025-04-09T00:00:00"/>
    <d v="1899-12-30T09:44:00"/>
    <x v="3"/>
    <s v="SHYAM AUTOCORPS(13062)"/>
    <n v="13062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442626"/>
    <d v="2025-04-06T00:00:00"/>
    <d v="1899-12-30T20:54:00"/>
    <x v="3"/>
    <s v="SHIVAM BIKE UDHNA"/>
    <s v="B11920"/>
    <s v="91wheels_Aggregators"/>
    <s v="CPS_Lead_Aggregators"/>
    <s v="WARM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610271"/>
    <d v="2025-04-16T00:00:00"/>
    <d v="1899-12-30T12:41:00"/>
    <x v="3"/>
    <s v="SINGH AUTO LINK PVT.LTD.(10314)"/>
    <n v="10314"/>
    <s v="Bikewale_Aggregators"/>
    <s v="CPS_Lead_Aggregators"/>
    <s v="STANDARD"/>
    <s v="Freedom"/>
    <s v="125 NG04"/>
    <s v="Disc Led"/>
    <s v="Freedom 125 NG04 Disc Led GLOSSY CARIBBEAN BLUE"/>
    <s v="00JH272Z"/>
    <s v="Open"/>
    <s v="No"/>
    <x v="1"/>
    <m/>
    <m/>
    <m/>
    <m/>
    <s v="No"/>
    <s v="No"/>
    <s v="No"/>
    <m/>
    <n v="0"/>
  </r>
  <r>
    <n v="15365994"/>
    <d v="2025-04-04T00:00:00"/>
    <d v="1899-12-30T11:38:00"/>
    <x v="3"/>
    <s v="Sojatia Auto Pvt.Ltd."/>
    <s v="A10374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x v="6"/>
    <m/>
    <m/>
    <m/>
    <m/>
    <s v="No"/>
    <s v="No"/>
    <s v="No"/>
    <m/>
    <n v="0"/>
  </r>
  <r>
    <n v="15599201"/>
    <d v="2025-04-13T00:00:00"/>
    <d v="1899-12-30T10:05:00"/>
    <x v="3"/>
    <s v="JAMUNA AUTO (10164)"/>
    <n v="10164"/>
    <s v="Bikewale_Aggregators"/>
    <s v="CPS_Lead_Aggregators"/>
    <s v="WARM"/>
    <s v="Pulsar"/>
    <s v="NS200"/>
    <s v="Twin Disc ABS (JL18)"/>
    <s v="Pulsar NS200 Twin Disc ABS (JL18) BRIGHT YELLOW &amp; MATTE PEWTER GREY"/>
    <s v="00JL188N"/>
    <s v="Open"/>
    <s v="No"/>
    <x v="1"/>
    <m/>
    <m/>
    <m/>
    <m/>
    <s v="No"/>
    <s v="No"/>
    <s v="No"/>
    <m/>
    <n v="0"/>
  </r>
  <r>
    <n v="15681802"/>
    <d v="2025-04-16T00:00:00"/>
    <d v="1899-12-30T18:40:00"/>
    <x v="2"/>
    <s v="AKC Bajaj"/>
    <s v="A10033"/>
    <m/>
    <m/>
    <s v="STANDARD"/>
    <s v="Platina"/>
    <n v="100"/>
    <s v="ES Drum"/>
    <s v="Platina 100 ES Drum EB BLK WITH METTALIC RED DECAL"/>
    <s v="00PF33F4"/>
    <s v="Invoiced"/>
    <s v="Yes"/>
    <x v="1"/>
    <m/>
    <m/>
    <m/>
    <m/>
    <s v="No"/>
    <s v="No"/>
    <s v="No"/>
    <d v="2025-04-16T18:41:00"/>
    <n v="1"/>
  </r>
  <r>
    <n v="15667693"/>
    <d v="2025-04-16T00:00:00"/>
    <d v="1899-12-30T13:03:00"/>
    <x v="3"/>
    <s v="SRIJAI AUTOS PRIVATE LIMITED(10491)"/>
    <n v="10491"/>
    <s v="Bikedekho_Aggregators"/>
    <s v="CPS_Lead_Aggregators"/>
    <s v="WARM"/>
    <s v="Avenger"/>
    <n v="220"/>
    <s v="Cruise"/>
    <s v="Avenger 220 Cruise UG AUBURN BLACK"/>
    <s v="00PD289K"/>
    <s v="Open"/>
    <s v="No"/>
    <x v="0"/>
    <m/>
    <m/>
    <m/>
    <m/>
    <s v="No"/>
    <s v="No"/>
    <s v="No"/>
    <m/>
    <n v="0"/>
  </r>
  <r>
    <n v="15474732"/>
    <d v="2025-04-08T00:00:00"/>
    <d v="1899-12-30T12:44:00"/>
    <x v="5"/>
    <s v="Balamuruga Motors G11843 - Alanganallur"/>
    <s v="G11843"/>
    <m/>
    <m/>
    <s v="HOT"/>
    <s v="Freedom"/>
    <s v="125 NG04"/>
    <s v="Drum Led"/>
    <s v="Freedom 125 NG04 Drum Led GLOSSY CARIBBEAN BLUE"/>
    <s v="00JH302Z"/>
    <s v="Closed"/>
    <s v="Yes"/>
    <x v="2"/>
    <m/>
    <m/>
    <m/>
    <m/>
    <s v="Yes"/>
    <s v="No"/>
    <s v="Yes"/>
    <m/>
    <n v="0"/>
  </r>
  <r>
    <n v="15745665"/>
    <d v="2025-04-19T00:00:00"/>
    <d v="1899-12-30T21:40:00"/>
    <x v="3"/>
    <s v="BAJAPAYEE AUTOMOBILES PVT LTD (13125)"/>
    <n v="13125"/>
    <s v="Bikedekho_Aggregators"/>
    <s v="CPS_Lead_Aggregators"/>
    <s v="STANDARD"/>
    <s v="Pulsar"/>
    <s v="NS160"/>
    <s v="Twin Disc ABS"/>
    <s v="Pulsar NS160 Twin Disc ABS GLOSS PEWTER GREY"/>
    <s v="00JF2532"/>
    <s v="Open"/>
    <s v="No"/>
    <x v="1"/>
    <m/>
    <m/>
    <m/>
    <m/>
    <s v="No"/>
    <s v="No"/>
    <s v="No"/>
    <m/>
    <n v="0"/>
  </r>
  <r>
    <n v="15536707"/>
    <d v="2025-04-10T00:00:00"/>
    <d v="1899-12-30T09:45:00"/>
    <x v="3"/>
    <s v="UDAY AUTOSALES PVT.LTD.(11457)RAJATALAB"/>
    <s v="B11457"/>
    <s v="Bikewale_Aggregators"/>
    <s v="CPS_Lead_Aggregators"/>
    <s v="STANDARD"/>
    <s v="Pulsar"/>
    <s v="N160"/>
    <s v="Dual channel ABS"/>
    <s v="Pulsar N160 Dual channel ABS Brooklyn Black"/>
    <s v="00JR159V"/>
    <s v="Open"/>
    <s v="No"/>
    <x v="0"/>
    <m/>
    <m/>
    <m/>
    <m/>
    <s v="No"/>
    <s v="No"/>
    <s v="No"/>
    <m/>
    <n v="0"/>
  </r>
  <r>
    <n v="15665620"/>
    <d v="2025-04-16T00:00:00"/>
    <d v="1899-12-30T12:10:00"/>
    <x v="2"/>
    <s v="LOVELY AUTOS(D10206 )JALANDHAR"/>
    <n v="10206"/>
    <m/>
    <m/>
    <m/>
    <s v="Platina"/>
    <n v="100"/>
    <s v="ES Drum"/>
    <s v="Platina 100 ES Drum Ebony Black with Silver Grey Decal"/>
    <s v="00PF336U"/>
    <s v="Invoiced"/>
    <s v="Yes"/>
    <x v="1"/>
    <m/>
    <m/>
    <m/>
    <m/>
    <s v="No"/>
    <s v="No"/>
    <s v="No"/>
    <d v="2025-04-16T12:10:00"/>
    <n v="1"/>
  </r>
  <r>
    <n v="15409024"/>
    <d v="2025-04-04T00:00:00"/>
    <d v="1899-12-30T23:10:00"/>
    <x v="3"/>
    <s v="DEHRADUN AUTOMOTORS PRIVATE LIMITED(13531)"/>
    <n v="13531"/>
    <s v="Bikedekho_Aggregators"/>
    <s v="CPS_Lead_Aggregators"/>
    <s v="STANDARD"/>
    <s v="Triumph"/>
    <s v="SPEED 400"/>
    <s v="Triumph"/>
    <s v="Triumph SPEED 400-Carnival Red"/>
    <s v="00TA04BE"/>
    <s v="Closed"/>
    <s v="No"/>
    <x v="2"/>
    <m/>
    <m/>
    <m/>
    <m/>
    <s v="No"/>
    <s v="No"/>
    <s v="No"/>
    <m/>
    <n v="0"/>
  </r>
  <r>
    <n v="15420064"/>
    <d v="2025-04-05T00:00:00"/>
    <d v="1899-12-30T14:51:00"/>
    <x v="3"/>
    <s v="SWARNAMBIGAI BAJAJ(11492)"/>
    <n v="11492"/>
    <s v="Bikewale_Aggregators"/>
    <s v="CPS_Lead_Aggregators"/>
    <s v="STANDARD"/>
    <s v="Pulsar"/>
    <s v="N125"/>
    <s v="Disc ISG"/>
    <s v="Pulsar N125 Disc ISG Ebony Black + Purple Fury"/>
    <s v="00JZ51DA"/>
    <s v="Open"/>
    <s v="No"/>
    <x v="0"/>
    <m/>
    <m/>
    <m/>
    <m/>
    <s v="No"/>
    <s v="No"/>
    <s v="No"/>
    <m/>
    <n v="0"/>
  </r>
  <r>
    <n v="15345900"/>
    <d v="2025-04-01T00:00:00"/>
    <d v="1899-12-30T19:26:00"/>
    <x v="3"/>
    <s v="SAYAR MOTORS(10311)"/>
    <n v="10311"/>
    <s v="Bikewale_Aggregators"/>
    <s v="CPS_Lead_Aggregators"/>
    <s v="HOT"/>
    <s v="Pulsar"/>
    <n v="150"/>
    <s v="SD Single Seat"/>
    <s v="Pulsar 150 SD Single Seat EBONY BLK RED DKL"/>
    <s v="00DH274D"/>
    <s v="Open"/>
    <s v="No"/>
    <x v="0"/>
    <m/>
    <m/>
    <m/>
    <m/>
    <s v="No"/>
    <s v="No"/>
    <s v="No"/>
    <m/>
    <n v="0"/>
  </r>
  <r>
    <n v="15338597"/>
    <d v="2025-04-01T00:00:00"/>
    <d v="1899-12-30T13:40:00"/>
    <x v="3"/>
    <s v="AKC BAJAJ (12662)"/>
    <n v="12662"/>
    <s v="Bikewale_Aggregators"/>
    <s v="CPS_Lead_Aggregators"/>
    <m/>
    <s v="Husqvarna"/>
    <s v="VITPILEN 250"/>
    <s v="HUSQVARNA"/>
    <s v="Husqvarna VITPILEN 250 HUSQVARNA CERAMIC WHITE MATT"/>
    <s v="00JU4091"/>
    <s v="Closed"/>
    <s v="No"/>
    <x v="5"/>
    <m/>
    <m/>
    <m/>
    <m/>
    <s v="No"/>
    <s v="No"/>
    <s v="No"/>
    <m/>
    <n v="0"/>
  </r>
  <r>
    <n v="15602735"/>
    <d v="2025-04-13T00:00:00"/>
    <d v="1899-12-30T13:11:00"/>
    <x v="1"/>
    <s v="SHIV BHAWANI AUTOMOBILES(12722)"/>
    <n v="12722"/>
    <m/>
    <m/>
    <s v="HOT"/>
    <s v="Pulsar"/>
    <n v="125"/>
    <s v="Carbon Fibre Single Seat UG"/>
    <s v="Pulsar 125 Carbon Fibre Single Seat UG EBONY BLK RED DKL"/>
    <s v="00DH574D"/>
    <s v="Invoiced"/>
    <s v="Yes"/>
    <x v="1"/>
    <m/>
    <m/>
    <m/>
    <m/>
    <s v="Yes"/>
    <s v="No"/>
    <s v="Yes"/>
    <d v="2025-04-13T13:12:00"/>
    <n v="1"/>
  </r>
  <r>
    <n v="15478582"/>
    <d v="2025-04-08T00:00:00"/>
    <d v="1899-12-30T14:11:00"/>
    <x v="2"/>
    <s v="OSL BAJAJ EM BYPASS SHOWROOM"/>
    <s v="D11132"/>
    <s v="Call Center"/>
    <m/>
    <s v="HOT"/>
    <s v="Dominar"/>
    <n v="250"/>
    <s v="Dual channel ABS (OBD-2)"/>
    <s v="Dominar 250 Dual channel ABS (OBD-2) Canyon Red"/>
    <s v="00JF368X"/>
    <s v="Closed"/>
    <s v="No"/>
    <x v="2"/>
    <m/>
    <m/>
    <m/>
    <m/>
    <s v="No"/>
    <s v="No"/>
    <s v="No"/>
    <m/>
    <n v="0"/>
  </r>
  <r>
    <n v="15678644"/>
    <d v="2025-04-16T00:00:00"/>
    <d v="1899-12-30T17:39:00"/>
    <x v="6"/>
    <m/>
    <n v="13164"/>
    <s v="Facebook"/>
    <s v="pulsar_ns125_April"/>
    <s v="STANDARD"/>
    <s v="Pulsar"/>
    <s v="NS125"/>
    <s v="UG"/>
    <s v="Pulsar NS125 UG FIERY ORANGE"/>
    <s v="00JF4417"/>
    <s v="Open"/>
    <s v="No"/>
    <x v="1"/>
    <m/>
    <m/>
    <m/>
    <m/>
    <s v="No"/>
    <s v="No"/>
    <s v="No"/>
    <m/>
    <n v="0"/>
  </r>
  <r>
    <n v="15462257"/>
    <d v="2025-04-07T00:00:00"/>
    <d v="1899-12-30T18:12:00"/>
    <x v="1"/>
    <s v="SOCIETY MOTORS LTD.(10319)"/>
    <n v="10319"/>
    <m/>
    <m/>
    <s v="WARM"/>
    <s v="Pulsar"/>
    <n v="125"/>
    <s v="Carbon Fibre Single Seat UG"/>
    <s v="Pulsar 125 Carbon Fibre Single Seat UG EBONY BLK RED DKL"/>
    <s v="00DH574D"/>
    <s v="Invoiced"/>
    <s v="Yes"/>
    <x v="7"/>
    <m/>
    <m/>
    <m/>
    <m/>
    <s v="Yes"/>
    <s v="Yes"/>
    <s v="Yes"/>
    <d v="2025-04-07T18:16:00"/>
    <n v="1"/>
  </r>
  <r>
    <n v="15411008"/>
    <d v="2025-04-05T00:00:00"/>
    <d v="1899-12-30T08:03:00"/>
    <x v="2"/>
    <s v="SAI SERVICE PVT. LTD.(10935)"/>
    <n v="10935"/>
    <m/>
    <m/>
    <m/>
    <s v="Pulsar"/>
    <s v="TD UG (OBD2B)"/>
    <n v="150"/>
    <s v="Pulsar TD UG (OBD2B) 150"/>
    <s v="00DH63"/>
    <s v="Closed"/>
    <s v="Yes"/>
    <x v="2"/>
    <m/>
    <m/>
    <m/>
    <m/>
    <s v="No"/>
    <s v="Yes"/>
    <s v="Yes"/>
    <m/>
    <n v="0"/>
  </r>
  <r>
    <n v="15515506"/>
    <d v="2025-04-09T00:00:00"/>
    <d v="1899-12-30T16:22:00"/>
    <x v="6"/>
    <m/>
    <n v="10422"/>
    <s v="Instagram"/>
    <s v="P125_CF March"/>
    <s v="HOT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442174"/>
    <d v="2025-04-06T00:00:00"/>
    <d v="1899-12-30T20:13:00"/>
    <x v="3"/>
    <s v="PARAM AUTOMOBILES(13042)"/>
    <n v="13042"/>
    <s v="91wheels_Aggregators"/>
    <s v="CPS_Lead_Aggregators"/>
    <s v="HOT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370572"/>
    <d v="2025-04-03T00:00:00"/>
    <d v="1899-12-30T09:27:00"/>
    <x v="3"/>
    <s v="NANDAN BAJAJ(12867)"/>
    <n v="12867"/>
    <s v="Bikedekho_Aggregators"/>
    <s v="CPS_Lead_Aggregators"/>
    <m/>
    <s v="Pulsar"/>
    <s v="RS200"/>
    <s v="Dual channel ABS"/>
    <s v="Pulsar RS200 Dual channel ABS GLOSS PEWTER GREY"/>
    <s v="00DT1432"/>
    <s v="Closed"/>
    <s v="No"/>
    <x v="2"/>
    <m/>
    <m/>
    <m/>
    <m/>
    <s v="No"/>
    <s v="No"/>
    <s v="No"/>
    <m/>
    <n v="0"/>
  </r>
  <r>
    <n v="15705815"/>
    <d v="2025-04-21T00:00:00"/>
    <d v="1899-12-30T13:17:00"/>
    <x v="3"/>
    <s v="Abhishek Bajaj @ Sasaram"/>
    <n v="14138"/>
    <s v="91wheels_Aggregators"/>
    <s v="CPS_Lead_Aggregators"/>
    <s v="WARM"/>
    <s v="Pulsar"/>
    <n v="150"/>
    <s v="SD Single Seat"/>
    <s v="Pulsar 150 SD Single Seat BLACK CHROME"/>
    <s v="00DH273W"/>
    <s v="Closed"/>
    <s v="No"/>
    <x v="5"/>
    <m/>
    <m/>
    <m/>
    <m/>
    <s v="No"/>
    <s v="No"/>
    <s v="No"/>
    <m/>
    <n v="0"/>
  </r>
  <r>
    <n v="15420662"/>
    <d v="2025-04-05T00:00:00"/>
    <d v="1899-12-30T15:00:00"/>
    <x v="5"/>
    <s v="SHIV AUTO AGENCY(13164)"/>
    <n v="13164"/>
    <s v="Reference"/>
    <s v="Existing Customer"/>
    <m/>
    <s v="Platina"/>
    <n v="110"/>
    <s v="ES Drum  (OBD-2)"/>
    <s v="Platina 110 ES Drum  (OBD-2) BLK GLOS PEW GRA"/>
    <s v="00JK3548"/>
    <s v="Invoiced"/>
    <s v="Yes"/>
    <x v="1"/>
    <m/>
    <m/>
    <m/>
    <m/>
    <s v="No"/>
    <s v="No"/>
    <s v="Yes"/>
    <d v="2025-04-05T15:02:00"/>
    <n v="1"/>
  </r>
  <r>
    <n v="15613863"/>
    <d v="2025-04-14T00:00:00"/>
    <d v="1899-12-30T09:32:00"/>
    <x v="5"/>
    <s v="MCV Bajaj - Gokawaram"/>
    <s v="E12624"/>
    <m/>
    <m/>
    <m/>
    <s v="Pulsar"/>
    <n v="125"/>
    <s v="Neon Disc Single seat"/>
    <s v="Pulsar 125 Neon Disc Single seat SPARKLING METALLIC BLACK BLUE"/>
    <s v="00DH40F1"/>
    <s v="Invoiced"/>
    <s v="Yes"/>
    <x v="1"/>
    <m/>
    <m/>
    <m/>
    <m/>
    <s v="No"/>
    <s v="No"/>
    <s v="No"/>
    <d v="2025-04-14T09:33:00"/>
    <n v="1"/>
  </r>
  <r>
    <n v="15461721"/>
    <d v="2025-04-07T00:00:00"/>
    <d v="1899-12-30T17:58:00"/>
    <x v="1"/>
    <s v="MAHESH SALES CORPORATION(10858)"/>
    <n v="10858"/>
    <s v="Reference"/>
    <s v="Existing Customer"/>
    <s v="STANDARD"/>
    <s v="Pulsar"/>
    <s v="NS125"/>
    <s v="ABS"/>
    <s v="Pulsar NS125 ABS GLOSS PEWTER GREY"/>
    <s v="00JF5632"/>
    <s v="Closed"/>
    <s v="Yes"/>
    <x v="2"/>
    <m/>
    <m/>
    <m/>
    <m/>
    <s v="Yes"/>
    <s v="No"/>
    <s v="No"/>
    <m/>
    <n v="0"/>
  </r>
  <r>
    <n v="15642686"/>
    <d v="2025-04-15T00:00:00"/>
    <d v="1899-12-30T11:20:00"/>
    <x v="5"/>
    <s v="MCV Bajaj - Kadiyam"/>
    <s v="G12624"/>
    <m/>
    <m/>
    <s v="STANDARD"/>
    <s v="Pulsar"/>
    <n v="125"/>
    <s v="Neon Disc Single seat"/>
    <s v="Pulsar 125 Neon Disc Single seat"/>
    <s v="00DH40"/>
    <s v="Open"/>
    <s v="No"/>
    <x v="1"/>
    <m/>
    <m/>
    <m/>
    <m/>
    <s v="No"/>
    <s v="No"/>
    <s v="No"/>
    <m/>
    <n v="0"/>
  </r>
  <r>
    <n v="15598528"/>
    <d v="2025-04-13T00:00:00"/>
    <d v="1899-12-30T08:53:00"/>
    <x v="3"/>
    <s v="AUTO WHEELERS(10066)"/>
    <n v="10066"/>
    <s v="91wheels_Aggregators"/>
    <s v="CPS_Lead_Aggregators"/>
    <m/>
    <s v="Pulsar"/>
    <s v="NS200"/>
    <s v="Twin Disc ABS (JL18)"/>
    <s v="Pulsar NS200 Twin Disc ABS (JL18) BRIGHT YELLOW &amp; MATTE PEWTER GREY"/>
    <s v="00JL188N"/>
    <s v="Closed"/>
    <s v="No"/>
    <x v="5"/>
    <m/>
    <m/>
    <m/>
    <m/>
    <s v="No"/>
    <s v="No"/>
    <s v="No"/>
    <m/>
    <n v="0"/>
  </r>
  <r>
    <n v="15601631"/>
    <d v="2025-04-13T00:00:00"/>
    <d v="1899-12-30T12:14:00"/>
    <x v="1"/>
    <s v="SHAMAN MOTORS PRIVATE LIMITED (13538)"/>
    <n v="13538"/>
    <m/>
    <m/>
    <s v="STANDARD"/>
    <s v="Triumph"/>
    <s v="SCRAMBLER 400 X"/>
    <m/>
    <s v="Triumph SCRAMBLER 400 X "/>
    <s v="00TA02X3"/>
    <s v="Booked"/>
    <s v="Yes"/>
    <x v="0"/>
    <m/>
    <m/>
    <m/>
    <m/>
    <s v="Yes"/>
    <s v="No"/>
    <s v="No"/>
    <m/>
    <n v="0"/>
  </r>
  <r>
    <n v="15442610"/>
    <d v="2025-04-06T00:00:00"/>
    <d v="1899-12-30T20:53:00"/>
    <x v="3"/>
    <s v="PANCHKULA GOLDWHEELS PVT LTD (12869)"/>
    <n v="12869"/>
    <s v="91wheels_Aggregators"/>
    <s v="CPS_Lead_Aggregators"/>
    <s v="WARM"/>
    <s v="Pulsar"/>
    <s v="RS200"/>
    <s v="Dual channel ABS"/>
    <s v="Pulsar RS200 Dual channel ABS METALLIC BLACK (+Pewter Grey)"/>
    <s v="00DT148E"/>
    <s v="Open"/>
    <s v="No"/>
    <x v="1"/>
    <m/>
    <m/>
    <m/>
    <m/>
    <s v="No"/>
    <s v="No"/>
    <s v="No"/>
    <m/>
    <n v="0"/>
  </r>
  <r>
    <n v="15524330"/>
    <d v="2025-04-09T00:00:00"/>
    <d v="1899-12-30T14:52:00"/>
    <x v="3"/>
    <s v="Om Advance Automobiles Pvt Ltd-Gwalior"/>
    <s v="C13120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x v="10"/>
    <m/>
    <m/>
    <m/>
    <m/>
    <s v="No"/>
    <s v="No"/>
    <s v="No"/>
    <m/>
    <n v="0"/>
  </r>
  <r>
    <n v="15661595"/>
    <d v="2025-04-16T00:00:00"/>
    <d v="1899-12-30T10:33:00"/>
    <x v="0"/>
    <s v="Sai Services Pvt. Ltd.(12390)"/>
    <n v="12390"/>
    <s v="Hyperlocal_Lead_Gen"/>
    <s v="Facebook"/>
    <s v="STANDARD"/>
    <s v="KTM"/>
    <s v="250 cc"/>
    <s v="KTM"/>
    <s v="KTM 250 cc KTM "/>
    <s v="00JP1E"/>
    <s v="Open"/>
    <s v="No"/>
    <x v="0"/>
    <m/>
    <m/>
    <m/>
    <m/>
    <s v="No"/>
    <s v="No"/>
    <s v="No"/>
    <m/>
    <n v="0"/>
  </r>
  <r>
    <n v="15599293"/>
    <d v="2025-04-13T00:00:00"/>
    <d v="1899-12-30T10:13:00"/>
    <x v="3"/>
    <s v="SAI GAYATRI AUTOMOBILES - RAJAM"/>
    <s v="B10490"/>
    <s v="91wheels_Aggregators"/>
    <s v="CPS_Lead_Aggregators"/>
    <s v="HOT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577023"/>
    <d v="2025-04-11T00:00:00"/>
    <d v="1899-12-30T22:54:00"/>
    <x v="3"/>
    <s v="Vaishali Auto Enterprises Pvt Ltd-Dak Bunglo"/>
    <s v="A11881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x v="1"/>
    <m/>
    <m/>
    <m/>
    <m/>
    <s v="No"/>
    <s v="No"/>
    <s v="No"/>
    <m/>
    <n v="0"/>
  </r>
  <r>
    <n v="15627708"/>
    <d v="2025-04-14T00:00:00"/>
    <d v="1899-12-30T14:57:00"/>
    <x v="1"/>
    <s v="ADITYA AUTO (12925)"/>
    <n v="12925"/>
    <m/>
    <m/>
    <s v="WARM"/>
    <s v="Pulsar"/>
    <s v="RS200"/>
    <s v="UG"/>
    <s v="Pulsar RS200 UG Brooklyn Black"/>
    <s v="00DT229V"/>
    <s v="Closed"/>
    <s v="Yes"/>
    <x v="2"/>
    <m/>
    <m/>
    <m/>
    <m/>
    <s v="Yes"/>
    <s v="Yes"/>
    <s v="Yes"/>
    <m/>
    <n v="0"/>
  </r>
  <r>
    <n v="15738301"/>
    <d v="2025-04-19T00:00:00"/>
    <d v="1899-12-30T14:42:00"/>
    <x v="6"/>
    <s v="Avadi"/>
    <s v="E12414"/>
    <m/>
    <m/>
    <s v="WARM"/>
    <s v="KTM"/>
    <s v="DUKE 250"/>
    <m/>
    <s v="KTM  DUKE 250  EBONY BLACK(MET)"/>
    <s v="00JP88"/>
    <s v="Open"/>
    <s v="Yes"/>
    <x v="6"/>
    <m/>
    <m/>
    <m/>
    <m/>
    <s v="No"/>
    <s v="No"/>
    <s v="Yes"/>
    <m/>
    <n v="0"/>
  </r>
  <r>
    <n v="15503346"/>
    <d v="2025-04-09T00:00:00"/>
    <d v="1899-12-30T16:13:00"/>
    <x v="6"/>
    <m/>
    <n v="10692"/>
    <s v="Instagram"/>
    <s v="Ns125 Feb"/>
    <s v="WARM"/>
    <s v="Pulsar"/>
    <s v="NS125"/>
    <s v="UG"/>
    <s v="Pulsar NS125 UG FIERY ORANGE"/>
    <s v="00JF4417"/>
    <s v="Open"/>
    <s v="No"/>
    <x v="1"/>
    <m/>
    <m/>
    <m/>
    <m/>
    <s v="No"/>
    <s v="No"/>
    <s v="No"/>
    <m/>
    <n v="0"/>
  </r>
  <r>
    <n v="15496833"/>
    <d v="2025-04-09T00:00:00"/>
    <d v="1899-12-30T12:29:00"/>
    <x v="2"/>
    <s v="VARUN MOTORS PRIVATE LIMITED-TANUKU"/>
    <s v="A13250"/>
    <s v="Reference"/>
    <s v="Existing Customer"/>
    <m/>
    <s v="Pulsar"/>
    <n v="150"/>
    <s v="TD UG"/>
    <s v="Pulsar 150 TD UG EBONY BLACK(MET)"/>
    <s v="00DH61X3"/>
    <s v="Invoiced"/>
    <s v="Yes"/>
    <x v="1"/>
    <m/>
    <m/>
    <m/>
    <m/>
    <s v="Yes"/>
    <s v="No"/>
    <s v="Yes"/>
    <d v="2025-04-09T12:31:00"/>
    <n v="1"/>
  </r>
  <r>
    <n v="15719248"/>
    <d v="2025-04-18T00:00:00"/>
    <d v="1899-12-30T14:55:00"/>
    <x v="6"/>
    <s v="GREEN AUTOMOBILES PVT LTD(13055)"/>
    <n v="13055"/>
    <m/>
    <m/>
    <m/>
    <s v="Pulsar"/>
    <s v="N160"/>
    <s v="Dual Channel ABS(Digital)"/>
    <s v="Pulsar N160 Dual Channel ABS(Digital)"/>
    <s v="00JR37"/>
    <s v="Open"/>
    <s v="No"/>
    <x v="0"/>
    <m/>
    <m/>
    <m/>
    <m/>
    <s v="No"/>
    <s v="No"/>
    <s v="No"/>
    <m/>
    <n v="0"/>
  </r>
  <r>
    <n v="15362438"/>
    <d v="2025-04-02T00:00:00"/>
    <d v="1899-12-30T16:36:00"/>
    <x v="0"/>
    <s v="KTM Vashi"/>
    <s v="BRN01Vashi"/>
    <s v="Hyperlocal_Lead_Gen"/>
    <s v="Facebook"/>
    <s v="STANDARD"/>
    <s v="KTM"/>
    <s v="249.07 cc"/>
    <m/>
    <s v="KTM  249.07 cc  EBONY BLACK(MET)"/>
    <s v="00JP88X3"/>
    <s v="Invoiced"/>
    <s v="Yes"/>
    <x v="1"/>
    <m/>
    <m/>
    <m/>
    <m/>
    <s v="Yes"/>
    <s v="No"/>
    <s v="No"/>
    <d v="2025-04-11T17:51:00"/>
    <n v="1"/>
  </r>
  <r>
    <n v="15647441"/>
    <d v="2025-04-15T00:00:00"/>
    <d v="1899-12-30T13:35:00"/>
    <x v="1"/>
    <s v="UNNATI MOTORS(13014)"/>
    <n v="13014"/>
    <m/>
    <m/>
    <m/>
    <s v="Pulsar"/>
    <n v="125"/>
    <s v="Carbon Fibre Split Seat UG"/>
    <s v="Pulsar 125 Carbon Fibre Split Seat UG EBONY BLK RED DKL"/>
    <s v="00DH564D"/>
    <s v="Invoiced"/>
    <s v="Yes"/>
    <x v="1"/>
    <m/>
    <m/>
    <m/>
    <m/>
    <s v="Yes"/>
    <s v="Yes"/>
    <s v="Yes"/>
    <d v="2025-04-15T13:37:00"/>
    <n v="1"/>
  </r>
  <r>
    <n v="15742862"/>
    <d v="2025-04-19T00:00:00"/>
    <d v="1899-12-30T17:53:00"/>
    <x v="1"/>
    <s v="SOCIETY MOTORS LTD.(10319)"/>
    <n v="10319"/>
    <m/>
    <m/>
    <m/>
    <s v="Pulsar"/>
    <n v="125"/>
    <s v="Neon Disc Single seat (OBD-2)"/>
    <s v="Pulsar 125 Neon Disc Single seat (OBD-2) EBONY BLK SOLAR RED"/>
    <s v="00DH50C2"/>
    <s v="Invoiced"/>
    <s v="Yes"/>
    <x v="1"/>
    <m/>
    <m/>
    <m/>
    <m/>
    <s v="Yes"/>
    <s v="Yes"/>
    <s v="Yes"/>
    <d v="2025-04-19T17:56:00"/>
    <n v="1"/>
  </r>
  <r>
    <n v="15415729"/>
    <d v="2025-04-05T00:00:00"/>
    <d v="1899-12-30T12:15:00"/>
    <x v="1"/>
    <s v="SUSEE VEHICLE DEALERS PVT LTD-Melapalayam"/>
    <s v="B10721"/>
    <m/>
    <m/>
    <s v="STANDARD"/>
    <s v="Platina"/>
    <n v="100"/>
    <s v="ES"/>
    <s v="Platina  100 ES COCKTAIL WINE RED"/>
    <s v="00PF202V"/>
    <s v="Invoiced"/>
    <s v="Yes"/>
    <x v="7"/>
    <m/>
    <m/>
    <m/>
    <m/>
    <s v="Yes"/>
    <s v="No"/>
    <s v="No"/>
    <d v="2025-04-12T09:19:00"/>
    <n v="1"/>
  </r>
  <r>
    <n v="15452371"/>
    <d v="2025-04-07T00:00:00"/>
    <d v="1899-12-30T13:32:00"/>
    <x v="1"/>
    <s v="LINGAM AUTOMOBILES(13442)"/>
    <n v="13442"/>
    <s v="Reference"/>
    <s v="Existing Customer"/>
    <s v="STANDARD"/>
    <s v="Pulsar"/>
    <s v="NS200"/>
    <s v="Dual channel ABS (OBD-2)"/>
    <s v="Pulsar NS200 Dual channel ABS (OBD-2) EBONY BLK SATIN"/>
    <s v="00JL22AL"/>
    <s v="Open"/>
    <s v="Yes"/>
    <x v="0"/>
    <m/>
    <m/>
    <m/>
    <m/>
    <s v="Yes"/>
    <s v="Yes"/>
    <s v="Yes"/>
    <m/>
    <n v="0"/>
  </r>
  <r>
    <n v="15472035"/>
    <d v="2025-04-08T00:00:00"/>
    <d v="1899-12-30T11:36:00"/>
    <x v="4"/>
    <s v="VARUN MOTORS PRIVATE LIMITED - MURALI NAGAR"/>
    <s v="K13246"/>
    <s v="Freedom_LeadGen_D2C"/>
    <s v="Search_Google"/>
    <m/>
    <s v="Freedom"/>
    <s v="125 NG04"/>
    <s v="Disc Led"/>
    <s v="Freedom 125 NG04 Disc Led COCKTAIL WINE RED"/>
    <s v="00JH272V"/>
    <s v="Closed"/>
    <s v="No"/>
    <x v="2"/>
    <m/>
    <m/>
    <m/>
    <m/>
    <s v="No"/>
    <s v="No"/>
    <s v="No"/>
    <m/>
    <n v="0"/>
  </r>
  <r>
    <n v="15631929"/>
    <d v="2025-04-14T00:00:00"/>
    <d v="1899-12-30T17:32:00"/>
    <x v="4"/>
    <s v="Ananthapur Triumph"/>
    <s v="A14123"/>
    <s v="Chatbot"/>
    <s v="WAComms"/>
    <s v="HOT"/>
    <s v="Triumph"/>
    <s v="SCRAMBLER 400 X"/>
    <s v="Triumph"/>
    <s v="Triumph SCRAMBLER 400 X Triumph "/>
    <s v="00TA02"/>
    <s v="Open"/>
    <s v="No"/>
    <x v="0"/>
    <m/>
    <m/>
    <m/>
    <m/>
    <s v="No"/>
    <s v="No"/>
    <s v="No"/>
    <m/>
    <n v="0"/>
  </r>
  <r>
    <n v="15368367"/>
    <d v="2025-04-02T00:00:00"/>
    <d v="1899-12-30T22:27:00"/>
    <x v="4"/>
    <s v="KHANDELWAL AUTOMOTIVE PVT LTD(11664)"/>
    <n v="11664"/>
    <s v="Chatbot"/>
    <s v="WAComms"/>
    <s v="STANDARD"/>
    <s v="Pulsar"/>
    <s v="N150"/>
    <s v="Twin Disc"/>
    <s v="Pulsar N150 Twin Disc"/>
    <s v="00JR3195"/>
    <s v="Closed"/>
    <s v="No"/>
    <x v="2"/>
    <m/>
    <m/>
    <m/>
    <m/>
    <s v="No"/>
    <s v="No"/>
    <s v="No"/>
    <m/>
    <n v="0"/>
  </r>
  <r>
    <n v="15592605"/>
    <d v="2025-04-12T00:00:00"/>
    <d v="1899-12-30T18:04:00"/>
    <x v="5"/>
    <s v="RAGHAVENDRA MOTORS PVT LTD.(10665)"/>
    <n v="10665"/>
    <m/>
    <m/>
    <s v="STANDARD"/>
    <s v="Pulsar"/>
    <s v="NS125"/>
    <s v="UG (Wider)"/>
    <s v="Pulsar NS125 UG (Wider)"/>
    <s v="00JF51"/>
    <s v="Open"/>
    <s v="Yes"/>
    <x v="4"/>
    <m/>
    <m/>
    <m/>
    <m/>
    <s v="Yes"/>
    <s v="No"/>
    <s v="No"/>
    <m/>
    <n v="0"/>
  </r>
  <r>
    <n v="15406959"/>
    <d v="2025-04-04T00:00:00"/>
    <d v="1899-12-30T19:51:00"/>
    <x v="3"/>
    <s v="PLANET WHEELS PVT LTD(10519)"/>
    <n v="10519"/>
    <s v="Bikewale_Aggregators"/>
    <s v="CPS_Lead_Aggregators"/>
    <s v="HOT"/>
    <s v="Pulsar"/>
    <s v="RS200"/>
    <s v="Dual channel ABS"/>
    <s v="Pulsar RS200 Dual channel ABS METALLIC BLACK (+Pewter Grey)"/>
    <s v="00DT148E"/>
    <s v="Closed"/>
    <s v="No"/>
    <x v="2"/>
    <m/>
    <m/>
    <m/>
    <m/>
    <s v="No"/>
    <s v="No"/>
    <s v="No"/>
    <m/>
    <n v="0"/>
  </r>
  <r>
    <n v="15474937"/>
    <d v="2025-04-08T00:00:00"/>
    <d v="1899-12-30T12:50:00"/>
    <x v="1"/>
    <s v="UPPAL AGENCIES(12093)"/>
    <n v="12093"/>
    <s v="Television"/>
    <m/>
    <m/>
    <s v="Pulsar"/>
    <n v="125"/>
    <s v="Carbon Fibre Split Seat UG"/>
    <s v="Pulsar  125 Carbon Fibre Split Seat UG EBONY BLK RED DKL"/>
    <s v="00DH564D"/>
    <s v="Invoiced"/>
    <s v="Yes"/>
    <x v="1"/>
    <m/>
    <m/>
    <m/>
    <m/>
    <s v="No"/>
    <s v="No"/>
    <s v="No"/>
    <d v="2025-04-08T12:51:00"/>
    <n v="1"/>
  </r>
  <r>
    <n v="15577334"/>
    <d v="2025-04-11T00:00:00"/>
    <d v="1899-12-30T23:22:00"/>
    <x v="0"/>
    <s v="STAG TRADING PVT LTD(12082)"/>
    <n v="12082"/>
    <s v="Hyperlocal_Lead_Gen"/>
    <s v="Facebook"/>
    <s v="HOT"/>
    <s v="KTM"/>
    <s v="249.07 cc"/>
    <s v="KTM"/>
    <s v="KTM 249.07 cc KTM "/>
    <s v="00JP88"/>
    <s v="Closed"/>
    <s v="No"/>
    <x v="2"/>
    <m/>
    <m/>
    <m/>
    <m/>
    <s v="No"/>
    <s v="No"/>
    <s v="No"/>
    <m/>
    <n v="0"/>
  </r>
  <r>
    <n v="15680193"/>
    <d v="2025-04-16T00:00:00"/>
    <d v="1899-12-30T18:00:00"/>
    <x v="3"/>
    <s v="VANDANA AUTO(10401)"/>
    <n v="10401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Closed"/>
    <s v="No"/>
    <x v="5"/>
    <m/>
    <m/>
    <m/>
    <m/>
    <s v="No"/>
    <s v="No"/>
    <s v="No"/>
    <m/>
    <n v="0"/>
  </r>
  <r>
    <n v="15687902"/>
    <d v="2025-04-17T00:00:00"/>
    <d v="1899-12-30T08:38:00"/>
    <x v="3"/>
    <s v="ASHOK TRADERS(12881)"/>
    <n v="12881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x v="5"/>
    <m/>
    <m/>
    <m/>
    <m/>
    <s v="No"/>
    <s v="No"/>
    <s v="No"/>
    <m/>
    <n v="0"/>
  </r>
  <r>
    <n v="15703154"/>
    <d v="2025-04-17T00:00:00"/>
    <d v="1899-12-30T17:57:00"/>
    <x v="6"/>
    <m/>
    <n v="10692"/>
    <s v="Instagram"/>
    <s v="Freedom_April'25"/>
    <s v="WARM"/>
    <s v="Freedom"/>
    <s v="125 NG04"/>
    <s v="Disc Led"/>
    <s v="Freedom 125 NG04 Disc Led Racing Red"/>
    <s v="00JH279C"/>
    <s v="Open"/>
    <s v="No"/>
    <x v="1"/>
    <m/>
    <m/>
    <m/>
    <m/>
    <s v="No"/>
    <s v="No"/>
    <s v="No"/>
    <m/>
    <n v="0"/>
  </r>
  <r>
    <n v="15438465"/>
    <d v="2025-04-06T00:00:00"/>
    <d v="1899-12-30T15:29:00"/>
    <x v="2"/>
    <s v="BAGGA LINK SERVICE PVT LTD - MAHIPALPUR"/>
    <s v="S12389"/>
    <m/>
    <m/>
    <m/>
    <s v="KTM"/>
    <s v="Duke 250 (Gen 2)"/>
    <m/>
    <s v="KTM Duke 250 (Gen 2)  EBONY BLACK(MET)"/>
    <s v="00JP96X3"/>
    <s v="Invoiced"/>
    <s v="Yes"/>
    <x v="6"/>
    <m/>
    <m/>
    <m/>
    <m/>
    <s v="Yes"/>
    <s v="No"/>
    <s v="No"/>
    <d v="2025-04-06T15:31:00"/>
    <n v="1"/>
  </r>
  <r>
    <n v="15330689"/>
    <d v="2025-04-01T00:00:00"/>
    <d v="1899-12-30T10:34:00"/>
    <x v="3"/>
    <s v="SHANKAR BAJAJ(10675)"/>
    <n v="10675"/>
    <s v="Bikewale_Aggregators"/>
    <s v="CPS_Lead_Aggregators"/>
    <s v="WARM"/>
    <s v="Pulsar"/>
    <s v="N125"/>
    <s v="Disc ISG"/>
    <s v="Pulsar N125 Disc ISG Ebony Black + Purple Fury"/>
    <s v="00JZ51DA"/>
    <s v="Open"/>
    <s v="No"/>
    <x v="0"/>
    <m/>
    <m/>
    <m/>
    <m/>
    <s v="No"/>
    <s v="No"/>
    <s v="No"/>
    <m/>
    <n v="0"/>
  </r>
  <r>
    <n v="15446331"/>
    <d v="2025-04-07T00:00:00"/>
    <d v="1899-12-30T08:33:00"/>
    <x v="0"/>
    <s v="PAGARIYA AUTO CENTRE LLP (14152)"/>
    <n v="14152"/>
    <s v="Hyperlocal_Lead_Gen"/>
    <s v="Facebook"/>
    <s v="HOT"/>
    <s v="Triumph"/>
    <s v="Speed T4"/>
    <s v="Triumph"/>
    <s v="Triumph Speed T4 Triumph "/>
    <s v="00TA15"/>
    <s v="Closed"/>
    <s v="No"/>
    <x v="2"/>
    <m/>
    <m/>
    <m/>
    <m/>
    <s v="No"/>
    <s v="No"/>
    <s v="No"/>
    <m/>
    <n v="0"/>
  </r>
  <r>
    <n v="15585148"/>
    <d v="2025-04-12T00:00:00"/>
    <d v="1899-12-30T13:07:00"/>
    <x v="6"/>
    <s v="SRI VINAYAKA MOBIKES PVT LTD-LB NAGAR"/>
    <s v="B10382"/>
    <m/>
    <m/>
    <s v="HOT"/>
    <s v="Pulsar"/>
    <s v="NS125"/>
    <s v="ABS"/>
    <s v="Pulsar NS125 ABS GLOSS PEWTER GREY"/>
    <s v="00JF56"/>
    <s v="Open"/>
    <s v="Yes"/>
    <x v="6"/>
    <m/>
    <m/>
    <m/>
    <m/>
    <s v="No"/>
    <s v="No"/>
    <s v="No"/>
    <d v="2025-04-12T13:08:00"/>
    <n v="0"/>
  </r>
  <r>
    <n v="15660144"/>
    <d v="2025-04-16T00:00:00"/>
    <d v="1899-12-30T08:46:00"/>
    <x v="0"/>
    <s v="AUTO WORLD(12027)"/>
    <n v="12027"/>
    <s v="Hyperlocal_Lead_Gen"/>
    <s v="Facebook"/>
    <s v="STANDARD"/>
    <s v="KTM"/>
    <s v="200 cc"/>
    <s v="KTM"/>
    <s v="KTM 200 cc KTM "/>
    <s v="00JP1C"/>
    <s v="Open"/>
    <s v="No"/>
    <x v="0"/>
    <m/>
    <m/>
    <m/>
    <m/>
    <s v="No"/>
    <s v="No"/>
    <s v="No"/>
    <m/>
    <n v="0"/>
  </r>
  <r>
    <n v="15456304"/>
    <d v="2025-04-07T00:00:00"/>
    <d v="1899-12-30T14:54:00"/>
    <x v="2"/>
    <s v="Sales &amp; Service Automotive Pvt. Ltd.(12369)"/>
    <n v="12369"/>
    <m/>
    <m/>
    <m/>
    <s v="KTM"/>
    <s v="DUKE 250"/>
    <m/>
    <s v="KTM DUKE 250  CERAMIC WHITE"/>
    <s v="00JP8844"/>
    <s v="Invoiced"/>
    <s v="Yes"/>
    <x v="1"/>
    <m/>
    <m/>
    <m/>
    <m/>
    <s v="No"/>
    <s v="No"/>
    <s v="No"/>
    <d v="2025-04-07T14:56:00"/>
    <n v="1"/>
  </r>
  <r>
    <n v="15567726"/>
    <d v="2025-04-11T00:00:00"/>
    <d v="1899-12-30T15:02:00"/>
    <x v="1"/>
    <s v="YCS BAJAJ      (A UNIT OF LALA KASHI NATH SETH JEWELLERS PVT. LTD.(13140))"/>
    <n v="13140"/>
    <s v="Reference"/>
    <s v="Existing Customer"/>
    <m/>
    <s v="Pulsar"/>
    <s v="NS125"/>
    <s v="UG (Wider)"/>
    <s v="Pulsar NS125 UG (Wider) GLOSS PEWTER GREY"/>
    <s v="00JF5132"/>
    <s v="Invoiced"/>
    <s v="Yes"/>
    <x v="1"/>
    <m/>
    <m/>
    <m/>
    <m/>
    <s v="Yes"/>
    <s v="No"/>
    <s v="Yes"/>
    <d v="2025-04-11T15:10:00"/>
    <n v="1"/>
  </r>
  <r>
    <n v="15589594"/>
    <d v="2025-04-12T00:00:00"/>
    <d v="1899-12-30T16:04:00"/>
    <x v="4"/>
    <s v="VANDANA AUTO(10401)"/>
    <n v="10401"/>
    <s v="Finance"/>
    <s v="Website"/>
    <s v="WARM"/>
    <s v="Platina"/>
    <n v="100"/>
    <s v="ES Alloy"/>
    <s v="Platina 100 ES Alloy CARNIVAL RED"/>
    <s v="00PF37BE"/>
    <s v="Open"/>
    <s v="No"/>
    <x v="1"/>
    <m/>
    <m/>
    <m/>
    <m/>
    <s v="No"/>
    <s v="No"/>
    <s v="No"/>
    <m/>
    <n v="0"/>
  </r>
  <r>
    <n v="15530801"/>
    <d v="2025-04-09T00:00:00"/>
    <d v="1899-12-30T18:22:00"/>
    <x v="3"/>
    <s v="BHAVYA AUTOMOBILES (12553)"/>
    <n v="12553"/>
    <s v="91wheels_Aggregators"/>
    <s v="CPS_Lead_Aggregators"/>
    <s v="STANDARD"/>
    <s v="Pulsar"/>
    <n v="150"/>
    <s v="TD Split Seat"/>
    <s v="Pulsar 150 TD Split Seat BLACK DECAL BLUE"/>
    <s v="00DH283B"/>
    <s v="Closed"/>
    <s v="No"/>
    <x v="2"/>
    <m/>
    <m/>
    <m/>
    <m/>
    <s v="No"/>
    <s v="No"/>
    <s v="No"/>
    <m/>
    <n v="0"/>
  </r>
  <r>
    <n v="15552706"/>
    <d v="2025-04-10T00:00:00"/>
    <d v="1899-12-30T18:42:00"/>
    <x v="2"/>
    <s v="Athen Automobiles - Marthandam"/>
    <s v="A12138"/>
    <m/>
    <m/>
    <s v="WARM"/>
    <s v="Pulsar"/>
    <s v="NS200"/>
    <s v="Dual Channel ABS (UG)"/>
    <s v="Pulsar NS200 Dual Channel ABS (UG) EBONY BLK SATIN"/>
    <s v="00JL24AL"/>
    <s v="Open"/>
    <s v="Yes"/>
    <x v="0"/>
    <m/>
    <m/>
    <m/>
    <m/>
    <s v="No"/>
    <s v="No"/>
    <s v="Yes"/>
    <m/>
    <n v="0"/>
  </r>
  <r>
    <n v="15383520"/>
    <d v="2025-04-03T00:00:00"/>
    <d v="1899-12-30T17:22:00"/>
    <x v="3"/>
    <s v="RAJYOG BAJAJ(10287)"/>
    <n v="10287"/>
    <s v="Bikedekho_Aggregators"/>
    <s v="CPS_Lead_Aggregators"/>
    <s v="HOT"/>
    <s v="Pulsar"/>
    <s v="NS125"/>
    <s v="Disc (OBD-2)"/>
    <s v="Pulsar NS125 Disc (OBD-2) TD BURNT RED + SA"/>
    <s v="00JF35C4"/>
    <s v="Closed"/>
    <s v="No"/>
    <x v="5"/>
    <m/>
    <m/>
    <m/>
    <m/>
    <s v="No"/>
    <s v="No"/>
    <s v="No"/>
    <m/>
    <n v="0"/>
  </r>
  <r>
    <n v="15483656"/>
    <d v="2025-04-08T00:00:00"/>
    <d v="1899-12-30T16:56:00"/>
    <x v="6"/>
    <s v="AMRITSAR TRIUMPH"/>
    <s v="A13594"/>
    <m/>
    <m/>
    <s v="WARM"/>
    <s v="Triumph"/>
    <s v="SCRAMBLER 400 X"/>
    <m/>
    <s v="Triumph SCRAMBLER 400 X "/>
    <s v="00TA0242"/>
    <s v="Closed"/>
    <s v="No"/>
    <x v="2"/>
    <m/>
    <m/>
    <m/>
    <m/>
    <s v="No"/>
    <s v="No"/>
    <s v="No"/>
    <m/>
    <n v="0"/>
  </r>
  <r>
    <n v="15556286"/>
    <d v="2025-04-11T00:00:00"/>
    <d v="1899-12-30T00:23:00"/>
    <x v="3"/>
    <s v="SILIGURI AUTO WORKS PVT. LTD. JALPAIGURI"/>
    <s v="B10335"/>
    <s v="Bikewale_Aggregators"/>
    <s v="CPS_Lead_Aggregators"/>
    <s v="HOT"/>
    <s v="Pulsar"/>
    <n v="150"/>
    <s v="SD Single Seat"/>
    <s v="Pulsar 150 SD Single Seat EBONY BLK RED DKL"/>
    <s v="00DH274D"/>
    <s v="Closed"/>
    <s v="No"/>
    <x v="2"/>
    <m/>
    <m/>
    <m/>
    <m/>
    <s v="No"/>
    <s v="No"/>
    <s v="No"/>
    <m/>
    <n v="0"/>
  </r>
  <r>
    <n v="15433305"/>
    <d v="2025-04-06T00:00:00"/>
    <d v="1899-12-30T11:23:00"/>
    <x v="4"/>
    <s v="J M Bajaj @ Ashok Nagar"/>
    <s v="A13239"/>
    <s v="Freedom_LeadGen_D2C"/>
    <s v="Display_FB"/>
    <m/>
    <s v="Freedom"/>
    <s v="125 NG04"/>
    <s v="Disc Led"/>
    <s v="Freedom 125 NG04 Disc Led - BLUE DECAL LIGHT BLUE"/>
    <s v="00JH273E"/>
    <s v="Closed"/>
    <s v="No"/>
    <x v="3"/>
    <m/>
    <m/>
    <m/>
    <m/>
    <s v="No"/>
    <s v="No"/>
    <s v="No"/>
    <m/>
    <n v="0"/>
  </r>
  <r>
    <n v="15451616"/>
    <d v="2025-04-07T00:00:00"/>
    <d v="1899-12-30T13:28:00"/>
    <x v="5"/>
    <s v="NANDI BAJAJ-KOILAKUNTLA"/>
    <s v="A10914"/>
    <m/>
    <m/>
    <m/>
    <s v="CT"/>
    <s v="110X"/>
    <s v="ES (OBD-2)"/>
    <s v="CT 110X ES (OBD-2) Ebony Black with Silver Grey Decal"/>
    <s v="00DY086U"/>
    <s v="Invoiced"/>
    <s v="Yes"/>
    <x v="1"/>
    <m/>
    <m/>
    <m/>
    <m/>
    <s v="No"/>
    <s v="Yes"/>
    <s v="Yes"/>
    <d v="2025-04-07T13:23:00"/>
    <n v="1"/>
  </r>
  <r>
    <n v="15408538"/>
    <d v="2025-04-04T00:00:00"/>
    <d v="1899-12-30T22:24:00"/>
    <x v="3"/>
    <s v="TIRUPATI AUTO AGENCY-DIPKA"/>
    <s v="C10377"/>
    <s v="Bikewale_Aggregators"/>
    <s v="CPS_Lead_Aggregators"/>
    <s v="WARM"/>
    <s v="Pulsar"/>
    <s v="NS160"/>
    <s v="Twin Disc ABS"/>
    <s v="Pulsar NS160 Twin Disc ABS Glossy Pewter Grey + Satin Black"/>
    <s v="00JF258W"/>
    <s v="Open"/>
    <s v="No"/>
    <x v="1"/>
    <m/>
    <m/>
    <m/>
    <m/>
    <s v="No"/>
    <s v="No"/>
    <s v="No"/>
    <m/>
    <n v="0"/>
  </r>
  <r>
    <n v="15639091"/>
    <d v="2025-04-15T00:00:00"/>
    <d v="1899-12-30T05:56:00"/>
    <x v="3"/>
    <s v="SREE RAM MOTORS(12788)"/>
    <n v="12788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729551"/>
    <d v="2025-04-19T00:00:00"/>
    <d v="1899-12-30T08:07:00"/>
    <x v="0"/>
    <s v="ANJUSHREE AUTOMOBILES (12933)"/>
    <n v="12933"/>
    <s v="Hyperlocal_Lead_Gen"/>
    <s v="Facebook"/>
    <s v="STANDARD"/>
    <s v="KTM"/>
    <m/>
    <s v="KTM"/>
    <s v="KTM null KTM "/>
    <s v="00JP1D"/>
    <s v="Open"/>
    <s v="No"/>
    <x v="0"/>
    <m/>
    <m/>
    <m/>
    <m/>
    <s v="No"/>
    <s v="No"/>
    <s v="No"/>
    <m/>
    <n v="0"/>
  </r>
  <r>
    <n v="15380202"/>
    <d v="2025-04-03T00:00:00"/>
    <d v="1899-12-30T15:16:00"/>
    <x v="5"/>
    <s v="SHREE BAJAJ(13148)"/>
    <n v="13148"/>
    <m/>
    <m/>
    <m/>
    <s v="Pulsar"/>
    <n v="125"/>
    <s v="Carbon Fibre Single Seat UG"/>
    <s v="Pulsar 125 Carbon Fibre Single Seat UG EBONY BLK BLUE DKL"/>
    <s v="00DH574C"/>
    <s v="Open"/>
    <s v="No"/>
    <x v="1"/>
    <m/>
    <m/>
    <m/>
    <m/>
    <s v="No"/>
    <s v="No"/>
    <s v="No"/>
    <m/>
    <n v="0"/>
  </r>
  <r>
    <n v="15594142"/>
    <d v="2025-04-12T00:00:00"/>
    <d v="1899-12-30T19:41:00"/>
    <x v="0"/>
    <s v="GEETHA AUTO AGENCY- 12159"/>
    <n v="12159"/>
    <s v="Hyperlocal_Lead_Gen"/>
    <s v="Facebook"/>
    <s v="WARM"/>
    <s v="KTM"/>
    <s v="DUKE 200"/>
    <s v="KTM"/>
    <s v="KTM DUKE 200 KTM "/>
    <s v="00JP1C"/>
    <s v="Open"/>
    <s v="No"/>
    <x v="6"/>
    <m/>
    <m/>
    <m/>
    <m/>
    <s v="No"/>
    <s v="No"/>
    <s v="No"/>
    <m/>
    <n v="0"/>
  </r>
  <r>
    <n v="15349353"/>
    <d v="2025-04-02T00:00:00"/>
    <d v="1899-12-30T05:10:00"/>
    <x v="3"/>
    <s v="HARI AUTO PVT LTD (13343)"/>
    <n v="13343"/>
    <s v="Bikewale_Aggregators"/>
    <s v="CPS_Lead_Aggregators"/>
    <s v="WARM"/>
    <s v="Pulsar"/>
    <n v="150"/>
    <s v="SD Single Seat"/>
    <s v="Pulsar 150 SD Single Seat EBONY BLK RED DKL"/>
    <s v="00DH274D"/>
    <s v="Closed"/>
    <s v="No"/>
    <x v="2"/>
    <m/>
    <m/>
    <m/>
    <m/>
    <s v="No"/>
    <s v="No"/>
    <s v="No"/>
    <m/>
    <n v="0"/>
  </r>
  <r>
    <n v="15564361"/>
    <d v="2025-04-12T00:00:00"/>
    <d v="1899-12-30T13:57:00"/>
    <x v="3"/>
    <s v="Saanvi Bajaj @ Udupi"/>
    <n v="12950"/>
    <s v="Bikedekho_Aggregators"/>
    <s v="CPS_Lead_Aggregators"/>
    <s v="HOT"/>
    <s v="Avenger"/>
    <s v="Street (OBD2B)"/>
    <n v="160"/>
    <s v="AVENGER 160 STREET-COCKTAIL WINE RED"/>
    <s v="00PD392V"/>
    <s v="Open"/>
    <s v="No"/>
    <x v="4"/>
    <m/>
    <m/>
    <m/>
    <m/>
    <s v="No"/>
    <s v="No"/>
    <s v="No"/>
    <m/>
    <n v="0"/>
  </r>
  <r>
    <n v="15367718"/>
    <d v="2025-04-02T00:00:00"/>
    <d v="1899-12-30T21:22:00"/>
    <x v="3"/>
    <s v="Pagariya Auto Centre (E10268)"/>
    <s v="E10268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383279"/>
    <d v="2025-04-03T00:00:00"/>
    <d v="1899-12-30T17:19:00"/>
    <x v="3"/>
    <s v="MAYUR AUTO PVT.LTD.(10210)"/>
    <n v="10210"/>
    <s v="91wheels_Aggregators"/>
    <s v="CPS_Lead_Aggregators"/>
    <s v="HOT"/>
    <s v="Pulsar"/>
    <s v="NS200"/>
    <s v="Twin Disc ABS (JL18)"/>
    <s v="Pulsar NS200 Twin Disc ABS (JL18) BRIGHT YELLOW &amp; MATTE PEWTER GREY"/>
    <s v="00JL188N"/>
    <s v="Closed"/>
    <s v="No"/>
    <x v="2"/>
    <m/>
    <m/>
    <m/>
    <m/>
    <s v="No"/>
    <s v="No"/>
    <s v="No"/>
    <m/>
    <n v="0"/>
  </r>
  <r>
    <n v="15591043"/>
    <d v="2025-04-12T00:00:00"/>
    <d v="1899-12-30T16:59:00"/>
    <x v="5"/>
    <s v="AAKASH AUTOMOBILES PRIVATE LIMITED(13600)"/>
    <n v="13600"/>
    <m/>
    <m/>
    <s v="WARM"/>
    <s v="KTM"/>
    <s v="DUKE 200"/>
    <m/>
    <s v="KTM DUKE 200  "/>
    <s v="00JP1C"/>
    <s v="Open"/>
    <s v="Yes"/>
    <x v="0"/>
    <m/>
    <m/>
    <m/>
    <m/>
    <s v="Yes"/>
    <s v="No"/>
    <s v="No"/>
    <m/>
    <n v="0"/>
  </r>
  <r>
    <n v="15501988"/>
    <d v="2025-04-09T00:00:00"/>
    <d v="1899-12-30T15:34:00"/>
    <x v="6"/>
    <m/>
    <n v="13126"/>
    <s v="Instagram"/>
    <s v="P125_Feb"/>
    <s v="HOT"/>
    <s v="Pulsar"/>
    <n v="125"/>
    <s v="Carbon Fibre Split Seat UG"/>
    <s v="Pulsar 125 Carbon Fibre Split Seat UG EBONY BLK RED DKL"/>
    <s v="00DH564D"/>
    <s v="Open"/>
    <s v="No"/>
    <x v="0"/>
    <m/>
    <m/>
    <m/>
    <m/>
    <s v="No"/>
    <s v="No"/>
    <s v="No"/>
    <m/>
    <n v="0"/>
  </r>
  <r>
    <n v="15618046"/>
    <d v="2025-04-14T00:00:00"/>
    <d v="1899-12-30T10:34:00"/>
    <x v="6"/>
    <m/>
    <n v="11691"/>
    <s v="Facebook"/>
    <s v="P125DC_july"/>
    <m/>
    <s v="Pulsar"/>
    <n v="125"/>
    <s v="Neon Disc Single seat (OBD-2)"/>
    <s v="Pulsar 125 Neon Disc Single seat (OBD-2) EBONY BLK BLUE DKL"/>
    <s v="00DH504C"/>
    <s v="Closed"/>
    <s v="No"/>
    <x v="2"/>
    <m/>
    <m/>
    <m/>
    <m/>
    <s v="No"/>
    <s v="No"/>
    <s v="No"/>
    <m/>
    <n v="0"/>
  </r>
  <r>
    <n v="15617128"/>
    <d v="2025-04-14T00:00:00"/>
    <d v="1899-12-30T10:45:00"/>
    <x v="6"/>
    <m/>
    <n v="12579"/>
    <s v="Instagram"/>
    <s v="P125DC_july"/>
    <m/>
    <s v="Pulsar"/>
    <n v="125"/>
    <s v="Carbon Fibre Split Seat UG"/>
    <s v="Pulsar 125 Carbon Fibre Split Seat UG EBONY BLK RED DKL"/>
    <s v="00DH564D"/>
    <s v="Closed"/>
    <s v="No"/>
    <x v="2"/>
    <m/>
    <m/>
    <m/>
    <m/>
    <s v="No"/>
    <s v="No"/>
    <s v="No"/>
    <m/>
    <n v="0"/>
  </r>
  <r>
    <n v="15468928"/>
    <d v="2025-04-08T00:00:00"/>
    <d v="1899-12-30T09:02:00"/>
    <x v="3"/>
    <s v="Sudershan AutomobileIndore_Bhopal RoadNew bus stand Sehore (M.P) (466001)"/>
    <n v="10835"/>
    <s v="91wheels_Aggregators"/>
    <s v="CPS_Lead_Aggregators"/>
    <m/>
    <s v="Pulsar"/>
    <s v="NS160"/>
    <s v="Twin Disc ABS"/>
    <s v="Pulsar NS160 Twin Disc ABS Glossy Pewter Grey + Satin Black"/>
    <s v="00JF258W"/>
    <s v="Closed"/>
    <s v="No"/>
    <x v="2"/>
    <m/>
    <m/>
    <m/>
    <m/>
    <s v="No"/>
    <s v="No"/>
    <s v="No"/>
    <m/>
    <n v="0"/>
  </r>
  <r>
    <n v="15606995"/>
    <d v="2025-04-13T00:00:00"/>
    <d v="1899-12-30T17:41:00"/>
    <x v="2"/>
    <s v="VARUN MOTORS PRIVATE LIMITED-TIRUPATI TRIUMPH"/>
    <s v="F13590"/>
    <m/>
    <m/>
    <s v="WARM"/>
    <s v="Triumph"/>
    <s v="SCRAMBLER 400 X"/>
    <m/>
    <s v="Triumph  SCRAMBLER 400 X  PEARL METALLIC WHITE"/>
    <s v="00TA0242"/>
    <s v="Invoiced"/>
    <s v="Yes"/>
    <x v="0"/>
    <m/>
    <m/>
    <m/>
    <m/>
    <s v="Yes"/>
    <s v="No"/>
    <s v="No"/>
    <d v="2025-04-15T18:13:00"/>
    <n v="1"/>
  </r>
  <r>
    <n v="15465235"/>
    <d v="2025-04-07T00:00:00"/>
    <d v="1899-12-30T20:17:00"/>
    <x v="3"/>
    <s v="VARAHI MOTORS(12532)-TENALI"/>
    <n v="12532"/>
    <s v="Bikewale_Aggregators"/>
    <s v="CPS_Lead_Aggregators"/>
    <s v="HOT"/>
    <s v="Pulsar"/>
    <s v="NS160"/>
    <s v="Twin Disc ABS"/>
    <s v="Pulsar NS160 Twin Disc ABS Glossy Pewter Grey + Satin Black"/>
    <s v="00JF258W"/>
    <s v="Open"/>
    <s v="No"/>
    <x v="0"/>
    <m/>
    <m/>
    <m/>
    <m/>
    <s v="No"/>
    <s v="No"/>
    <s v="No"/>
    <m/>
    <n v="0"/>
  </r>
  <r>
    <n v="15705446"/>
    <d v="2025-04-17T00:00:00"/>
    <d v="1899-12-30T19:46:00"/>
    <x v="3"/>
    <s v="BAGGA LINK SERVICE PVT LTD.(10047)"/>
    <n v="10047"/>
    <s v="91wheels_Aggregators"/>
    <s v="CPS_Lead_Aggregators"/>
    <s v="HOT"/>
    <s v="Pulsar"/>
    <n v="150"/>
    <s v="TD Split Seat"/>
    <s v="Pulsar 150 TD Split Seat BLACK DECAL BLUE"/>
    <s v="00DH283B"/>
    <s v="Open"/>
    <s v="No"/>
    <x v="0"/>
    <m/>
    <m/>
    <m/>
    <m/>
    <s v="No"/>
    <s v="No"/>
    <s v="No"/>
    <m/>
    <n v="0"/>
  </r>
  <r>
    <n v="15491812"/>
    <d v="2025-04-09T00:00:00"/>
    <d v="1899-12-30T09:38:00"/>
    <x v="3"/>
    <s v="SHRI BANKEY BIHARI SALES(13064)"/>
    <n v="13064"/>
    <s v="Bikedekho_Aggregators"/>
    <s v="CPS_Lead_Aggregators"/>
    <s v="WARM"/>
    <s v="Pulsar"/>
    <s v="NS160"/>
    <s v="Twin Disc ABS"/>
    <s v="Pulsar NS160 Twin Disc ABS GLOSS PEWTER GREY"/>
    <s v="00JF2532"/>
    <s v="Open"/>
    <s v="No"/>
    <x v="1"/>
    <m/>
    <m/>
    <m/>
    <m/>
    <s v="No"/>
    <s v="No"/>
    <s v="No"/>
    <m/>
    <n v="0"/>
  </r>
  <r>
    <n v="15729286"/>
    <d v="2025-04-19T00:00:00"/>
    <d v="1899-12-30T06:25:00"/>
    <x v="3"/>
    <s v="M L MOTORS(13047)"/>
    <n v="13047"/>
    <s v="Bikedekho_Aggregators"/>
    <s v="CPS_Lead_Aggregators"/>
    <m/>
    <s v="Dominar"/>
    <n v="400"/>
    <s v="Dual channel ABS"/>
    <s v="Dominar 400 Dual channel ABS CHARCOAL BLACK"/>
    <s v="00JF29A8"/>
    <s v="Closed"/>
    <s v="No"/>
    <x v="5"/>
    <m/>
    <m/>
    <m/>
    <m/>
    <s v="No"/>
    <s v="No"/>
    <s v="No"/>
    <m/>
    <n v="0"/>
  </r>
  <r>
    <n v="15457031"/>
    <d v="2025-04-07T00:00:00"/>
    <d v="1899-12-30T15:19:00"/>
    <x v="1"/>
    <s v="Riya Autotech Private limited"/>
    <s v="A13537"/>
    <m/>
    <m/>
    <s v="WARM"/>
    <s v="Triumph"/>
    <s v="Speed 400 UG"/>
    <m/>
    <s v="Triumph Speed 400 UG "/>
    <s v="00TA40"/>
    <s v="Open"/>
    <s v="Yes"/>
    <x v="0"/>
    <m/>
    <m/>
    <m/>
    <m/>
    <s v="Yes"/>
    <s v="No"/>
    <s v="No"/>
    <m/>
    <n v="0"/>
  </r>
  <r>
    <n v="15284718"/>
    <d v="2025-04-06T00:00:00"/>
    <d v="1899-12-30T12:52:00"/>
    <x v="3"/>
    <m/>
    <n v="12692"/>
    <s v="Bikewale_Aggregators"/>
    <s v="CPS_Lead_Aggregators"/>
    <s v="STANDARD"/>
    <s v="Pulsar"/>
    <n v="150"/>
    <s v="SD Single Seat"/>
    <s v="Pulsar  150 SD Single Seat EBONY BLK RED DKL"/>
    <s v="00DH274D"/>
    <s v="Invoiced"/>
    <s v="Yes"/>
    <x v="1"/>
    <m/>
    <m/>
    <m/>
    <m/>
    <s v="Yes"/>
    <s v="Yes"/>
    <s v="Yes"/>
    <d v="2025-04-06T13:04:00"/>
    <n v="1"/>
  </r>
  <r>
    <n v="15637071"/>
    <d v="2025-04-14T00:00:00"/>
    <d v="1899-12-30T22:13:00"/>
    <x v="3"/>
    <s v="RUSHI AUTOMOBILES(11690)"/>
    <n v="11690"/>
    <s v="Bikewale_Aggregators"/>
    <s v="CPS_Lead_Aggregators"/>
    <s v="HOT"/>
    <s v="Dominar"/>
    <n v="250"/>
    <s v="Dual channel ABS"/>
    <s v="Dominar 250 Dual channel ABS CHARCOAL BLACK"/>
    <s v="00JF26A8"/>
    <s v="Closed"/>
    <s v="No"/>
    <x v="2"/>
    <m/>
    <m/>
    <m/>
    <m/>
    <s v="No"/>
    <s v="No"/>
    <s v="No"/>
    <m/>
    <n v="0"/>
  </r>
  <r>
    <n v="15392790"/>
    <d v="2025-04-08T00:00:00"/>
    <d v="1899-12-30T17:29:00"/>
    <x v="3"/>
    <s v="SANTOSH MOTORS(10650)"/>
    <n v="10650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x v="1"/>
    <m/>
    <m/>
    <m/>
    <m/>
    <s v="No"/>
    <s v="No"/>
    <s v="No"/>
    <m/>
    <n v="0"/>
  </r>
  <r>
    <n v="15675770"/>
    <d v="2025-04-16T00:00:00"/>
    <d v="1899-12-30T16:50:00"/>
    <x v="6"/>
    <m/>
    <n v="12766"/>
    <s v="Facebook"/>
    <s v="P125DC_july"/>
    <s v="HOT"/>
    <s v="Pulsar"/>
    <n v="125"/>
    <s v="Neon Disc Single seat (OBD-2)"/>
    <s v="Pulsar 125 Neon Disc Single seat (OBD-2) EBONY BLK BLUE DKL"/>
    <s v="00DH504C"/>
    <s v="Open"/>
    <s v="No"/>
    <x v="6"/>
    <m/>
    <m/>
    <m/>
    <m/>
    <s v="No"/>
    <s v="No"/>
    <s v="No"/>
    <m/>
    <n v="0"/>
  </r>
  <r>
    <n v="15548226"/>
    <d v="2025-04-10T00:00:00"/>
    <d v="1899-12-30T16:00:00"/>
    <x v="1"/>
    <s v="HIMALAYA BAJAJ(10753)"/>
    <n v="10753"/>
    <m/>
    <m/>
    <s v="WARM"/>
    <s v="Pulsar"/>
    <s v="NS125"/>
    <s v="ABS"/>
    <s v="Pulsar  NS125 ABS FIERY ORANGE"/>
    <s v="00JF5617"/>
    <s v="Closed"/>
    <s v="Yes"/>
    <x v="2"/>
    <m/>
    <m/>
    <m/>
    <m/>
    <s v="No"/>
    <s v="No"/>
    <s v="Yes"/>
    <d v="2025-04-10T16:35:00"/>
    <n v="0"/>
  </r>
  <r>
    <n v="15527418"/>
    <d v="2025-04-09T00:00:00"/>
    <d v="1899-12-30T16:10:00"/>
    <x v="1"/>
    <s v="KHIVRAJ ELIXIR PVT LTD-HOSKOTE KTM"/>
    <s v="D14192"/>
    <m/>
    <m/>
    <s v="HOT"/>
    <s v="KTM"/>
    <s v="DUKE 200"/>
    <m/>
    <s v="KTM DUKE 200  ELECTRONIC ORANGE"/>
    <s v="00JP1C1T"/>
    <s v="Open"/>
    <s v="Yes"/>
    <x v="0"/>
    <m/>
    <m/>
    <m/>
    <m/>
    <s v="Yes"/>
    <s v="No"/>
    <s v="Yes"/>
    <m/>
    <n v="0"/>
  </r>
  <r>
    <n v="15623786"/>
    <d v="2025-04-14T00:00:00"/>
    <d v="1899-12-30T12:51:00"/>
    <x v="1"/>
    <s v="MAHADEV MOTORS (12663)"/>
    <n v="12663"/>
    <m/>
    <m/>
    <m/>
    <s v="Pulsar"/>
    <n v="125"/>
    <s v="Carbon Fibre Single Seat UG"/>
    <s v="Pulsar 125 Carbon Fibre Single Seat UG EBONY BLK SILVER DKL"/>
    <s v="00DH574E"/>
    <s v="Invoiced"/>
    <s v="Yes"/>
    <x v="1"/>
    <m/>
    <m/>
    <m/>
    <m/>
    <s v="Yes"/>
    <s v="Yes"/>
    <s v="Yes"/>
    <d v="2025-04-14T12:59:00"/>
    <n v="1"/>
  </r>
  <r>
    <n v="15336272"/>
    <d v="2025-04-01T00:00:00"/>
    <d v="1899-12-30T12:23:00"/>
    <x v="3"/>
    <s v="Sulur"/>
    <s v="C11412"/>
    <s v="Bikewale_Aggregators"/>
    <s v="CPS_Lead_Aggregators"/>
    <s v="STANDARD"/>
    <s v="Pulsar"/>
    <n v="220"/>
    <s v="Single channel ABS (OBD-2)"/>
    <s v="Pulsar 220 Single channel ABS (OBD-2) SPARKLING METALLIC BLACK BLUE"/>
    <s v="00DK11F1"/>
    <s v="Open"/>
    <s v="No"/>
    <x v="0"/>
    <m/>
    <m/>
    <m/>
    <m/>
    <s v="No"/>
    <s v="No"/>
    <s v="No"/>
    <m/>
    <n v="0"/>
  </r>
  <r>
    <n v="15342552"/>
    <d v="2025-04-01T00:00:00"/>
    <d v="1899-12-30T16:18:00"/>
    <x v="5"/>
    <s v="JAI AUTOMOBILES(10591)"/>
    <n v="10591"/>
    <m/>
    <m/>
    <s v="STANDARD"/>
    <s v="Platina"/>
    <n v="110"/>
    <s v="ES Drum  (OBD-2)"/>
    <s v="Platina 110 ES Drum  (OBD-2) BLK GLOS PEW GRA"/>
    <s v="00JK3548"/>
    <s v="Open"/>
    <s v="Yes"/>
    <x v="0"/>
    <m/>
    <m/>
    <m/>
    <m/>
    <s v="No"/>
    <s v="Yes"/>
    <s v="Yes"/>
    <m/>
    <n v="0"/>
  </r>
  <r>
    <n v="15447347"/>
    <d v="2025-04-07T00:00:00"/>
    <d v="1899-12-30T13:38:00"/>
    <x v="3"/>
    <s v="BARCLAY AUTOMOBILES(13178)"/>
    <n v="13178"/>
    <s v="91wheels_Aggregators"/>
    <s v="CPS_Lead_Aggregators"/>
    <s v="WARM"/>
    <s v="Pulsar"/>
    <n v="150"/>
    <s v="SD Single Seat (OBD-2)"/>
    <s v="PULSAR 150 DTSI ABS - BRIGHT YELLOW"/>
    <s v="00DH426T"/>
    <s v="Open"/>
    <s v="No"/>
    <x v="6"/>
    <m/>
    <m/>
    <m/>
    <m/>
    <s v="No"/>
    <s v="No"/>
    <s v="No"/>
    <m/>
    <n v="0"/>
  </r>
  <r>
    <n v="15431181"/>
    <d v="2025-04-06T00:00:00"/>
    <d v="1899-12-30T08:14:00"/>
    <x v="3"/>
    <s v="KRISHNAMANI MOTORS(12956)"/>
    <n v="12956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452056"/>
    <d v="2025-04-07T00:00:00"/>
    <d v="1899-12-30T13:30:00"/>
    <x v="2"/>
    <s v="DADA MOTOR ENTERPRISES LLP(13186)"/>
    <n v="13186"/>
    <m/>
    <m/>
    <m/>
    <s v="Platina"/>
    <s v="ES Drum (OBD2B)"/>
    <n v="100"/>
    <s v="Platina  ES Drum (OBD2B) 100 EBONY BLK SILVER DKL"/>
    <s v="00JK394E"/>
    <s v="Open"/>
    <s v="Yes"/>
    <x v="1"/>
    <m/>
    <m/>
    <m/>
    <m/>
    <s v="No"/>
    <s v="No"/>
    <s v="Yes"/>
    <d v="2025-04-07T13:26:00"/>
    <n v="0"/>
  </r>
  <r>
    <n v="15742918"/>
    <d v="2025-04-19T00:00:00"/>
    <d v="1899-12-30T18:08:00"/>
    <x v="3"/>
    <s v="ASHOK AUTOTECH INDIA PVT LTD(13109)- BULDHANA"/>
    <n v="13109"/>
    <s v="Bikewale_Aggregators"/>
    <s v="CPS_Lead_Aggregators"/>
    <s v="STANDARD"/>
    <s v="Pulsar"/>
    <n v="150"/>
    <s v="SD Single Seat"/>
    <s v="Pulsar 150 SD Single Seat EBONY BLK RED DKL"/>
    <s v="00DH274D"/>
    <s v="Open"/>
    <s v="No"/>
    <x v="1"/>
    <m/>
    <m/>
    <m/>
    <m/>
    <s v="No"/>
    <s v="No"/>
    <s v="No"/>
    <m/>
    <n v="0"/>
  </r>
  <r>
    <n v="15531080"/>
    <d v="2025-04-09T00:00:00"/>
    <d v="1899-12-30T18:21:00"/>
    <x v="2"/>
    <s v="DADA MOTOR ENTERPRISES LLP(13594)"/>
    <n v="13594"/>
    <m/>
    <m/>
    <s v="WARM"/>
    <s v="Triumph"/>
    <s v="Speed T4"/>
    <m/>
    <s v="Triumph Speed T4 "/>
    <s v="00TA15BD"/>
    <s v="Open"/>
    <s v="No"/>
    <x v="4"/>
    <m/>
    <m/>
    <m/>
    <m/>
    <s v="No"/>
    <s v="No"/>
    <s v="No"/>
    <m/>
    <n v="0"/>
  </r>
  <r>
    <n v="15696598"/>
    <d v="2025-04-17T00:00:00"/>
    <d v="1899-12-30T14:20:00"/>
    <x v="1"/>
    <s v="MADHUR MOTORS(13271)"/>
    <n v="13271"/>
    <m/>
    <m/>
    <m/>
    <s v="Pulsar"/>
    <n v="150"/>
    <s v="Neon Single Disc ABS(DH35)"/>
    <s v="Pulsar 150 Neon Single Disc ABS(DH35) EBONY BLK SILVER DKL"/>
    <s v="00DH354E"/>
    <s v="Invoiced"/>
    <s v="Yes"/>
    <x v="1"/>
    <m/>
    <m/>
    <m/>
    <m/>
    <s v="Yes"/>
    <s v="No"/>
    <s v="Yes"/>
    <d v="2025-04-17T16:25:00"/>
    <n v="1"/>
  </r>
  <r>
    <n v="15362435"/>
    <d v="2025-04-02T00:00:00"/>
    <d v="1899-12-30T16:30:00"/>
    <x v="2"/>
    <s v="RK MOTORS - RAMNAD"/>
    <s v="A12401"/>
    <m/>
    <m/>
    <s v="WARM"/>
    <s v="KTM"/>
    <s v="DUKE 250"/>
    <m/>
    <s v="KTM  DUKE 250  EBONY BLACK(MET)"/>
    <s v="00JP88X3"/>
    <s v="Invoiced"/>
    <s v="Yes"/>
    <x v="0"/>
    <m/>
    <m/>
    <m/>
    <m/>
    <s v="Yes"/>
    <s v="No"/>
    <s v="No"/>
    <d v="2025-04-07T12:18:00"/>
    <n v="1"/>
  </r>
  <r>
    <n v="15442119"/>
    <d v="2025-04-06T00:00:00"/>
    <d v="1899-12-30T20:05:00"/>
    <x v="3"/>
    <s v="GITA PRADEEP SAH AUTOMOBILES(13244)"/>
    <n v="13244"/>
    <s v="Bikedekho_Aggregators"/>
    <s v="CPS_Lead_Aggregators"/>
    <s v="WARM"/>
    <s v="Pulsar"/>
    <s v="NS125"/>
    <s v="Disc (OBD-2)"/>
    <s v="Pulsar NS125 Disc (OBD-2) TD BURNT RED + SA"/>
    <s v="00JF35C4"/>
    <s v="Open"/>
    <s v="No"/>
    <x v="0"/>
    <m/>
    <m/>
    <m/>
    <m/>
    <s v="No"/>
    <s v="No"/>
    <s v="No"/>
    <m/>
    <n v="0"/>
  </r>
  <r>
    <n v="15622818"/>
    <d v="2025-04-14T00:00:00"/>
    <d v="1899-12-30T12:26:00"/>
    <x v="6"/>
    <s v="SRI VINAYAKA MOBIKES PVT LTD-LB NAGAR"/>
    <s v="B10382"/>
    <m/>
    <m/>
    <s v="HOT"/>
    <s v="Pulsar"/>
    <n v="150"/>
    <s v="TD UG"/>
    <s v="Pulsar 150 TD UG EBONY BLK BLUE DKL"/>
    <s v="00DH614C"/>
    <s v="Booked"/>
    <s v="Yes"/>
    <x v="6"/>
    <m/>
    <m/>
    <m/>
    <m/>
    <s v="No"/>
    <s v="No"/>
    <s v="No"/>
    <d v="2025-04-14T12:27:00"/>
    <n v="0"/>
  </r>
  <r>
    <n v="15395927"/>
    <d v="2025-04-04T00:00:00"/>
    <d v="1899-12-30T12:30:00"/>
    <x v="2"/>
    <s v="POPULAR MOTOR CORPORATION (14164)"/>
    <n v="14164"/>
    <m/>
    <m/>
    <m/>
    <s v="Triumph"/>
    <s v="Speed 400 UG"/>
    <m/>
    <s v="Triumph Speed 400 UG "/>
    <s v="00TA4042"/>
    <s v="Invoiced"/>
    <s v="Yes"/>
    <x v="1"/>
    <m/>
    <m/>
    <m/>
    <m/>
    <s v="No"/>
    <s v="No"/>
    <s v="No"/>
    <d v="2025-04-04T12:31:00"/>
    <n v="1"/>
  </r>
  <r>
    <n v="15527049"/>
    <d v="2025-04-09T00:00:00"/>
    <d v="1899-12-30T15:58:00"/>
    <x v="1"/>
    <s v="PAGARIYA AUTO CENTRE(10268) - HO"/>
    <n v="10268"/>
    <s v="Web"/>
    <m/>
    <s v="HOT"/>
    <s v="Pulsar"/>
    <n v="220"/>
    <s v="UG"/>
    <s v="Pulsar 220 UG EBONY BLK RED DKL"/>
    <s v="00DK124D"/>
    <s v="Invoiced"/>
    <s v="Yes"/>
    <x v="1"/>
    <m/>
    <m/>
    <m/>
    <m/>
    <s v="Yes"/>
    <s v="No"/>
    <s v="No"/>
    <d v="2025-04-09T15:59:00"/>
    <n v="1"/>
  </r>
  <r>
    <n v="15735661"/>
    <d v="2025-04-19T00:00:00"/>
    <d v="1899-12-30T12:54:00"/>
    <x v="5"/>
    <s v="RAJA  MOTORS(10145)"/>
    <n v="10145"/>
    <s v="Dealer Activity"/>
    <s v="Exchange Camp"/>
    <m/>
    <s v="Pulsar"/>
    <n v="125"/>
    <s v="Neon Disc Single seat (Pre-OBD)"/>
    <s v="Pulsar 125 Neon Disc Single seat (Pre-OBD) E Black with Platinum Silver Decal"/>
    <s v="00DH326L"/>
    <s v="Invoiced"/>
    <s v="Yes"/>
    <x v="10"/>
    <m/>
    <m/>
    <m/>
    <m/>
    <s v="No"/>
    <s v="Yes"/>
    <s v="Yes"/>
    <d v="2025-04-19T12:59:00"/>
    <n v="1"/>
  </r>
  <r>
    <n v="15738731"/>
    <d v="2025-04-19T00:00:00"/>
    <d v="1899-12-30T15:02:00"/>
    <x v="1"/>
    <s v="R. K. MOTORS(10997)"/>
    <n v="10997"/>
    <m/>
    <m/>
    <m/>
    <s v="Pulsar"/>
    <s v="CF Split Seat (OBD2B)"/>
    <n v="125"/>
    <s v="Pulsar CF Split Seat (OBD2B) 125 EBONY BLK RED DKL"/>
    <s v="00DH584D"/>
    <s v="Invoiced"/>
    <s v="Yes"/>
    <x v="1"/>
    <m/>
    <m/>
    <m/>
    <m/>
    <s v="Yes"/>
    <s v="No"/>
    <s v="Yes"/>
    <d v="2025-04-19T15:03:00"/>
    <n v="1"/>
  </r>
  <r>
    <n v="15632053"/>
    <d v="2025-04-14T00:00:00"/>
    <d v="1899-12-30T17:31:00"/>
    <x v="2"/>
    <s v="Triumph Ajmer Road"/>
    <s v="A13527"/>
    <m/>
    <m/>
    <m/>
    <s v="Triumph"/>
    <s v="Speed 400 UG"/>
    <m/>
    <s v="Triumph Speed 400 UG "/>
    <s v="00TA40"/>
    <s v="Open"/>
    <s v="No"/>
    <x v="0"/>
    <m/>
    <m/>
    <m/>
    <m/>
    <s v="No"/>
    <s v="No"/>
    <s v="No"/>
    <m/>
    <n v="0"/>
  </r>
  <r>
    <n v="15588075"/>
    <d v="2025-04-12T00:00:00"/>
    <d v="1899-12-30T14:56:00"/>
    <x v="5"/>
    <s v="RAJA MOTORS(10289)"/>
    <n v="10289"/>
    <s v="Reference"/>
    <s v="Existing Customer"/>
    <m/>
    <s v="Platina"/>
    <n v="100"/>
    <s v="ES"/>
    <s v="Platina 100 ES Ebony Black with Silver Grey Decal"/>
    <s v="00PF206U"/>
    <s v="Invoiced"/>
    <s v="Yes"/>
    <x v="1"/>
    <m/>
    <m/>
    <m/>
    <m/>
    <s v="No"/>
    <s v="No"/>
    <s v="Yes"/>
    <d v="2025-04-12T14:58:00"/>
    <n v="1"/>
  </r>
  <r>
    <n v="15448530"/>
    <d v="2025-04-07T00:00:00"/>
    <d v="1899-12-30T13:40:00"/>
    <x v="0"/>
    <s v="VARUN MOTORS PRIVATE LIMITED(13261)"/>
    <n v="13261"/>
    <s v="Hyperlocal_Lead_Gen"/>
    <s v="Facebook"/>
    <s v="STANDARD"/>
    <s v="KTM"/>
    <s v="249.07 cc"/>
    <m/>
    <s v="KTM 249.07 cc KTM "/>
    <s v="00JP88"/>
    <s v="Closed"/>
    <s v="No"/>
    <x v="5"/>
    <m/>
    <m/>
    <m/>
    <m/>
    <s v="No"/>
    <s v="No"/>
    <s v="No"/>
    <m/>
    <n v="0"/>
  </r>
  <r>
    <n v="15439320"/>
    <d v="2025-04-06T00:00:00"/>
    <d v="1899-12-30T16:19:00"/>
    <x v="1"/>
    <s v="Frontier AS  Bajaj - Lakhnadon"/>
    <s v="B11268"/>
    <m/>
    <m/>
    <s v="STANDARD"/>
    <s v="Platina"/>
    <n v="100"/>
    <s v="ES"/>
    <s v="Platina 100 ES COCKTAIL WINE RED"/>
    <s v="00PF202V"/>
    <s v="Closed"/>
    <s v="Yes"/>
    <x v="2"/>
    <s v="Price"/>
    <m/>
    <m/>
    <s v="Honda"/>
    <s v="No"/>
    <s v="No"/>
    <s v="No"/>
    <m/>
    <n v="0"/>
  </r>
  <r>
    <n v="15700548"/>
    <d v="2025-04-17T00:00:00"/>
    <d v="1899-12-30T16:49:00"/>
    <x v="3"/>
    <s v="MAA MALTI AUTOMOBILE (13496)"/>
    <n v="13496"/>
    <s v="Bikedekho_Aggregators"/>
    <s v="CPS_Lead_Aggregators"/>
    <s v="STANDARD"/>
    <s v="Pulsar"/>
    <n v="220"/>
    <s v="Single channel ABS (OBD-2)"/>
    <s v="Pulsar 220 Single channel ABS (OBD-2) SPARKLING METALLIC BLACK BLUE"/>
    <s v="00DK11F1"/>
    <s v="Open"/>
    <s v="No"/>
    <x v="1"/>
    <m/>
    <m/>
    <m/>
    <m/>
    <s v="No"/>
    <s v="No"/>
    <s v="No"/>
    <m/>
    <n v="0"/>
  </r>
  <r>
    <n v="15456857"/>
    <d v="2025-04-07T00:00:00"/>
    <d v="1899-12-30T15:27:00"/>
    <x v="3"/>
    <s v="GLOBAL TRADE PARK PRIVATE LIMITED (13497) (NARELA)"/>
    <n v="13497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x v="3"/>
    <m/>
    <m/>
    <m/>
    <m/>
    <s v="No"/>
    <s v="No"/>
    <s v="No"/>
    <m/>
    <n v="0"/>
  </r>
  <r>
    <n v="15489749"/>
    <d v="2025-04-09T00:00:00"/>
    <d v="1899-12-30T00:40:00"/>
    <x v="3"/>
    <s v="CRYSTAL TRADELINKS(12466)"/>
    <n v="12466"/>
    <s v="Bikewale_Aggregators"/>
    <s v="CPS_Lead_Aggregators"/>
    <s v="WARM"/>
    <s v="KTM"/>
    <s v="Duke 250 (Gen 2)"/>
    <s v="KTM"/>
    <s v="KTM Duke 250 (Gen 2) KTM DARK GALVANO MATT"/>
    <s v="00JP9681"/>
    <s v="Open"/>
    <s v="No"/>
    <x v="1"/>
    <m/>
    <m/>
    <m/>
    <m/>
    <s v="No"/>
    <s v="No"/>
    <s v="No"/>
    <m/>
    <n v="0"/>
  </r>
  <r>
    <n v="15721134"/>
    <d v="2025-04-18T00:00:00"/>
    <d v="1899-12-30T16:13:00"/>
    <x v="3"/>
    <s v="AUTO WORLD(12027)"/>
    <n v="12027"/>
    <s v="Bikedekho_Aggregators"/>
    <s v="CPS_Lead_Aggregators"/>
    <m/>
    <s v="KTM"/>
    <s v="DUKE 200 OLD"/>
    <s v="KTM"/>
    <s v="KTM DUKE 200 OLD KTM ELECTRONIC ORANGE"/>
    <s v="00JP421T"/>
    <s v="Closed"/>
    <s v="No"/>
    <x v="2"/>
    <m/>
    <m/>
    <m/>
    <m/>
    <s v="No"/>
    <s v="No"/>
    <s v="No"/>
    <m/>
    <n v="0"/>
  </r>
  <r>
    <n v="15627475"/>
    <d v="2025-04-14T00:00:00"/>
    <d v="1899-12-30T14:49:00"/>
    <x v="1"/>
    <s v="DURGESHWARI MOTORS(11362)"/>
    <n v="11362"/>
    <m/>
    <m/>
    <s v="STANDARD"/>
    <s v="Pulsar"/>
    <n v="125"/>
    <s v="Neon Disc Single seat (OBD-2)"/>
    <s v="Pulsar  125 Neon Disc Single seat (OBD-2) EBONY BLK SOLAR RED"/>
    <s v="00DH50C2"/>
    <s v="Invoiced"/>
    <s v="Yes"/>
    <x v="7"/>
    <m/>
    <m/>
    <m/>
    <m/>
    <s v="No"/>
    <s v="No"/>
    <s v="No"/>
    <d v="2025-04-18T12:30:00"/>
    <n v="1"/>
  </r>
  <r>
    <n v="15700547"/>
    <d v="2025-04-17T00:00:00"/>
    <d v="1899-12-30T16:41:00"/>
    <x v="2"/>
    <s v="SARATHY MOTORS KTR (B11207)"/>
    <s v="B11207"/>
    <m/>
    <m/>
    <s v="STANDARD"/>
    <s v="Freedom"/>
    <s v="125 NG04"/>
    <s v="Disc Led"/>
    <s v="Freedom 125 NG04 Disc Led"/>
    <s v="00JH27"/>
    <s v="Open"/>
    <s v="Yes"/>
    <x v="1"/>
    <m/>
    <m/>
    <m/>
    <m/>
    <s v="Yes"/>
    <s v="No"/>
    <s v="No"/>
    <m/>
    <n v="0"/>
  </r>
  <r>
    <n v="15505435"/>
    <d v="2025-04-09T00:00:00"/>
    <d v="1899-12-30T16:17:00"/>
    <x v="6"/>
    <m/>
    <n v="14139"/>
    <s v="Instagram"/>
    <s v="Ns125 Feb"/>
    <s v="WARM"/>
    <s v="Pulsar"/>
    <s v="NS125"/>
    <s v="UG"/>
    <s v="Pulsar NS125 UG FIERY ORANGE"/>
    <s v="00JF4417"/>
    <s v="Open"/>
    <s v="No"/>
    <x v="1"/>
    <m/>
    <m/>
    <m/>
    <m/>
    <s v="No"/>
    <s v="No"/>
    <s v="No"/>
    <m/>
    <n v="0"/>
  </r>
  <r>
    <n v="15439414"/>
    <d v="2025-04-06T00:00:00"/>
    <d v="1899-12-30T16:26:00"/>
    <x v="1"/>
    <s v="VIDYA AUTOLINKS PRIVATE LIMITED(12999)"/>
    <n v="12999"/>
    <m/>
    <m/>
    <s v="WARM"/>
    <s v="Platina"/>
    <n v="110"/>
    <s v="ES Drum"/>
    <s v="Platina 110 ES Drum COCKTAIL WINE RED"/>
    <s v="00JK242V"/>
    <s v="Invoiced"/>
    <s v="Yes"/>
    <x v="1"/>
    <m/>
    <m/>
    <m/>
    <m/>
    <s v="Yes"/>
    <s v="No"/>
    <s v="No"/>
    <d v="2025-04-06T16:28:00"/>
    <n v="1"/>
  </r>
  <r>
    <n v="15674455"/>
    <d v="2025-04-16T00:00:00"/>
    <d v="1899-12-30T16:11:00"/>
    <x v="2"/>
    <s v="SALES &amp; SERVICE AUTOMOTIVE PVT. LTD(10420)"/>
    <n v="10420"/>
    <m/>
    <m/>
    <s v="HOT"/>
    <s v="Pulsar"/>
    <s v="N160"/>
    <s v="UG"/>
    <s v="Pulsar N160 UG BROOKLYN CHRCL BLK M"/>
    <s v="00JR21VAR-113"/>
    <s v="Invoiced"/>
    <s v="Yes"/>
    <x v="4"/>
    <m/>
    <m/>
    <m/>
    <m/>
    <s v="No"/>
    <s v="No"/>
    <s v="No"/>
    <d v="2025-04-16T16:12:00"/>
    <n v="1"/>
  </r>
  <r>
    <n v="15659194"/>
    <d v="2025-04-16T00:00:00"/>
    <d v="1899-12-30T02:27:00"/>
    <x v="3"/>
    <s v="M S ENTERPRISE(12901)"/>
    <n v="12901"/>
    <s v="Bikewale_Aggregators"/>
    <s v="CPS_Lead_Aggregators"/>
    <s v="STANDARD"/>
    <s v="Pulsar"/>
    <s v="N125"/>
    <s v="Disc ISG"/>
    <s v="Pulsar N125 Disc ISG Ebony Black + Purple Fury"/>
    <s v="00JZ51DA"/>
    <s v="Open"/>
    <s v="No"/>
    <x v="6"/>
    <m/>
    <m/>
    <m/>
    <m/>
    <s v="No"/>
    <s v="No"/>
    <s v="No"/>
    <m/>
    <n v="0"/>
  </r>
  <r>
    <n v="15745966"/>
    <d v="2025-04-19T00:00:00"/>
    <d v="1899-12-30T22:25:00"/>
    <x v="3"/>
    <s v="Retro - Himayatnagar"/>
    <s v="D13536"/>
    <s v="Bikewale_Aggregators"/>
    <s v="CPS_Lead_Aggregators"/>
    <s v="WARM"/>
    <s v="Triumph"/>
    <s v="SPEED 400"/>
    <s v="Triumph"/>
    <s v="Triumph SPEED 400-Phantom Black"/>
    <s v="00TA04BA"/>
    <s v="Open"/>
    <s v="No"/>
    <x v="0"/>
    <m/>
    <m/>
    <m/>
    <m/>
    <s v="No"/>
    <s v="No"/>
    <s v="No"/>
    <m/>
    <n v="0"/>
  </r>
  <r>
    <n v="15651252"/>
    <d v="2025-04-15T00:00:00"/>
    <d v="1899-12-30T16:13:00"/>
    <x v="3"/>
    <s v="Das Auto Agency(12406)"/>
    <n v="12406"/>
    <s v="Bikedekho_Aggregators"/>
    <s v="CPS_Lead_Aggregators"/>
    <s v="HOT"/>
    <s v="KTM"/>
    <s v="Duke 250 (Gen 2)"/>
    <s v="KTM"/>
    <s v="KTM Duke 250 (Gen 2) KTM DARK GALVANO MATT"/>
    <s v="00JP9681"/>
    <s v="Closed"/>
    <s v="No"/>
    <x v="2"/>
    <m/>
    <m/>
    <m/>
    <m/>
    <s v="No"/>
    <s v="No"/>
    <s v="No"/>
    <m/>
    <n v="0"/>
  </r>
  <r>
    <n v="15628995"/>
    <d v="2025-04-14T00:00:00"/>
    <d v="1899-12-30T15:56:00"/>
    <x v="3"/>
    <s v="JAMUNA AUTO (10164)"/>
    <n v="10164"/>
    <s v="Bikewale_Aggregators"/>
    <s v="CPS_Lead_Aggregators"/>
    <s v="STANDARD"/>
    <s v="Freedom"/>
    <s v="125 NG04"/>
    <s v="Disc Led"/>
    <s v="Freedom 125 NG04 Disc Led GLOSSY CARIBBEAN BLUE"/>
    <s v="00JH272Z"/>
    <s v="Open"/>
    <s v="No"/>
    <x v="1"/>
    <m/>
    <m/>
    <m/>
    <m/>
    <s v="No"/>
    <s v="No"/>
    <s v="No"/>
    <m/>
    <n v="0"/>
  </r>
  <r>
    <n v="15639681"/>
    <d v="2025-04-15T00:00:00"/>
    <d v="1899-12-30T08:43:00"/>
    <x v="3"/>
    <s v="SAMRAT MOTORS (12939)"/>
    <n v="12939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x v="6"/>
    <m/>
    <m/>
    <m/>
    <m/>
    <s v="No"/>
    <s v="No"/>
    <s v="No"/>
    <m/>
    <n v="0"/>
  </r>
  <r>
    <n v="15721065"/>
    <d v="2025-04-18T00:00:00"/>
    <d v="1899-12-30T16:02:00"/>
    <x v="1"/>
    <s v="E-CITY KTM."/>
    <s v="T12382"/>
    <m/>
    <m/>
    <s v="HOT"/>
    <s v="KTM"/>
    <s v="DUKE 250"/>
    <m/>
    <s v="KTM DUKE 250  EBONY BLACK(MET)"/>
    <s v="00JP88X3"/>
    <s v="Booked"/>
    <s v="Yes"/>
    <x v="0"/>
    <m/>
    <m/>
    <m/>
    <m/>
    <s v="Yes"/>
    <s v="No"/>
    <s v="No"/>
    <d v="2025-04-18T16:04:00"/>
    <n v="0"/>
  </r>
  <r>
    <n v="15593722"/>
    <d v="2025-04-12T00:00:00"/>
    <d v="1899-12-30T19:08:00"/>
    <x v="3"/>
    <s v="SHANKAR BAJAJ(10675)"/>
    <n v="10675"/>
    <s v="Bikedekho_Aggregators"/>
    <s v="CPS_Lead_Aggregators"/>
    <s v="HOT"/>
    <s v="Pulsar"/>
    <s v="NS160"/>
    <s v="Twin Disc ABS"/>
    <s v="Pulsar NS160 Twin Disc ABS GLOSS PEWTER GREY"/>
    <s v="00JF2532"/>
    <s v="Open"/>
    <s v="No"/>
    <x v="0"/>
    <m/>
    <m/>
    <m/>
    <m/>
    <s v="No"/>
    <s v="No"/>
    <s v="No"/>
    <m/>
    <n v="0"/>
  </r>
  <r>
    <n v="15356160"/>
    <d v="2025-04-02T00:00:00"/>
    <d v="1899-12-30T12:55:00"/>
    <x v="1"/>
    <s v="UDAY AUTOSALES PVT LTD(11457) SIGRA"/>
    <s v="A11457"/>
    <m/>
    <m/>
    <s v="WARM"/>
    <s v="Pulsar"/>
    <n v="125"/>
    <s v="Carbon Fibre Single Seat UG"/>
    <s v="Pulsar 125 Carbon Fibre Single Seat UG"/>
    <s v="00DH57"/>
    <s v="Open"/>
    <s v="Yes"/>
    <x v="9"/>
    <m/>
    <m/>
    <m/>
    <m/>
    <s v="No"/>
    <s v="No"/>
    <s v="No"/>
    <m/>
    <n v="0"/>
  </r>
  <r>
    <n v="15415114"/>
    <d v="2025-04-05T00:00:00"/>
    <d v="1899-12-30T11:57:00"/>
    <x v="2"/>
    <s v="SAI BAJAJ AUTOZ (12580)"/>
    <n v="12580"/>
    <m/>
    <m/>
    <m/>
    <s v="Pulsar"/>
    <n v="125"/>
    <s v="Carbon Fibre Split Seat UG"/>
    <s v="Pulsar 125 Carbon Fibre Split Seat UG EBONY BLK RED DKL"/>
    <s v="00DH564D"/>
    <s v="Invoiced"/>
    <s v="Yes"/>
    <x v="1"/>
    <m/>
    <m/>
    <m/>
    <m/>
    <s v="No"/>
    <s v="No"/>
    <s v="No"/>
    <d v="2025-04-05T11:58:00"/>
    <n v="1"/>
  </r>
  <r>
    <n v="15601300"/>
    <d v="2025-04-13T00:00:00"/>
    <d v="1899-12-30T14:57:00"/>
    <x v="3"/>
    <s v="S. S. AUTO TRADER LLP Santipur Branch"/>
    <s v="A12854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x v="10"/>
    <m/>
    <m/>
    <m/>
    <m/>
    <s v="No"/>
    <s v="No"/>
    <s v="No"/>
    <m/>
    <n v="0"/>
  </r>
  <r>
    <n v="15345710"/>
    <d v="2025-04-01T00:00:00"/>
    <d v="1899-12-30T19:00:00"/>
    <x v="2"/>
    <s v="BAGGA LINK SERVICE PVT LTD.(10047)"/>
    <n v="10047"/>
    <m/>
    <m/>
    <s v="STANDARD"/>
    <s v="Pulsar"/>
    <s v="NS125"/>
    <s v="UG ABS"/>
    <s v="Pulsar NS125 UG ABS FIERY ORANGE"/>
    <s v="00JF5717"/>
    <s v="Invoiced"/>
    <s v="Yes"/>
    <x v="1"/>
    <m/>
    <m/>
    <m/>
    <m/>
    <s v="No"/>
    <s v="No"/>
    <s v="Yes"/>
    <d v="2025-04-01T19:01:00"/>
    <n v="1"/>
  </r>
  <r>
    <n v="15434969"/>
    <d v="2025-04-06T00:00:00"/>
    <d v="1899-12-30T12:29:00"/>
    <x v="1"/>
    <s v="SHREYANSH AUTOMOBILES(12721)"/>
    <n v="12721"/>
    <m/>
    <m/>
    <m/>
    <s v="Pulsar"/>
    <s v="NS160"/>
    <s v="Dual Channel ABS (UG)"/>
    <s v="Pulsar NS160 Dual Channel ABS (UG) PEWTER GREY BLUE"/>
    <s v="00JF43BJ"/>
    <s v="Invoiced"/>
    <s v="Yes"/>
    <x v="1"/>
    <m/>
    <m/>
    <m/>
    <m/>
    <s v="Yes"/>
    <s v="Yes"/>
    <s v="Yes"/>
    <d v="2025-04-06T12:31:00"/>
    <n v="1"/>
  </r>
  <r>
    <n v="15666400"/>
    <d v="2025-04-16T00:00:00"/>
    <d v="1899-12-30T12:26:00"/>
    <x v="1"/>
    <s v="PANDURANG AUTOMOTIVES(11267)"/>
    <n v="11267"/>
    <s v="Reference"/>
    <s v="Existing Customer"/>
    <s v="WARM"/>
    <s v="Platina"/>
    <s v="ES Drum (OBD2B)"/>
    <n v="100"/>
    <s v="Platina ES Drum (OBD2B) 100 EBONY BLK SILVER DKL"/>
    <s v="00JK394E"/>
    <s v="Closed"/>
    <s v="Yes"/>
    <x v="2"/>
    <m/>
    <m/>
    <m/>
    <m/>
    <s v="Yes"/>
    <s v="Yes"/>
    <s v="Yes"/>
    <m/>
    <n v="0"/>
  </r>
  <r>
    <n v="15536083"/>
    <d v="2025-04-10T00:00:00"/>
    <d v="1899-12-30T04:21:00"/>
    <x v="3"/>
    <s v="PRABHA AUTOMOBILES(13174)"/>
    <n v="13174"/>
    <s v="91wheels_Aggregators"/>
    <s v="CPS_Lead_Aggregators"/>
    <m/>
    <s v="Pulsar"/>
    <s v="RS200"/>
    <s v="Dual channel ABS"/>
    <s v="Pulsar RS200 Dual channel ABS METALLIC BLACK (+Pewter Grey)"/>
    <s v="00DT148E"/>
    <s v="Closed"/>
    <s v="No"/>
    <x v="2"/>
    <m/>
    <m/>
    <m/>
    <m/>
    <s v="No"/>
    <s v="No"/>
    <s v="No"/>
    <m/>
    <n v="0"/>
  </r>
  <r>
    <n v="15472596"/>
    <d v="2025-04-08T00:00:00"/>
    <d v="1899-12-30T11:46:00"/>
    <x v="2"/>
    <s v="BHUMI AUTOMOBILES(12712)"/>
    <n v="12712"/>
    <s v="Reference"/>
    <s v="Existing Customer"/>
    <s v="HOT"/>
    <s v="KTM"/>
    <s v="ADVENTURE 390 X"/>
    <m/>
    <s v="KTM ADVENTURE 390 X  BLACK"/>
    <s v="00JG727B"/>
    <s v="Open"/>
    <s v="No"/>
    <x v="6"/>
    <m/>
    <m/>
    <m/>
    <m/>
    <s v="No"/>
    <s v="No"/>
    <s v="No"/>
    <m/>
    <n v="0"/>
  </r>
  <r>
    <n v="15389820"/>
    <d v="2025-04-04T00:00:00"/>
    <d v="1899-12-30T05:36:00"/>
    <x v="3"/>
    <s v="BAJAJ WHEELS PVT LTD(11798)"/>
    <n v="11798"/>
    <s v="Bikewale_Aggregators"/>
    <s v="CPS_Lead_Aggregators"/>
    <s v="WARM"/>
    <s v="Pulsar"/>
    <n v="220"/>
    <s v="Single channel ABS (OBD-2)"/>
    <s v="Pulsar 220 Single channel ABS (OBD-2) SPARKLING METALLIC BLACK BLUE"/>
    <s v="00DK11F1"/>
    <s v="Open"/>
    <s v="No"/>
    <x v="6"/>
    <m/>
    <m/>
    <m/>
    <m/>
    <s v="No"/>
    <s v="No"/>
    <s v="No"/>
    <m/>
    <n v="0"/>
  </r>
  <r>
    <n v="15689526"/>
    <d v="2025-04-17T00:00:00"/>
    <d v="1899-12-30T10:43:00"/>
    <x v="3"/>
    <s v="BHARAT AGENCIES(10042)"/>
    <n v="10042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467607"/>
    <d v="2025-04-08T00:00:00"/>
    <d v="1899-12-30T01:21:00"/>
    <x v="3"/>
    <s v="SURAJ AUTOMOBILE (12291)"/>
    <n v="12291"/>
    <s v="Bikedekho_Aggregators"/>
    <s v="CPS_Lead_Aggregators"/>
    <s v="WARM"/>
    <s v="KTM"/>
    <s v="Duke 390 (Gen 2)"/>
    <s v="KTM"/>
    <s v="KTM Duke 390 (Gen 2) KTM LIQUID METAL MATT"/>
    <s v="00JP408S"/>
    <s v="Closed"/>
    <s v="No"/>
    <x v="2"/>
    <m/>
    <m/>
    <m/>
    <m/>
    <s v="No"/>
    <s v="No"/>
    <s v="No"/>
    <m/>
    <n v="0"/>
  </r>
  <r>
    <n v="15550576"/>
    <d v="2025-04-10T00:00:00"/>
    <d v="1899-12-30T17:14:00"/>
    <x v="5"/>
    <s v="D.N.V. AGENCY(10115)"/>
    <n v="10115"/>
    <m/>
    <m/>
    <s v="STANDARD"/>
    <s v="Pulsar"/>
    <s v="N160"/>
    <s v="Single channel ABS"/>
    <s v="Pulsar N160 Single channel ABS GLOSSY RACING RED"/>
    <s v="00JR0695"/>
    <s v="Open"/>
    <s v="Yes"/>
    <x v="0"/>
    <m/>
    <m/>
    <m/>
    <m/>
    <s v="No"/>
    <s v="Yes"/>
    <s v="Yes"/>
    <m/>
    <n v="0"/>
  </r>
  <r>
    <n v="15536837"/>
    <d v="2025-04-10T00:00:00"/>
    <d v="1899-12-30T08:55:00"/>
    <x v="3"/>
    <s v="Newwave Automotive Pvt Ltd"/>
    <s v="C13666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x v="0"/>
    <m/>
    <m/>
    <m/>
    <m/>
    <s v="No"/>
    <s v="No"/>
    <s v="No"/>
    <m/>
    <n v="0"/>
  </r>
  <r>
    <n v="15378038"/>
    <d v="2025-04-03T00:00:00"/>
    <d v="1899-12-30T14:01:00"/>
    <x v="3"/>
    <s v="SHIVAM BAJAJ-WAGHODIA"/>
    <s v="D11151"/>
    <s v="Bikedekho_Aggregators"/>
    <s v="CPS_Lead_Aggregators"/>
    <m/>
    <s v="Pulsar"/>
    <s v="NS125"/>
    <s v="Disc (OBD-2)"/>
    <s v="Pulsar NS125 Disc (OBD-2) TD BURNT RED + SA"/>
    <s v="00JF35C4"/>
    <s v="Closed"/>
    <s v="No"/>
    <x v="2"/>
    <m/>
    <m/>
    <m/>
    <m/>
    <s v="No"/>
    <s v="No"/>
    <s v="No"/>
    <m/>
    <n v="0"/>
  </r>
  <r>
    <n v="15740769"/>
    <d v="2025-04-19T00:00:00"/>
    <d v="1899-12-30T16:32:00"/>
    <x v="4"/>
    <s v="GUPTA AUTO SALES"/>
    <s v="A11366"/>
    <s v="PulsarNS_Awareness_Launch"/>
    <s v="Display_Google"/>
    <s v="HOT"/>
    <s v="Platina"/>
    <n v="110"/>
    <s v="ES Drum  (OBD-2)"/>
    <s v="Platina 110 ES Drum  (OBD-2) EBONY BLK BLUE DKL"/>
    <s v="00JK354C"/>
    <s v="Open"/>
    <s v="No"/>
    <x v="1"/>
    <m/>
    <m/>
    <m/>
    <m/>
    <s v="No"/>
    <s v="No"/>
    <s v="No"/>
    <m/>
    <n v="0"/>
  </r>
  <r>
    <n v="15462937"/>
    <d v="2025-04-07T00:00:00"/>
    <d v="1899-12-30T18:38:00"/>
    <x v="3"/>
    <s v="R. J. AUTOMOBILES PVT LTD(13243)"/>
    <n v="13243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606768"/>
    <d v="2025-04-13T00:00:00"/>
    <d v="1899-12-30T17:38:00"/>
    <x v="3"/>
    <s v="SHIVA AUTOMOBILES - AUTO DIVN"/>
    <s v="A10344"/>
    <s v="91wheels_Aggregators"/>
    <s v="CPS_Lead_Aggregators"/>
    <s v="HOT"/>
    <s v="Pulsar"/>
    <n v="150"/>
    <s v="TD Split Seat"/>
    <s v="Pulsar 150 TD Split Seat BLACK DECAL BLUE"/>
    <s v="00DH283B"/>
    <s v="Closed"/>
    <s v="No"/>
    <x v="2"/>
    <m/>
    <m/>
    <m/>
    <m/>
    <s v="No"/>
    <s v="No"/>
    <s v="No"/>
    <m/>
    <n v="0"/>
  </r>
  <r>
    <n v="15338403"/>
    <d v="2025-04-01T00:00:00"/>
    <d v="1899-12-30T13:28:00"/>
    <x v="3"/>
    <s v="LAXMI MOTORS(12730)"/>
    <n v="12730"/>
    <s v="Bikedekho_Aggregators"/>
    <s v="CPS_Lead_Aggregators"/>
    <s v="WARM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379727"/>
    <d v="2025-04-03T00:00:00"/>
    <d v="1899-12-30T15:11:00"/>
    <x v="3"/>
    <s v="WHITE FIELD KTM"/>
    <s v="V12354"/>
    <s v="Bikewale_Aggregators"/>
    <s v="CPS_Lead_Aggregators"/>
    <s v="WARM"/>
    <s v="KTM"/>
    <s v="DUKE 200 OLD"/>
    <s v="KTM"/>
    <s v="KTM DUKE 200 OLD KTM SILVER METALLIC MATT"/>
    <s v="00JP42A9"/>
    <s v="Open"/>
    <s v="No"/>
    <x v="0"/>
    <m/>
    <m/>
    <m/>
    <m/>
    <s v="No"/>
    <s v="No"/>
    <s v="No"/>
    <m/>
    <n v="0"/>
  </r>
  <r>
    <n v="15422273"/>
    <d v="2025-04-05T00:00:00"/>
    <d v="1899-12-30T16:19:00"/>
    <x v="3"/>
    <s v="ROYAL AUTOMOBILES(11524)"/>
    <n v="11524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x v="1"/>
    <m/>
    <m/>
    <m/>
    <m/>
    <s v="No"/>
    <s v="No"/>
    <s v="No"/>
    <m/>
    <n v="0"/>
  </r>
  <r>
    <n v="15377407"/>
    <d v="2025-04-03T00:00:00"/>
    <d v="1899-12-30T13:31:00"/>
    <x v="5"/>
    <s v="SUSEE AUTO KOVILPATTI"/>
    <s v="A10320"/>
    <s v="Dealer Activity"/>
    <s v="Exchange Camp"/>
    <s v="WARM"/>
    <s v="Pulsar"/>
    <n v="150"/>
    <s v="SD UG"/>
    <s v="Pulsar 150 SD UG EBONY BLK BLUE DKL"/>
    <s v="00DH604C"/>
    <s v="Closed"/>
    <s v="Yes"/>
    <x v="2"/>
    <m/>
    <m/>
    <m/>
    <m/>
    <s v="Yes"/>
    <s v="No"/>
    <s v="Yes"/>
    <m/>
    <n v="0"/>
  </r>
  <r>
    <n v="15729411"/>
    <d v="2025-04-19T00:00:00"/>
    <d v="1899-12-30T07:29:00"/>
    <x v="3"/>
    <s v="MALINISRI MOTORS(10790)"/>
    <n v="10790"/>
    <s v="Bikewale_Aggregators"/>
    <s v="CPS_Lead_Aggregators"/>
    <m/>
    <s v="Avenger"/>
    <n v="160"/>
    <s v="Street"/>
    <s v="Avenger 160 Street SPICY RED"/>
    <s v="00PD349D"/>
    <s v="Closed"/>
    <s v="No"/>
    <x v="5"/>
    <m/>
    <m/>
    <m/>
    <m/>
    <s v="No"/>
    <s v="No"/>
    <s v="No"/>
    <m/>
    <n v="0"/>
  </r>
  <r>
    <n v="15738708"/>
    <d v="2025-04-19T00:00:00"/>
    <d v="1899-12-30T15:01:00"/>
    <x v="2"/>
    <s v="Keerthi Residency Road"/>
    <n v="13533"/>
    <m/>
    <m/>
    <m/>
    <s v="Triumph"/>
    <s v="Speed T4"/>
    <m/>
    <s v="Triumph Speed T4 "/>
    <s v="00TA15"/>
    <s v="Open"/>
    <s v="Yes"/>
    <x v="1"/>
    <m/>
    <m/>
    <m/>
    <m/>
    <s v="Yes"/>
    <s v="No"/>
    <s v="No"/>
    <m/>
    <n v="0"/>
  </r>
  <r>
    <n v="15591289"/>
    <d v="2025-04-12T00:00:00"/>
    <d v="1899-12-30T17:09:00"/>
    <x v="2"/>
    <s v="NAMDHARI BAJAJ PRIVATE LIMITED"/>
    <n v="11963"/>
    <s v="Call Center"/>
    <m/>
    <s v="WARM"/>
    <s v="Freedom"/>
    <s v="125 NG04"/>
    <s v="Drum Led"/>
    <s v="Freedom 125 NG04 Drum Led PEARL METALLIC WHITE"/>
    <s v="00JH3042"/>
    <s v="Open"/>
    <s v="No"/>
    <x v="1"/>
    <m/>
    <m/>
    <m/>
    <m/>
    <s v="No"/>
    <s v="No"/>
    <s v="No"/>
    <m/>
    <n v="0"/>
  </r>
  <r>
    <n v="15436505"/>
    <d v="2025-04-06T00:00:00"/>
    <d v="1899-12-30T13:57:00"/>
    <x v="3"/>
    <s v="SARATHY MOTORS BHR (C11207)"/>
    <s v="C11207"/>
    <s v="Bikewale_Aggregators"/>
    <s v="CPS_Lead_Aggregators"/>
    <s v="HOT"/>
    <s v="Pulsar"/>
    <n v="150"/>
    <s v="TD Split Seat"/>
    <m/>
    <s v="00DH28"/>
    <s v="Open"/>
    <s v="No"/>
    <x v="0"/>
    <m/>
    <m/>
    <m/>
    <m/>
    <s v="No"/>
    <s v="No"/>
    <s v="No"/>
    <m/>
    <n v="0"/>
  </r>
  <r>
    <n v="15572097"/>
    <d v="2025-04-11T00:00:00"/>
    <d v="1899-12-30T17:28:00"/>
    <x v="5"/>
    <s v="U S Automotives"/>
    <s v="B12525"/>
    <m/>
    <m/>
    <s v="HOT"/>
    <s v="Pulsar"/>
    <n v="125"/>
    <s v="Neon Disc Single seat"/>
    <s v="Pulsar 125 Neon Disc Single seat"/>
    <s v="00DH40"/>
    <s v="Closed"/>
    <s v="Yes"/>
    <x v="2"/>
    <m/>
    <m/>
    <m/>
    <m/>
    <s v="No"/>
    <s v="No"/>
    <s v="Yes"/>
    <m/>
    <n v="0"/>
  </r>
  <r>
    <n v="15737797"/>
    <d v="2025-04-19T00:00:00"/>
    <d v="1899-12-30T14:19:00"/>
    <x v="1"/>
    <s v="PRATHAM MOTOCORP LLP(13223)"/>
    <n v="13223"/>
    <s v="Reference"/>
    <s v="Existing Customer"/>
    <s v="STANDARD"/>
    <s v="Avenger"/>
    <n v="160"/>
    <s v="Street  (OBD-2)"/>
    <s v="Avenger 160 Street  (OBD-2) EBONY BLACK(MET)"/>
    <s v="00PD36X3"/>
    <s v="Booked"/>
    <s v="Yes"/>
    <x v="0"/>
    <m/>
    <m/>
    <m/>
    <m/>
    <s v="Yes"/>
    <s v="No"/>
    <s v="Yes"/>
    <d v="2025-04-19T14:21:00"/>
    <n v="0"/>
  </r>
  <r>
    <n v="15644128"/>
    <d v="2025-04-15T00:00:00"/>
    <d v="1899-12-30T19:09:00"/>
    <x v="4"/>
    <s v="SRI VINAYAKA MOBIKES PRIVATE LIMITED KKP (13592)"/>
    <n v="13592"/>
    <s v="Finance"/>
    <s v="Display_Google"/>
    <s v="WARM"/>
    <s v="Triumph"/>
    <s v="Speed T4"/>
    <s v="Triumph"/>
    <s v="Triumph Speed T4 Triumph COCKTAIL WINE RED"/>
    <s v="00TA152V"/>
    <s v="Open"/>
    <s v="No"/>
    <x v="0"/>
    <m/>
    <m/>
    <m/>
    <m/>
    <s v="No"/>
    <s v="No"/>
    <s v="No"/>
    <m/>
    <n v="0"/>
  </r>
  <r>
    <n v="15621578"/>
    <d v="2025-04-14T00:00:00"/>
    <d v="1899-12-30T11:54:00"/>
    <x v="2"/>
    <s v="KALE BAJAJ(13245)"/>
    <n v="13245"/>
    <m/>
    <m/>
    <s v="HOT"/>
    <s v="Freedom"/>
    <s v="125 NG04"/>
    <s v="Disc Led"/>
    <s v="Freedom 125 NG04 Disc Led EBONY BLACK(MET)"/>
    <s v="00JH27X3"/>
    <s v="Open"/>
    <s v="Yes"/>
    <x v="0"/>
    <m/>
    <m/>
    <m/>
    <m/>
    <s v="No"/>
    <s v="Yes"/>
    <s v="Yes"/>
    <m/>
    <n v="0"/>
  </r>
  <r>
    <n v="15374938"/>
    <d v="2025-04-03T00:00:00"/>
    <d v="1899-12-30T12:24:00"/>
    <x v="3"/>
    <s v="CHANNAMMA MOTORS-DHARWAD (C10862)"/>
    <s v="C1086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6"/>
    <m/>
    <m/>
    <m/>
    <m/>
    <s v="No"/>
    <s v="No"/>
    <s v="No"/>
    <m/>
    <n v="0"/>
  </r>
  <r>
    <n v="15605335"/>
    <d v="2025-04-22T00:00:00"/>
    <d v="1899-12-30T09:18:00"/>
    <x v="3"/>
    <s v="JSB Autocars Private Limited (13586)"/>
    <n v="13586"/>
    <s v="91wheels_Aggregators"/>
    <s v="CPS_Lead_Aggregators"/>
    <s v="WARM"/>
    <s v="Pulsar"/>
    <s v="NS200"/>
    <s v="Twin Disc ABS (JL18)"/>
    <s v="Pulsar NS200 Twin Disc ABS (JL18) BRIGHT YELLOW &amp; MATTE PEWTER GREY"/>
    <s v="00JL188N"/>
    <s v="Open"/>
    <s v="No"/>
    <x v="1"/>
    <m/>
    <m/>
    <m/>
    <m/>
    <s v="No"/>
    <s v="No"/>
    <s v="No"/>
    <m/>
    <n v="0"/>
  </r>
  <r>
    <n v="15701642"/>
    <d v="2025-04-17T00:00:00"/>
    <d v="1899-12-30T17:24:00"/>
    <x v="3"/>
    <s v="KHIVRAJ ELIXIR PVT LTD E-CITY"/>
    <n v="14191"/>
    <s v="Bikewale_Aggregators"/>
    <s v="CPS_Lead_Aggregators"/>
    <s v="HOT"/>
    <s v="Triumph"/>
    <s v="Speed T4"/>
    <s v="Triumph"/>
    <s v="Speed T4-PHANTOM BLACK"/>
    <s v="00TA15BA"/>
    <s v="Open"/>
    <s v="No"/>
    <x v="1"/>
    <m/>
    <m/>
    <m/>
    <m/>
    <s v="No"/>
    <s v="No"/>
    <s v="No"/>
    <m/>
    <n v="0"/>
  </r>
  <r>
    <n v="15602288"/>
    <d v="2025-04-13T00:00:00"/>
    <d v="1899-12-30T12:57:00"/>
    <x v="3"/>
    <s v="RAJ BAJAJ(12477)"/>
    <n v="12477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x v="5"/>
    <m/>
    <m/>
    <m/>
    <m/>
    <s v="No"/>
    <s v="No"/>
    <s v="No"/>
    <m/>
    <n v="0"/>
  </r>
  <r>
    <n v="15702692"/>
    <d v="2025-04-17T00:00:00"/>
    <d v="1899-12-30T17:50:00"/>
    <x v="2"/>
    <s v="BAGGA LINK SERVICE LTD - PITAMPURA"/>
    <s v="B10047"/>
    <m/>
    <m/>
    <s v="HOT"/>
    <s v="Pulsar"/>
    <n v="125"/>
    <s v="Carbon Fibre Disc Single Seat"/>
    <s v="Pulsar 125 Carbon Fibre Disc Single Seat SAFFIRE BLUE WHITE"/>
    <s v="00DH47E9"/>
    <s v="Open"/>
    <s v="Yes"/>
    <x v="6"/>
    <m/>
    <m/>
    <m/>
    <m/>
    <s v="No"/>
    <s v="No"/>
    <s v="Yes"/>
    <m/>
    <n v="0"/>
  </r>
  <r>
    <n v="15640454"/>
    <d v="2025-04-15T00:00:00"/>
    <d v="1899-12-30T09:52:00"/>
    <x v="5"/>
    <s v="ANANT BAJAJ(12846)"/>
    <n v="12846"/>
    <m/>
    <m/>
    <m/>
    <s v="Pulsar"/>
    <s v="NS200"/>
    <s v="Dual Channel ABS (UG)"/>
    <s v="Pulsar NS200 Dual Channel ABS (UG)"/>
    <s v="00JL24"/>
    <s v="Closed"/>
    <s v="Yes"/>
    <x v="2"/>
    <m/>
    <m/>
    <m/>
    <m/>
    <s v="Yes"/>
    <s v="No"/>
    <s v="No"/>
    <m/>
    <n v="0"/>
  </r>
  <r>
    <n v="15714878"/>
    <d v="2025-04-18T00:00:00"/>
    <d v="1899-12-30T12:28:00"/>
    <x v="1"/>
    <s v="PAGARIYA AUTO CENTRE(10268) - HO"/>
    <n v="10268"/>
    <m/>
    <m/>
    <m/>
    <s v="Pulsar"/>
    <n v="150"/>
    <s v="TD UG"/>
    <s v="Pulsar 150 TD UG EBONY BLACK(MET)"/>
    <s v="00DH61X3"/>
    <s v="Invoiced"/>
    <s v="Yes"/>
    <x v="1"/>
    <m/>
    <m/>
    <m/>
    <m/>
    <s v="No"/>
    <s v="No"/>
    <s v="No"/>
    <d v="2025-04-18T12:30:00"/>
    <n v="1"/>
  </r>
  <r>
    <n v="15496909"/>
    <d v="2025-04-09T00:00:00"/>
    <d v="1899-12-30T12:31:00"/>
    <x v="1"/>
    <s v="MRITUNJAY AUTO SALES &amp; SERVICE(11447)"/>
    <n v="11447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x v="1"/>
    <m/>
    <m/>
    <m/>
    <m/>
    <s v="No"/>
    <s v="No"/>
    <s v="No"/>
    <d v="2025-04-09T12:33:00"/>
    <n v="1"/>
  </r>
  <r>
    <n v="15408089"/>
    <d v="2025-04-04T00:00:00"/>
    <d v="1899-12-30T21:31:00"/>
    <x v="0"/>
    <s v="UNIVERSAL AUTOMOTIVES PVT LTD- KTM HUSQVARNA"/>
    <s v="C12264"/>
    <s v="Hyperlocal_Lead_Gen"/>
    <s v="Facebook"/>
    <s v="HOT"/>
    <s v="KTM"/>
    <s v="DUKE 200"/>
    <s v="KTM"/>
    <s v="KTM DUKE 200 KTM "/>
    <s v="00JP1C"/>
    <s v="Closed"/>
    <s v="No"/>
    <x v="5"/>
    <m/>
    <m/>
    <m/>
    <m/>
    <s v="No"/>
    <s v="No"/>
    <s v="No"/>
    <m/>
    <n v="0"/>
  </r>
  <r>
    <n v="15631559"/>
    <d v="2025-04-14T00:00:00"/>
    <d v="1899-12-30T17:10:00"/>
    <x v="1"/>
    <s v="GOUNDER AUTO CENTRE (12749)"/>
    <n v="12749"/>
    <m/>
    <m/>
    <m/>
    <s v="Pulsar"/>
    <n v="150"/>
    <s v="TD UG"/>
    <s v="Pulsar 150 TD UG EBONY BLK BLUE DKL"/>
    <s v="00DH614C"/>
    <s v="Invoiced"/>
    <s v="Yes"/>
    <x v="1"/>
    <m/>
    <m/>
    <m/>
    <m/>
    <s v="Yes"/>
    <s v="Yes"/>
    <s v="Yes"/>
    <d v="2025-04-14T17:16:00"/>
    <n v="1"/>
  </r>
  <r>
    <n v="15486847"/>
    <d v="2025-04-08T00:00:00"/>
    <d v="1899-12-30T19:36:00"/>
    <x v="5"/>
    <s v="AMR AUTOS(13146)"/>
    <n v="13146"/>
    <m/>
    <m/>
    <m/>
    <s v="Pulsar"/>
    <n v="125"/>
    <s v="Carbon Fibre Split Seat UG"/>
    <s v="Pulsar 125 Carbon Fibre Split Seat UG EBONY BLK SILVER DKL"/>
    <s v="00DH564E"/>
    <s v="Invoiced"/>
    <s v="Yes"/>
    <x v="1"/>
    <m/>
    <m/>
    <m/>
    <m/>
    <s v="No"/>
    <s v="No"/>
    <s v="No"/>
    <d v="2025-04-08T19:36:00"/>
    <n v="1"/>
  </r>
  <r>
    <n v="15742524"/>
    <d v="2025-04-19T00:00:00"/>
    <d v="1899-12-30T17:38:00"/>
    <x v="5"/>
    <s v="KVR BIKES-KOTTAKKAL"/>
    <s v="B11971"/>
    <m/>
    <m/>
    <m/>
    <s v="Freedom"/>
    <s v="125 NG04"/>
    <s v="Disc Led"/>
    <s v="Freedom 125 NG04 Disc Led"/>
    <s v="00JH27"/>
    <s v="Closed"/>
    <s v="No"/>
    <x v="5"/>
    <m/>
    <m/>
    <m/>
    <m/>
    <s v="No"/>
    <s v="No"/>
    <s v="No"/>
    <m/>
    <n v="0"/>
  </r>
  <r>
    <n v="15425974"/>
    <d v="2025-04-05T00:00:00"/>
    <d v="1899-12-30T18:42:00"/>
    <x v="4"/>
    <s v="RK AUTOMART PRIVATE LIMITED(13398)"/>
    <n v="13398"/>
    <s v="Organic"/>
    <s v="Website"/>
    <s v="WARM"/>
    <s v="Pulsar"/>
    <s v="N160"/>
    <s v="Dual Channel ABS(Digital)"/>
    <s v="Pulsar N160 Dual Channel ABS(Digital) Brooklyn Black"/>
    <s v="00JR379V"/>
    <s v="Open"/>
    <s v="No"/>
    <x v="0"/>
    <m/>
    <m/>
    <m/>
    <m/>
    <s v="No"/>
    <s v="No"/>
    <s v="No"/>
    <m/>
    <n v="0"/>
  </r>
  <r>
    <n v="15402708"/>
    <d v="2025-04-04T00:00:00"/>
    <d v="1899-12-30T16:25:00"/>
    <x v="1"/>
    <s v="JAIN MOTOCORP PVT LTD(13561)"/>
    <n v="13561"/>
    <m/>
    <m/>
    <s v="WARM"/>
    <s v="KTM"/>
    <s v="ADVENTURE 390 X"/>
    <m/>
    <s v="KTM ADVENTURE 390 X  "/>
    <s v="00JG72"/>
    <s v="Closed"/>
    <s v="Yes"/>
    <x v="2"/>
    <m/>
    <m/>
    <m/>
    <m/>
    <s v="Yes"/>
    <s v="No"/>
    <s v="No"/>
    <m/>
    <n v="0"/>
  </r>
  <r>
    <n v="15651032"/>
    <d v="2025-04-15T00:00:00"/>
    <d v="1899-12-30T16:03:00"/>
    <x v="0"/>
    <s v="MSB AUTOMOTIVE PRIVATE LIMITED (14115)"/>
    <n v="14115"/>
    <s v="Hyperlocal_Lead_Gen"/>
    <s v="Facebook"/>
    <s v="WARM"/>
    <s v="Triumph"/>
    <s v="Speed T4"/>
    <s v="Triumph"/>
    <s v="Triumph Speed T4 Triumph "/>
    <s v="00TA15"/>
    <s v="Open"/>
    <s v="No"/>
    <x v="0"/>
    <m/>
    <m/>
    <m/>
    <m/>
    <s v="No"/>
    <s v="No"/>
    <s v="No"/>
    <m/>
    <n v="0"/>
  </r>
  <r>
    <n v="15655512"/>
    <d v="2025-04-15T00:00:00"/>
    <d v="1899-12-30T19:17:00"/>
    <x v="3"/>
    <s v="SURYODAY MOTORS(10473) - HO"/>
    <n v="10473"/>
    <s v="Bikewale_Aggregators"/>
    <s v="CPS_Lead_Aggregators"/>
    <s v="STANDARD"/>
    <s v="Dominar"/>
    <n v="250"/>
    <s v="Dual channel ABS"/>
    <s v="Dominar 250 Dual channel ABS CHARCOAL BLACK"/>
    <s v="00JF26A8"/>
    <s v="Open"/>
    <s v="No"/>
    <x v="9"/>
    <m/>
    <m/>
    <m/>
    <m/>
    <s v="No"/>
    <s v="No"/>
    <s v="No"/>
    <m/>
    <n v="0"/>
  </r>
  <r>
    <n v="15428916"/>
    <d v="2025-04-05T00:00:00"/>
    <d v="1899-12-30T23:01:00"/>
    <x v="3"/>
    <s v="SHASHANK AUTO MARKETING(10720)"/>
    <n v="10720"/>
    <s v="91wheels_Aggregators"/>
    <s v="CPS_Lead_Aggregators"/>
    <s v="HOT"/>
    <s v="Pulsar"/>
    <s v="NS125"/>
    <s v="Disc (Pre-OBD)"/>
    <s v="Pulsar NS125 Disc (Pre-OBD) GLOSS PEWTER GREY"/>
    <s v="00JF2832"/>
    <s v="Closed"/>
    <s v="No"/>
    <x v="2"/>
    <m/>
    <m/>
    <m/>
    <m/>
    <s v="No"/>
    <s v="No"/>
    <s v="No"/>
    <m/>
    <n v="0"/>
  </r>
  <r>
    <n v="15705295"/>
    <d v="2025-04-17T00:00:00"/>
    <d v="1899-12-30T19:30:00"/>
    <x v="5"/>
    <s v="Ram Auto"/>
    <s v="B10272"/>
    <m/>
    <m/>
    <m/>
    <s v="Pulsar"/>
    <s v="N160"/>
    <s v="UG"/>
    <s v="Pulsar N160 UG BROOKLYN CHRCL BLK M"/>
    <s v="00JR21VAR-113"/>
    <s v="Invoiced"/>
    <s v="Yes"/>
    <x v="1"/>
    <m/>
    <m/>
    <m/>
    <m/>
    <s v="No"/>
    <s v="Yes"/>
    <s v="Yes"/>
    <d v="2025-04-17T19:32:00"/>
    <n v="1"/>
  </r>
  <r>
    <n v="15361132"/>
    <d v="2025-04-02T00:00:00"/>
    <d v="1899-12-30T15:46:00"/>
    <x v="5"/>
    <s v="MCV MOTO CORP PRIVATE LIMITED-JAGGAMPETA"/>
    <s v="B12624"/>
    <m/>
    <m/>
    <s v="WARM"/>
    <s v="Pulsar"/>
    <n v="150"/>
    <s v="SD UG"/>
    <s v="Pulsar 150 SD UG"/>
    <s v="00DH60"/>
    <s v="Open"/>
    <s v="No"/>
    <x v="1"/>
    <m/>
    <m/>
    <m/>
    <m/>
    <s v="No"/>
    <s v="No"/>
    <s v="No"/>
    <m/>
    <n v="0"/>
  </r>
  <r>
    <n v="15375721"/>
    <d v="2025-04-03T00:00:00"/>
    <d v="1899-12-30T12:40:00"/>
    <x v="1"/>
    <s v="DURGESHWARI MOTORS(11362)"/>
    <n v="11362"/>
    <m/>
    <m/>
    <s v="STANDARD"/>
    <s v="Pulsar"/>
    <s v="N160"/>
    <s v="Single channel ABS"/>
    <s v="Pulsar N160 Single channel ABS EBONY BLK RED DKL"/>
    <s v="00JR064D"/>
    <s v="Invoiced"/>
    <s v="Yes"/>
    <x v="1"/>
    <m/>
    <m/>
    <m/>
    <m/>
    <s v="No"/>
    <s v="No"/>
    <s v="No"/>
    <d v="2025-04-03T12:41:00"/>
    <n v="1"/>
  </r>
  <r>
    <n v="15690257"/>
    <d v="2025-04-17T00:00:00"/>
    <d v="1899-12-30T11:15:00"/>
    <x v="3"/>
    <s v="J R ENTERPRISE(11781)"/>
    <n v="11781"/>
    <s v="Bikedekho_Aggregators"/>
    <s v="CPS_Lead_Aggregators"/>
    <s v="HOT"/>
    <s v="Pulsar"/>
    <s v="NS125"/>
    <s v="Disc (OBD-2)"/>
    <s v="Pulsar NS125 Disc (OBD-2) TD BURNT RED + SA"/>
    <s v="00JF35C4"/>
    <s v="Open"/>
    <s v="No"/>
    <x v="0"/>
    <m/>
    <m/>
    <m/>
    <m/>
    <s v="No"/>
    <s v="No"/>
    <s v="No"/>
    <m/>
    <n v="0"/>
  </r>
  <r>
    <n v="15727387"/>
    <d v="2025-04-18T00:00:00"/>
    <d v="1899-12-30T21:53:00"/>
    <x v="3"/>
    <s v="Kalyani Bajaj MKB"/>
    <s v="B10670"/>
    <s v="Bikewale_Aggregators"/>
    <s v="CPS_Lead_Aggregators"/>
    <s v="HOT"/>
    <s v="Pulsar"/>
    <s v="N160"/>
    <s v="Dual channel ABS"/>
    <s v="Pulsar N160 Dual channel ABS Brooklyn Black"/>
    <s v="00JR159V"/>
    <s v="Open"/>
    <s v="No"/>
    <x v="0"/>
    <m/>
    <m/>
    <m/>
    <m/>
    <s v="No"/>
    <s v="No"/>
    <s v="No"/>
    <m/>
    <n v="0"/>
  </r>
  <r>
    <n v="15620883"/>
    <d v="2025-04-14T00:00:00"/>
    <d v="1899-12-30T11:41:00"/>
    <x v="0"/>
    <s v="SRI VINAYAKA MOBIKES PVT LTD (SIDDIPET)"/>
    <s v="S12444"/>
    <s v="Hyperlocal_Lead_Gen"/>
    <s v="Facebook"/>
    <s v="WARM"/>
    <s v="KTM"/>
    <s v="249.07 cc"/>
    <s v="KTM"/>
    <s v="KTM 249.07 cc KTM "/>
    <s v="00JP88"/>
    <s v="Closed"/>
    <s v="No"/>
    <x v="5"/>
    <m/>
    <m/>
    <m/>
    <m/>
    <s v="No"/>
    <s v="No"/>
    <s v="No"/>
    <m/>
    <n v="0"/>
  </r>
  <r>
    <n v="15739444"/>
    <d v="2025-04-19T00:00:00"/>
    <d v="1899-12-30T15:34:00"/>
    <x v="1"/>
    <s v="Keerthi Residency Road"/>
    <n v="13533"/>
    <m/>
    <m/>
    <s v="HOT"/>
    <s v="Triumph"/>
    <s v="Speed T4"/>
    <m/>
    <s v="Triumph Speed T4 "/>
    <s v="00TA15"/>
    <s v="Open"/>
    <s v="Yes"/>
    <x v="1"/>
    <m/>
    <m/>
    <m/>
    <m/>
    <s v="Yes"/>
    <s v="No"/>
    <s v="No"/>
    <m/>
    <n v="0"/>
  </r>
  <r>
    <n v="15484295"/>
    <d v="2025-04-08T00:00:00"/>
    <d v="1899-12-30T17:28:00"/>
    <x v="0"/>
    <s v="AUTO WORLD(12027)"/>
    <n v="12027"/>
    <s v="Hyperlocal_Lead_Gen"/>
    <s v="Facebook"/>
    <m/>
    <s v="KTM"/>
    <s v="249.07 cc"/>
    <s v="KTM"/>
    <s v="KTM 249.07 cc KTM "/>
    <s v="00JP88"/>
    <s v="Closed"/>
    <s v="No"/>
    <x v="2"/>
    <m/>
    <m/>
    <m/>
    <m/>
    <s v="No"/>
    <s v="No"/>
    <s v="No"/>
    <m/>
    <n v="0"/>
  </r>
  <r>
    <n v="15385207"/>
    <d v="2025-04-05T00:00:00"/>
    <d v="1899-12-30T13:42:00"/>
    <x v="3"/>
    <s v="SRI VASA AUTOS (12488)"/>
    <n v="12488"/>
    <s v="Bikewale_Aggregators"/>
    <s v="CPS_Lead_Aggregators"/>
    <s v="STANDARD"/>
    <s v="KTM"/>
    <s v="Duke 250 (Gen 2)"/>
    <m/>
    <s v="KTM Duke 250 (Gen 2) KTM DARK GALVANO MATT"/>
    <s v="00JP9681"/>
    <s v="Open"/>
    <s v="No"/>
    <x v="0"/>
    <m/>
    <m/>
    <m/>
    <m/>
    <s v="No"/>
    <s v="No"/>
    <s v="No"/>
    <m/>
    <n v="0"/>
  </r>
  <r>
    <n v="15728033"/>
    <d v="2025-04-18T00:00:00"/>
    <d v="1899-12-30T23:09:00"/>
    <x v="3"/>
    <s v="NDM AUTOWHEELS LLP(12919)"/>
    <n v="12919"/>
    <s v="Bikedekho_Aggregators"/>
    <s v="CPS_Lead_Aggregators"/>
    <s v="HOT"/>
    <s v="Pulsar"/>
    <s v="NS125"/>
    <s v="Disc (OBD-2)"/>
    <s v="Pulsar NS125 Disc (OBD-2) TD BURNT RED + SA"/>
    <s v="00JF35C4"/>
    <s v="Closed"/>
    <s v="No"/>
    <x v="2"/>
    <m/>
    <m/>
    <m/>
    <m/>
    <s v="No"/>
    <s v="No"/>
    <s v="No"/>
    <m/>
    <n v="0"/>
  </r>
  <r>
    <n v="15451439"/>
    <d v="2025-04-07T00:00:00"/>
    <d v="1899-12-30T13:26:00"/>
    <x v="5"/>
    <s v="VARUN MOTORS PVT LTD-VISSANNAPETA"/>
    <s v="I13248"/>
    <m/>
    <m/>
    <s v="STANDARD"/>
    <s v="Platina"/>
    <s v="ES Drum (OBD2B)"/>
    <n v="100"/>
    <s v="Platina ES Drum (OBD2B) 100 EBONY BLK RED DKL"/>
    <s v="00JK394D"/>
    <s v="Open"/>
    <s v="Yes"/>
    <x v="4"/>
    <m/>
    <m/>
    <m/>
    <m/>
    <s v="No"/>
    <s v="No"/>
    <s v="Yes"/>
    <m/>
    <n v="0"/>
  </r>
  <r>
    <n v="15471923"/>
    <d v="2025-04-08T00:00:00"/>
    <d v="1899-12-30T11:27:00"/>
    <x v="5"/>
    <s v="JAILAXMI AGENCIESS"/>
    <s v="B12691"/>
    <m/>
    <m/>
    <s v="WARM"/>
    <s v="KTM"/>
    <s v="DUKE 250"/>
    <m/>
    <s v="KTM DUKE 250  CERAMIC WHITE"/>
    <s v="00JP8844"/>
    <s v="Closed"/>
    <s v="Yes"/>
    <x v="2"/>
    <m/>
    <m/>
    <m/>
    <m/>
    <s v="Yes"/>
    <s v="No"/>
    <s v="No"/>
    <m/>
    <n v="0"/>
  </r>
  <r>
    <n v="15352178"/>
    <d v="2025-04-02T00:00:00"/>
    <d v="1899-12-30T10:54:00"/>
    <x v="5"/>
    <s v="PRAKASH AUTOMOBILES(12724)"/>
    <n v="12724"/>
    <m/>
    <m/>
    <m/>
    <s v="Pulsar"/>
    <n v="125"/>
    <s v="Carbon Fibre Single Seat UG"/>
    <s v="Pulsar 125 Carbon Fibre Single Seat UG"/>
    <s v="00DH57"/>
    <s v="Closed"/>
    <s v="Yes"/>
    <x v="2"/>
    <m/>
    <m/>
    <m/>
    <m/>
    <s v="No"/>
    <s v="Yes"/>
    <s v="No"/>
    <m/>
    <n v="0"/>
  </r>
  <r>
    <n v="15452696"/>
    <d v="2025-04-07T00:00:00"/>
    <d v="1899-12-30T13:48:00"/>
    <x v="3"/>
    <s v="AKC BAJAJ(10033)"/>
    <n v="10033"/>
    <s v="91wheels_Aggregators"/>
    <s v="CPS_Lead_Aggregators"/>
    <s v="HOT"/>
    <s v="Pulsar"/>
    <s v="NS125"/>
    <s v="Disc (Pre-OBD)"/>
    <s v="Pulsar NS125 Disc (Pre-OBD) GLOSS PEWTER GREY"/>
    <s v="00JF2832"/>
    <s v="Closed"/>
    <s v="No"/>
    <x v="5"/>
    <m/>
    <m/>
    <m/>
    <m/>
    <s v="No"/>
    <s v="No"/>
    <s v="No"/>
    <m/>
    <n v="0"/>
  </r>
  <r>
    <n v="15560848"/>
    <d v="2025-04-11T00:00:00"/>
    <d v="1899-12-30T11:31:00"/>
    <x v="6"/>
    <s v="SRIJAI AUTOS PRIVATE LIMITED(10491)"/>
    <n v="10491"/>
    <s v="Dealer Digital"/>
    <s v="Bike Wale"/>
    <m/>
    <s v="Pulsar"/>
    <s v="N250"/>
    <s v="UG"/>
    <s v="Pulsar N250 UG PEARL METALLIC WHITE"/>
    <s v="00JR2042"/>
    <s v="Invoiced"/>
    <s v="Yes"/>
    <x v="1"/>
    <m/>
    <m/>
    <m/>
    <m/>
    <s v="No"/>
    <s v="Yes"/>
    <s v="Yes"/>
    <d v="2025-04-11T11:37:00"/>
    <n v="1"/>
  </r>
  <r>
    <n v="15480714"/>
    <d v="2025-04-08T00:00:00"/>
    <d v="1899-12-30T15:12:00"/>
    <x v="6"/>
    <m/>
    <s v="G14192"/>
    <s v="Dealer Digital"/>
    <s v="Dealer Digital"/>
    <s v="WARM"/>
    <s v="KTM"/>
    <m/>
    <s v="KTM"/>
    <s v="DUKE 390-BLUE LIQUID METAL"/>
    <s v="00JP1DH3"/>
    <s v="Open"/>
    <s v="No"/>
    <x v="0"/>
    <m/>
    <m/>
    <m/>
    <m/>
    <s v="No"/>
    <s v="No"/>
    <s v="No"/>
    <m/>
    <n v="0"/>
  </r>
  <r>
    <n v="15435632"/>
    <d v="2025-04-06T00:00:00"/>
    <d v="1899-12-30T13:08:00"/>
    <x v="3"/>
    <s v="UJWAL ENTERPRISES (INDIA) PVT.LTD(10396)"/>
    <n v="10396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696917"/>
    <d v="2025-04-17T00:00:00"/>
    <d v="1899-12-30T14:45:00"/>
    <x v="3"/>
    <s v="JKB N PARAVUR -A11322"/>
    <s v="A11322"/>
    <s v="Bikewale_Aggregators"/>
    <s v="CPS_Lead_Aggregators"/>
    <s v="HOT"/>
    <s v="Pulsar"/>
    <n v="150"/>
    <s v="SD Single Seat"/>
    <s v="Pulsar 150 SD Single Seat EBONY BLK RED DKL"/>
    <s v="00DH274D"/>
    <s v="Open"/>
    <s v="No"/>
    <x v="0"/>
    <m/>
    <m/>
    <m/>
    <m/>
    <s v="No"/>
    <s v="No"/>
    <s v="No"/>
    <m/>
    <n v="0"/>
  </r>
  <r>
    <n v="15445734"/>
    <d v="2025-04-07T00:00:00"/>
    <d v="1899-12-30T06:52:00"/>
    <x v="0"/>
    <s v="NALLI MOTORS - ERODE"/>
    <s v="B12573"/>
    <s v="Hyperlocal_Lead_Gen"/>
    <s v="Facebook"/>
    <s v="STANDARD"/>
    <s v="KTM"/>
    <s v="DUKE 200"/>
    <s v="KTM"/>
    <s v="KTM DUKE 200 KTM "/>
    <s v="00JP1C"/>
    <s v="Open"/>
    <s v="No"/>
    <x v="0"/>
    <m/>
    <m/>
    <m/>
    <m/>
    <s v="No"/>
    <s v="No"/>
    <s v="No"/>
    <m/>
    <n v="0"/>
  </r>
  <r>
    <n v="15681269"/>
    <d v="2025-04-16T00:00:00"/>
    <d v="1899-12-30T18:28:00"/>
    <x v="4"/>
    <s v="Krishna Motors-Kalyan"/>
    <s v="B13657"/>
    <s v="Organic"/>
    <s v="Website"/>
    <m/>
    <s v="Pulsar"/>
    <s v="N160"/>
    <s v="Dual Channel ABS(Digital)"/>
    <s v="Pulsar  N160 Dual Channel ABS(Digital) POLAR SKY BLUE"/>
    <s v="00JR37BN"/>
    <s v="Invoiced"/>
    <s v="Yes"/>
    <x v="1"/>
    <m/>
    <m/>
    <m/>
    <m/>
    <s v="Yes"/>
    <s v="Yes"/>
    <s v="Yes"/>
    <d v="2025-04-16T19:16:00"/>
    <n v="1"/>
  </r>
  <r>
    <n v="15497322"/>
    <d v="2025-04-09T00:00:00"/>
    <d v="1899-12-30T12:42:00"/>
    <x v="1"/>
    <s v="JAISWAL MOTORS(11415)"/>
    <n v="11415"/>
    <s v="Reference"/>
    <s v="Existing Customer"/>
    <m/>
    <s v="Pulsar"/>
    <s v="N125"/>
    <s v="Disc ISG"/>
    <s v="Pulsar N125 Disc ISG Ebony Black + Racing Red"/>
    <s v="00JZ51VAR-125"/>
    <s v="Invoiced"/>
    <s v="Yes"/>
    <x v="1"/>
    <m/>
    <m/>
    <m/>
    <m/>
    <s v="Yes"/>
    <s v="No"/>
    <s v="Yes"/>
    <d v="2025-04-09T12:46:00"/>
    <n v="1"/>
  </r>
  <r>
    <n v="15371055"/>
    <d v="2025-04-03T00:00:00"/>
    <d v="1899-12-30T10:05:00"/>
    <x v="3"/>
    <s v="SHREE KRISHNA MOTORS(12821)"/>
    <n v="1282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332848"/>
    <d v="2025-04-01T00:00:00"/>
    <d v="1899-12-30T10:28:00"/>
    <x v="0"/>
    <s v="ARASAN AUTOS"/>
    <n v="12629"/>
    <s v="Hyperlocal_Lead_Gen"/>
    <s v="Facebook"/>
    <s v="WARM"/>
    <s v="KTM"/>
    <s v="DUKE 200"/>
    <m/>
    <s v="KTM DUKE 200  ORANGE"/>
    <s v="00JP1CBP"/>
    <s v="Open"/>
    <s v="Yes"/>
    <x v="0"/>
    <m/>
    <m/>
    <m/>
    <m/>
    <s v="Yes"/>
    <s v="No"/>
    <s v="No"/>
    <m/>
    <n v="0"/>
  </r>
  <r>
    <n v="15386772"/>
    <d v="2025-04-04T00:00:00"/>
    <d v="1899-12-30T18:04:00"/>
    <x v="3"/>
    <s v="J P S Bajaj @ Redma"/>
    <n v="13105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x v="4"/>
    <m/>
    <m/>
    <m/>
    <m/>
    <s v="No"/>
    <s v="No"/>
    <s v="No"/>
    <m/>
    <n v="0"/>
  </r>
  <r>
    <n v="15722947"/>
    <d v="2025-04-18T00:00:00"/>
    <d v="1899-12-30T17:08:00"/>
    <x v="2"/>
    <s v="POPULAR MOTOR CORPORATION (BHANSHANKARI)"/>
    <s v="F10479"/>
    <m/>
    <m/>
    <m/>
    <s v="Pulsar"/>
    <s v="NS200"/>
    <s v="Dual Channel ABS (UG)"/>
    <s v="Pulsar NS200 Dual Channel ABS (UG) PEARL METALLIC WHITE &amp; SATIN BLACK"/>
    <s v="00JL248R"/>
    <s v="Invoiced"/>
    <s v="Yes"/>
    <x v="1"/>
    <m/>
    <m/>
    <m/>
    <m/>
    <s v="No"/>
    <s v="No"/>
    <s v="Yes"/>
    <d v="2025-04-18T17:09:00"/>
    <n v="1"/>
  </r>
  <r>
    <n v="15727969"/>
    <d v="2025-04-18T00:00:00"/>
    <d v="1899-12-30T22:59:00"/>
    <x v="3"/>
    <s v="RASHMI VENTURES (14154)"/>
    <n v="14154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x v="0"/>
    <m/>
    <m/>
    <m/>
    <m/>
    <s v="No"/>
    <s v="No"/>
    <s v="No"/>
    <m/>
    <n v="0"/>
  </r>
  <r>
    <n v="15446554"/>
    <d v="2025-04-07T00:00:00"/>
    <d v="1899-12-30T09:00:00"/>
    <x v="3"/>
    <s v="VARUN MOTORS PRIVATE LIMITED-TANUKU"/>
    <s v="A13250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x v="0"/>
    <m/>
    <m/>
    <m/>
    <m/>
    <s v="No"/>
    <s v="No"/>
    <s v="No"/>
    <m/>
    <n v="0"/>
  </r>
  <r>
    <n v="15646890"/>
    <d v="2025-04-15T00:00:00"/>
    <d v="1899-12-30T13:21:00"/>
    <x v="0"/>
    <s v="R.K Motors-KK Nagar KTM"/>
    <s v="F12401"/>
    <s v="Hyperlocal_Lead_Gen"/>
    <s v="Facebook"/>
    <s v="HOT"/>
    <s v="KTM"/>
    <s v="DUKE 200"/>
    <s v="KTM"/>
    <s v="KTM DUKE 200 KTM "/>
    <s v="00JP1C"/>
    <s v="Open"/>
    <s v="No"/>
    <x v="0"/>
    <m/>
    <m/>
    <m/>
    <m/>
    <s v="No"/>
    <s v="No"/>
    <s v="No"/>
    <m/>
    <n v="0"/>
  </r>
  <r>
    <n v="15397801"/>
    <d v="2025-04-04T00:00:00"/>
    <d v="1899-12-30T13:42:00"/>
    <x v="3"/>
    <s v="OSL AUTO PVT.LTD.(11132)"/>
    <n v="11132"/>
    <s v="Bikewale_Aggregators"/>
    <s v="CPS_Lead_Aggregators"/>
    <s v="STANDARD"/>
    <s v="Pulsar"/>
    <s v="RS200"/>
    <s v="Dual channel ABS"/>
    <s v="Pulsar RS200 Dual channel ABS METALLIC BLACK (+Pewter Grey)"/>
    <s v="00DT148E"/>
    <s v="Closed"/>
    <s v="No"/>
    <x v="5"/>
    <m/>
    <m/>
    <m/>
    <m/>
    <s v="No"/>
    <s v="No"/>
    <s v="No"/>
    <m/>
    <n v="0"/>
  </r>
  <r>
    <n v="15735726"/>
    <d v="2025-04-19T00:00:00"/>
    <d v="1899-12-30T12:56:00"/>
    <x v="1"/>
    <s v="SHANMUGAM MOTORS SK RAMAN-GROUP(12690)"/>
    <n v="12690"/>
    <m/>
    <m/>
    <s v="HOT"/>
    <s v="KTM"/>
    <s v="ADVENTURE 390 X"/>
    <m/>
    <s v="KTM ADVENTURE 390 X  BLACK"/>
    <s v="00JG727B"/>
    <s v="Open"/>
    <s v="Yes"/>
    <x v="0"/>
    <m/>
    <m/>
    <m/>
    <m/>
    <s v="Yes"/>
    <s v="No"/>
    <s v="No"/>
    <m/>
    <n v="0"/>
  </r>
  <r>
    <n v="15554007"/>
    <d v="2025-04-10T00:00:00"/>
    <d v="1899-12-30T20:29:00"/>
    <x v="3"/>
    <s v="AMG HOMES PRIVATE LIMITED (13790)"/>
    <n v="13790"/>
    <s v="91wheels_Aggregators"/>
    <s v="CPS_Lead_Aggregators"/>
    <s v="HOT"/>
    <s v="Dominar"/>
    <n v="400"/>
    <s v="Dual channel ABS (Pre-OBD)"/>
    <s v="Dominar 400 Dual channel ABS (Pre-OBD) CHARCOAL BLACK"/>
    <s v="00JF20A8"/>
    <s v="Open"/>
    <s v="No"/>
    <x v="6"/>
    <m/>
    <m/>
    <m/>
    <m/>
    <s v="No"/>
    <s v="No"/>
    <s v="No"/>
    <m/>
    <n v="0"/>
  </r>
  <r>
    <n v="15559116"/>
    <d v="2025-04-11T00:00:00"/>
    <d v="1899-12-30T10:33:00"/>
    <x v="5"/>
    <s v="SENGUPTA BAJAJ # KASHIPUR"/>
    <s v="B12644"/>
    <m/>
    <m/>
    <s v="HOT"/>
    <s v="Pulsar"/>
    <s v="NS125"/>
    <s v="UG ABS"/>
    <s v="Pulsar NS125 UG ABS GLOSS PEWTER GREY"/>
    <s v="00JF5732"/>
    <s v="Closed"/>
    <s v="Yes"/>
    <x v="2"/>
    <m/>
    <m/>
    <m/>
    <m/>
    <s v="Yes"/>
    <s v="No"/>
    <s v="Yes"/>
    <m/>
    <n v="0"/>
  </r>
  <r>
    <n v="15746552"/>
    <d v="2025-04-20T00:00:00"/>
    <d v="1899-12-30T10:38:00"/>
    <x v="3"/>
    <s v="SHAKTI ENTERPRISES(10940)"/>
    <n v="10940"/>
    <s v="Bikewale_Aggregators"/>
    <s v="CPS_Lead_Aggregators"/>
    <s v="WARM"/>
    <s v="Pulsar"/>
    <n v="150"/>
    <s v="SD Single Seat"/>
    <s v="Pulsar 150 SD Single Seat EBONY BLK RED DKL"/>
    <s v="00DH274D"/>
    <s v="Closed"/>
    <s v="No"/>
    <x v="2"/>
    <m/>
    <m/>
    <m/>
    <m/>
    <s v="No"/>
    <s v="No"/>
    <s v="No"/>
    <m/>
    <n v="0"/>
  </r>
  <r>
    <n v="15555463"/>
    <d v="2025-04-10T00:00:00"/>
    <d v="1899-12-30T22:47:00"/>
    <x v="3"/>
    <s v="SRI VINAYAKA MOBIKES PVT LTD (FALAKNUMA)"/>
    <s v="D12444"/>
    <s v="Bikewale_Aggregators"/>
    <s v="CPS_Lead_Aggregators"/>
    <s v="HOT"/>
    <s v="KTM"/>
    <s v="DUKE 200 OLD"/>
    <s v="KTM"/>
    <s v="KTM DUKE 200 OLD KTM SILVER METALLIC MATT"/>
    <s v="00JP42A9"/>
    <s v="Open"/>
    <s v="No"/>
    <x v="0"/>
    <m/>
    <m/>
    <m/>
    <m/>
    <s v="No"/>
    <s v="No"/>
    <s v="No"/>
    <m/>
    <n v="0"/>
  </r>
  <r>
    <n v="15700828"/>
    <d v="2025-04-17T00:00:00"/>
    <d v="1899-12-30T16:56:00"/>
    <x v="0"/>
    <s v="Sri Vinayaka Mobikes Pvt. Ltd (BEGUMPET KTM)"/>
    <s v="T12444"/>
    <s v="Hyperlocal_Lead_Gen"/>
    <s v="Facebook"/>
    <s v="WARM"/>
    <s v="KTM"/>
    <s v="DUKE 390"/>
    <s v="KTM"/>
    <s v="KTM DUKE 390 KTM "/>
    <s v="00JP89"/>
    <s v="Open"/>
    <s v="No"/>
    <x v="0"/>
    <m/>
    <m/>
    <m/>
    <m/>
    <s v="No"/>
    <s v="No"/>
    <s v="No"/>
    <m/>
    <n v="0"/>
  </r>
  <r>
    <n v="15487954"/>
    <d v="2025-04-08T00:00:00"/>
    <d v="1899-12-30T21:16:00"/>
    <x v="5"/>
    <s v="ATHEN AUTOMOBILES(12138)"/>
    <n v="12138"/>
    <m/>
    <m/>
    <s v="STANDARD"/>
    <s v="Pulsar"/>
    <n v="125"/>
    <s v="Carbon Fibre Single Seat UG"/>
    <s v="Pulsar 125 Carbon Fibre Single Seat UG EBONY BLK RED DKL"/>
    <s v="00DH574D"/>
    <s v="Open"/>
    <s v="Yes"/>
    <x v="0"/>
    <m/>
    <m/>
    <m/>
    <m/>
    <s v="No"/>
    <s v="Yes"/>
    <s v="Yes"/>
    <m/>
    <n v="0"/>
  </r>
  <r>
    <n v="15381075"/>
    <d v="2025-04-03T00:00:00"/>
    <d v="1899-12-30T15:48:00"/>
    <x v="1"/>
    <s v="MAINASHREE AUTOMOTIVE(12628)"/>
    <n v="12628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x v="1"/>
    <m/>
    <m/>
    <m/>
    <m/>
    <s v="Yes"/>
    <s v="No"/>
    <s v="No"/>
    <d v="2025-04-03T16:20:00"/>
    <n v="1"/>
  </r>
  <r>
    <n v="15696278"/>
    <d v="2025-04-17T00:00:00"/>
    <d v="1899-12-30T14:21:00"/>
    <x v="3"/>
    <s v="MANGALAM BAJAJ - DIVISION OF SCUBE AUTO"/>
    <s v="A12826"/>
    <s v="91wheels_Aggregators"/>
    <s v="CPS_Lead_Aggregators"/>
    <s v="WARM"/>
    <s v="Pulsar"/>
    <s v="RS200"/>
    <s v="Dual channel ABS"/>
    <s v="Pulsar RS200 Dual channel ABS METALLIC BLACK (+Pewter Grey)"/>
    <s v="00DT148E"/>
    <s v="Closed"/>
    <s v="No"/>
    <x v="2"/>
    <m/>
    <m/>
    <m/>
    <m/>
    <s v="No"/>
    <s v="No"/>
    <s v="No"/>
    <m/>
    <n v="0"/>
  </r>
  <r>
    <n v="15545459"/>
    <d v="2025-04-10T00:00:00"/>
    <d v="1899-12-30T14:29:00"/>
    <x v="3"/>
    <s v="JKH AUTOWORLD LLP (14125)"/>
    <n v="14125"/>
    <s v="91wheels_Aggregators"/>
    <s v="CPS_Lead_Aggregators"/>
    <s v="STANDARD"/>
    <s v="Dominar"/>
    <n v="250"/>
    <s v="Dual channel ABS"/>
    <s v="Dominar 250 Dual channel ABS CHARCOAL BLACK"/>
    <s v="00JF26A8"/>
    <s v="Open"/>
    <s v="No"/>
    <x v="0"/>
    <m/>
    <m/>
    <m/>
    <m/>
    <s v="No"/>
    <s v="No"/>
    <s v="No"/>
    <m/>
    <n v="0"/>
  </r>
  <r>
    <n v="15661961"/>
    <d v="2025-04-16T00:00:00"/>
    <d v="1899-12-30T10:41:00"/>
    <x v="7"/>
    <s v="SHREE BALAJI AUTOMOBILES(13241)"/>
    <n v="13241"/>
    <m/>
    <m/>
    <s v="HOT"/>
    <s v="Platina"/>
    <n v="100"/>
    <s v="ES"/>
    <s v="Platina 100 ES COCKTAIL WINE RED"/>
    <s v="00PF202V"/>
    <s v="Closed"/>
    <s v="Yes"/>
    <x v="10"/>
    <m/>
    <m/>
    <m/>
    <m/>
    <s v="No"/>
    <s v="No"/>
    <s v="Yes"/>
    <d v="2025-04-16T10:42:00"/>
    <n v="0"/>
  </r>
  <r>
    <n v="15426488"/>
    <d v="2025-04-05T00:00:00"/>
    <d v="1899-12-30T19:14:00"/>
    <x v="4"/>
    <s v="UDAY AUTOSALES PVT LTD(11457)"/>
    <n v="11457"/>
    <s v="Organic"/>
    <s v="Website"/>
    <m/>
    <s v="Freedom"/>
    <s v="125 NG04"/>
    <s v="Disc Led"/>
    <s v="Freedom 125 NG04 Disc Led GLOSS PEWTER GREY"/>
    <s v="00JH2732"/>
    <s v="Open"/>
    <s v="No"/>
    <x v="6"/>
    <m/>
    <m/>
    <m/>
    <m/>
    <s v="No"/>
    <s v="No"/>
    <s v="No"/>
    <m/>
    <n v="0"/>
  </r>
  <r>
    <n v="15354831"/>
    <d v="2025-04-02T00:00:00"/>
    <d v="1899-12-30T12:24:00"/>
    <x v="3"/>
    <s v="AKC BAJAJ(10033)"/>
    <n v="10033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670840"/>
    <d v="2025-04-16T00:00:00"/>
    <d v="1899-12-30T14:22:00"/>
    <x v="5"/>
    <s v="MSB AUTOMOTIVE PRIVATE LIMITED (14115)"/>
    <n v="14115"/>
    <m/>
    <m/>
    <s v="WARM"/>
    <s v="Triumph"/>
    <s v="Speed 400 UG"/>
    <m/>
    <s v="Triumph Speed 400 UG "/>
    <s v="00TA40"/>
    <s v="Open"/>
    <s v="Yes"/>
    <x v="0"/>
    <m/>
    <m/>
    <m/>
    <m/>
    <s v="Yes"/>
    <s v="No"/>
    <s v="No"/>
    <m/>
    <n v="0"/>
  </r>
  <r>
    <n v="15621784"/>
    <d v="2025-04-14T00:00:00"/>
    <d v="1899-12-30T11:59:00"/>
    <x v="1"/>
    <s v="VARUN MOTORS PRIVATE LIMITED - R.C.PURAM (C13251)"/>
    <s v="C13251"/>
    <s v="Reference"/>
    <s v="Existing Customer"/>
    <m/>
    <s v="Platina"/>
    <n v="110"/>
    <s v="ES Drum  (OBD-2)"/>
    <s v="Platina  110 ES Drum  (OBD-2) EBONY BLK BLUE DKL"/>
    <s v="00JK354C"/>
    <s v="Invoiced"/>
    <s v="Yes"/>
    <x v="7"/>
    <m/>
    <m/>
    <m/>
    <m/>
    <s v="No"/>
    <s v="No"/>
    <s v="Yes"/>
    <d v="2025-04-14T12:04:00"/>
    <n v="1"/>
  </r>
  <r>
    <n v="15441355"/>
    <d v="2025-04-06T00:00:00"/>
    <d v="1899-12-30T18:50:00"/>
    <x v="7"/>
    <s v="BAGGA LINK SERVICE LTD - BUDDH VIHAR"/>
    <s v="C10047"/>
    <m/>
    <m/>
    <m/>
    <s v="Pulsar"/>
    <n v="125"/>
    <s v="Carbon Fibre Disc Single Seat"/>
    <s v="Pulsar 125 Carbon Fibre Disc Single Seat SPARKLING METALLIC BLACK RED"/>
    <s v="00DH47F2"/>
    <s v="Invoiced"/>
    <s v="Yes"/>
    <x v="6"/>
    <m/>
    <m/>
    <m/>
    <m/>
    <s v="No"/>
    <s v="Yes"/>
    <s v="Yes"/>
    <d v="2025-04-06T18:52:00"/>
    <n v="1"/>
  </r>
  <r>
    <n v="15575941"/>
    <d v="2025-04-13T00:00:00"/>
    <d v="1899-12-30T10:43:00"/>
    <x v="3"/>
    <s v="SATKAR AUTOMOBILES-GADARWARA"/>
    <s v="A11959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674340"/>
    <d v="2025-04-16T00:00:00"/>
    <d v="1899-12-30T16:24:00"/>
    <x v="3"/>
    <s v="WHITE FIELD KTM"/>
    <s v="V12354"/>
    <s v="91wheels_Aggregators"/>
    <s v="CPS_Lead_Aggregators"/>
    <s v="WARM"/>
    <s v="KTM"/>
    <s v="DUKE 200 OLD"/>
    <s v="KTM"/>
    <s v="KTM DUKE 200 OLD KTM ELECTRONIC ORANGE"/>
    <s v="00JP421T"/>
    <s v="Open"/>
    <s v="No"/>
    <x v="0"/>
    <m/>
    <m/>
    <m/>
    <m/>
    <s v="No"/>
    <s v="No"/>
    <s v="No"/>
    <m/>
    <n v="0"/>
  </r>
  <r>
    <n v="15413955"/>
    <d v="2025-04-05T00:00:00"/>
    <d v="1899-12-30T11:30:00"/>
    <x v="3"/>
    <s v="SANGAM AUTO SALES - KANGRA"/>
    <s v="A10331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x v="4"/>
    <m/>
    <m/>
    <m/>
    <m/>
    <s v="No"/>
    <s v="No"/>
    <s v="No"/>
    <m/>
    <n v="0"/>
  </r>
  <r>
    <n v="15389633"/>
    <d v="2025-04-04T00:00:00"/>
    <d v="1899-12-30T02:35:00"/>
    <x v="4"/>
    <s v="SOJATIA AUTO PVT.LTD.(10374)"/>
    <n v="10374"/>
    <s v="Freedom_LeadGen_D2C"/>
    <s v="Display_FB"/>
    <m/>
    <s v="Freedom"/>
    <s v="125 NG04"/>
    <s v="Disc Led"/>
    <s v="Freedom 125 NG04 Disc Led GLOSS PEWTER GREY"/>
    <s v="00JH2732"/>
    <s v="Closed"/>
    <s v="No"/>
    <x v="5"/>
    <m/>
    <m/>
    <m/>
    <m/>
    <s v="No"/>
    <s v="No"/>
    <s v="No"/>
    <m/>
    <n v="0"/>
  </r>
  <r>
    <n v="15345589"/>
    <d v="2025-04-01T00:00:00"/>
    <d v="1899-12-30T18:56:00"/>
    <x v="4"/>
    <s v="Shourya Bajaj Shirur (F12895)"/>
    <s v="F12895"/>
    <s v="Organic"/>
    <s v="Website"/>
    <s v="STANDARD"/>
    <s v="Avenger"/>
    <n v="220"/>
    <s v="Cruise  (OBD-2)"/>
    <s v="Avenger 220 Cruise  (OBD-2) UG AUBURN BLACK"/>
    <s v="00PD359K"/>
    <s v="Open"/>
    <s v="No"/>
    <x v="9"/>
    <m/>
    <m/>
    <m/>
    <m/>
    <s v="No"/>
    <s v="No"/>
    <s v="No"/>
    <m/>
    <n v="0"/>
  </r>
  <r>
    <n v="15447961"/>
    <d v="2025-04-07T00:00:00"/>
    <d v="1899-12-30T12:02:00"/>
    <x v="2"/>
    <s v="OSL BAJAJ EM BYPASS SHOWROOM"/>
    <s v="D11132"/>
    <m/>
    <m/>
    <s v="STANDARD"/>
    <s v="Pulsar"/>
    <n v="125"/>
    <s v="Carbon Fibre Disc Single Seat"/>
    <s v="Pulsar 125 Carbon Fibre Disc Single Seat SPARKLING METALLIC BLACK RED"/>
    <s v="00DH47F2"/>
    <s v="Invoiced"/>
    <s v="Yes"/>
    <x v="1"/>
    <m/>
    <m/>
    <m/>
    <m/>
    <s v="Yes"/>
    <s v="No"/>
    <s v="Yes"/>
    <d v="2025-04-07T12:10:00"/>
    <n v="1"/>
  </r>
  <r>
    <n v="15728036"/>
    <d v="2025-04-19T00:00:00"/>
    <d v="1899-12-30T10:14:00"/>
    <x v="3"/>
    <s v="PRATHAM MOTOCORP LLP(13223)"/>
    <n v="13223"/>
    <s v="Bikewale_Aggregators"/>
    <s v="CPS_Lead_Aggregators"/>
    <s v="STANDARD"/>
    <s v="Pulsar"/>
    <s v="N125"/>
    <s v="Disc ISG"/>
    <s v="Pulsar N125 Disc ISG Ebony Black + Purple Fury"/>
    <s v="00JZ51DA"/>
    <s v="Open"/>
    <s v="No"/>
    <x v="0"/>
    <m/>
    <m/>
    <m/>
    <m/>
    <s v="No"/>
    <s v="No"/>
    <s v="No"/>
    <m/>
    <n v="0"/>
  </r>
  <r>
    <n v="15590981"/>
    <d v="2025-04-12T00:00:00"/>
    <d v="1899-12-30T17:05:00"/>
    <x v="3"/>
    <s v="VARUN MOTORS PVT LTD-ONE TOWN"/>
    <s v="J13248"/>
    <s v="Bikedekho_Aggregators"/>
    <s v="CPS_Lead_Aggregators"/>
    <s v="STANDARD"/>
    <s v="Pulsar"/>
    <s v="NS200"/>
    <s v="Dual channel ABS (OBD-2)"/>
    <s v="Pulsar NS200 Dual channel ABS (OBD-2) GLOSS PEWTER GREY"/>
    <s v="00JL2232"/>
    <s v="Open"/>
    <s v="No"/>
    <x v="6"/>
    <m/>
    <m/>
    <m/>
    <m/>
    <s v="No"/>
    <s v="No"/>
    <s v="No"/>
    <m/>
    <n v="0"/>
  </r>
  <r>
    <n v="15601368"/>
    <d v="2025-04-13T00:00:00"/>
    <d v="1899-12-30T12:13:00"/>
    <x v="3"/>
    <s v="BHARAT AUTOMOBILES (A12237)#PATIA"/>
    <s v="A12237"/>
    <s v="91wheels_Aggregators"/>
    <s v="CPS_Lead_Aggregators"/>
    <s v="HOT"/>
    <s v="Dominar"/>
    <n v="250"/>
    <s v="Dual channel ABS"/>
    <s v="Dominar 250 Dual channel ABS CHARCOAL BLACK"/>
    <s v="00JF26A8"/>
    <s v="Closed"/>
    <s v="No"/>
    <x v="2"/>
    <m/>
    <m/>
    <m/>
    <m/>
    <s v="No"/>
    <s v="No"/>
    <s v="No"/>
    <m/>
    <n v="0"/>
  </r>
  <r>
    <n v="15365938"/>
    <d v="2025-04-02T00:00:00"/>
    <d v="1899-12-30T19:05:00"/>
    <x v="3"/>
    <s v="SHREE MUNDRIKA AUTO(11533)"/>
    <n v="11533"/>
    <s v="Bikewale_Aggregators"/>
    <s v="CPS_Lead_Aggregators"/>
    <s v="HOT"/>
    <s v="Pulsar"/>
    <s v="N150"/>
    <s v="SD Single Seat"/>
    <s v="Pulsar N150 SD Single Seat PEARL METALLIC WHITE"/>
    <s v="00JR3042"/>
    <s v="Closed"/>
    <s v="No"/>
    <x v="2"/>
    <m/>
    <m/>
    <m/>
    <m/>
    <s v="No"/>
    <s v="No"/>
    <s v="No"/>
    <m/>
    <n v="0"/>
  </r>
  <r>
    <n v="15678161"/>
    <d v="2025-04-16T00:00:00"/>
    <d v="1899-12-30T17:39:00"/>
    <x v="6"/>
    <m/>
    <n v="10290"/>
    <s v="Facebook"/>
    <s v="Freedom_April"/>
    <s v="HOT"/>
    <s v="Freedom"/>
    <s v="125 NG04"/>
    <s v="Disc Led"/>
    <s v="Freedom 125 NG04 Disc Led Racing Red"/>
    <s v="00JH279C"/>
    <s v="Closed"/>
    <s v="No"/>
    <x v="3"/>
    <m/>
    <m/>
    <m/>
    <m/>
    <s v="No"/>
    <s v="No"/>
    <s v="No"/>
    <m/>
    <n v="0"/>
  </r>
  <r>
    <n v="15626507"/>
    <d v="2025-04-14T00:00:00"/>
    <d v="1899-12-30T14:13:00"/>
    <x v="1"/>
    <s v="HIGHWAY BAJAJ"/>
    <n v="11942"/>
    <m/>
    <m/>
    <m/>
    <s v="Platina"/>
    <n v="110"/>
    <s v="ES Drum  (OBD-2)"/>
    <s v="Platina 110 ES Drum  (OBD-2) EBONY BLK RED DKL"/>
    <s v="00JK354D"/>
    <s v="Invoiced"/>
    <s v="Yes"/>
    <x v="1"/>
    <m/>
    <m/>
    <m/>
    <m/>
    <s v="Yes"/>
    <s v="No"/>
    <s v="Yes"/>
    <d v="2025-04-14T14:15:00"/>
    <n v="1"/>
  </r>
  <r>
    <n v="15484848"/>
    <d v="2025-04-08T00:00:00"/>
    <d v="1899-12-30T17:45:00"/>
    <x v="5"/>
    <s v="Metro Bajaj (12083)"/>
    <n v="12083"/>
    <m/>
    <m/>
    <s v="WARM"/>
    <s v="Pulsar"/>
    <s v="N160"/>
    <s v="UG"/>
    <s v="Pulsar N160 UG BROOKLYN CHRCL BLK M"/>
    <s v="00JR21VAR-113"/>
    <s v="Open"/>
    <s v="No"/>
    <x v="4"/>
    <m/>
    <m/>
    <m/>
    <m/>
    <s v="No"/>
    <s v="No"/>
    <s v="No"/>
    <m/>
    <n v="0"/>
  </r>
  <r>
    <n v="15698666"/>
    <d v="2025-04-17T00:00:00"/>
    <d v="1899-12-30T15:34:00"/>
    <x v="1"/>
    <s v="DANKUNI AUTOMOBILES(11443)"/>
    <n v="11443"/>
    <s v="Hoarding"/>
    <m/>
    <s v="STANDARD"/>
    <s v="Pulsar"/>
    <s v="N160"/>
    <s v="UG"/>
    <s v="Pulsar N160 UG BROOKLYN CHRCL BLK M"/>
    <s v="00JR21VAR-113"/>
    <s v="Booked"/>
    <s v="Yes"/>
    <x v="0"/>
    <m/>
    <m/>
    <m/>
    <m/>
    <s v="No"/>
    <s v="Yes"/>
    <s v="Yes"/>
    <d v="2025-04-17T15:36:00"/>
    <n v="0"/>
  </r>
  <r>
    <n v="15636576"/>
    <d v="2025-04-14T00:00:00"/>
    <d v="1899-12-30T21:19:00"/>
    <x v="3"/>
    <s v="Kashmir Autoaids Pvt. Ltd. (13728)"/>
    <n v="13728"/>
    <s v="Bikedekho_Aggregators"/>
    <s v="CPS_Lead_Aggregators"/>
    <s v="STANDARD"/>
    <s v="Triumph"/>
    <s v="SPEED 400"/>
    <s v="Triumph"/>
    <s v="Triumph SPEED 400-Carnival Red"/>
    <s v="00TA04BE"/>
    <s v="Open"/>
    <s v="No"/>
    <x v="0"/>
    <m/>
    <m/>
    <m/>
    <m/>
    <s v="No"/>
    <s v="No"/>
    <s v="No"/>
    <m/>
    <n v="0"/>
  </r>
  <r>
    <n v="15744648"/>
    <d v="2025-04-19T00:00:00"/>
    <d v="1899-12-30T19:47:00"/>
    <x v="3"/>
    <s v="VENKATA RAMANA AUTOMOBILES (D10403)"/>
    <n v="10403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353690"/>
    <d v="2025-04-02T00:00:00"/>
    <d v="1899-12-30T11:43:00"/>
    <x v="1"/>
    <s v="BANSARI BAJAJ"/>
    <s v="A12152"/>
    <m/>
    <m/>
    <s v="STANDARD"/>
    <s v="Avenger"/>
    <s v="Street (OBD2B)"/>
    <n v="160"/>
    <s v="Avenger Street (OBD2B) 160 EBONY BLACK(MET)"/>
    <s v="00PD39X3"/>
    <s v="Open"/>
    <s v="Yes"/>
    <x v="8"/>
    <m/>
    <m/>
    <m/>
    <m/>
    <s v="Yes"/>
    <s v="No"/>
    <s v="Yes"/>
    <m/>
    <n v="0"/>
  </r>
  <r>
    <n v="15398663"/>
    <d v="2025-04-04T00:00:00"/>
    <d v="1899-12-30T14:00:00"/>
    <x v="1"/>
    <s v="PRAYAG CHAND KHETSI DASS(10264)"/>
    <n v="10264"/>
    <m/>
    <m/>
    <m/>
    <s v="Pulsar"/>
    <s v="NS125"/>
    <s v="UG ABS"/>
    <s v="Pulsar NS125 UG ABS BEACH BLUE"/>
    <s v="00JF5718"/>
    <s v="Invoiced"/>
    <s v="Yes"/>
    <x v="0"/>
    <m/>
    <m/>
    <m/>
    <m/>
    <s v="Yes"/>
    <s v="Yes"/>
    <s v="Yes"/>
    <d v="2025-04-04T14:07:00"/>
    <n v="1"/>
  </r>
  <r>
    <n v="15499814"/>
    <d v="2025-04-09T00:00:00"/>
    <d v="1899-12-30T13:56:00"/>
    <x v="1"/>
    <s v="MAITREE AUTO CARE(12715)"/>
    <n v="12715"/>
    <m/>
    <m/>
    <s v="HOT"/>
    <s v="Pulsar"/>
    <s v="NS125"/>
    <s v="UG (Wider)"/>
    <s v="Pulsar NS125 UG (Wider) GLOSS PEWTER GREY"/>
    <s v="00JF5132"/>
    <s v="Invoiced"/>
    <s v="Yes"/>
    <x v="1"/>
    <m/>
    <m/>
    <m/>
    <m/>
    <s v="Yes"/>
    <s v="No"/>
    <s v="No"/>
    <d v="2025-04-09T13:59:00"/>
    <n v="1"/>
  </r>
  <r>
    <n v="15433776"/>
    <d v="2025-04-06T00:00:00"/>
    <d v="1899-12-30T11:33:00"/>
    <x v="1"/>
    <s v="UDAY AUTOSALES PVT LTD(11457)"/>
    <n v="11457"/>
    <m/>
    <m/>
    <m/>
    <s v="Pulsar"/>
    <n v="125"/>
    <s v="Carbon Fibre Split Seat UG"/>
    <s v="Pulsar  125 Carbon Fibre Split Seat UG EBONY BLK RED DKL"/>
    <s v="00DH564D"/>
    <s v="Invoiced"/>
    <s v="Yes"/>
    <x v="1"/>
    <m/>
    <m/>
    <m/>
    <m/>
    <s v="Yes"/>
    <s v="Yes"/>
    <s v="Yes"/>
    <d v="2025-04-06T11:38:00"/>
    <n v="1"/>
  </r>
  <r>
    <n v="15527869"/>
    <d v="2025-04-09T00:00:00"/>
    <d v="1899-12-30T16:25:00"/>
    <x v="5"/>
    <s v="S.K. AUTOMOBILES(12782)"/>
    <n v="12782"/>
    <m/>
    <m/>
    <s v="HOT"/>
    <s v="Pulsar"/>
    <n v="125"/>
    <s v="Carbon Fibre Single Seat UG"/>
    <s v="Pulsar 125 Carbon Fibre Single Seat UG EBONY BLK RED DKL"/>
    <s v="00DH574D"/>
    <s v="Invoiced"/>
    <s v="Yes"/>
    <x v="6"/>
    <m/>
    <m/>
    <m/>
    <m/>
    <s v="Yes"/>
    <s v="No"/>
    <s v="No"/>
    <d v="2025-04-09T16:27:00"/>
    <n v="1"/>
  </r>
  <r>
    <n v="15404978"/>
    <d v="2025-04-04T00:00:00"/>
    <d v="1899-12-30T17:45:00"/>
    <x v="1"/>
    <s v="LINGAM AUTOMOBILES(12802)"/>
    <n v="12802"/>
    <m/>
    <m/>
    <s v="STANDARD"/>
    <s v="Pulsar"/>
    <n v="150"/>
    <s v="TD UG"/>
    <s v="Pulsar 150 TD UG"/>
    <s v="00DH61"/>
    <s v="Open"/>
    <s v="Yes"/>
    <x v="4"/>
    <m/>
    <m/>
    <m/>
    <m/>
    <s v="Yes"/>
    <s v="Yes"/>
    <s v="No"/>
    <m/>
    <n v="0"/>
  </r>
  <r>
    <n v="15723204"/>
    <d v="2025-04-18T00:00:00"/>
    <d v="1899-12-30T17:16:00"/>
    <x v="5"/>
    <s v="AUTOVEER PRIVATE LIMITED(13266)"/>
    <n v="13266"/>
    <s v="Reference"/>
    <s v="Existing Customer"/>
    <m/>
    <s v="Platina"/>
    <n v="100"/>
    <s v="ES Alloy"/>
    <s v="Platina 100 ES Alloy Ebony Black with Silver Grey Decal"/>
    <s v="00PF376U"/>
    <s v="Invoiced"/>
    <s v="Yes"/>
    <x v="1"/>
    <m/>
    <m/>
    <m/>
    <m/>
    <s v="No"/>
    <s v="No"/>
    <s v="No"/>
    <d v="2025-04-18T17:17:00"/>
    <n v="1"/>
  </r>
  <r>
    <n v="15433162"/>
    <d v="2025-04-06T00:00:00"/>
    <d v="1899-12-30T11:00:00"/>
    <x v="2"/>
    <s v="UDAY AUTOSALES PVT LTD(11457)"/>
    <n v="11457"/>
    <s v="Call Center"/>
    <m/>
    <s v="WARM"/>
    <s v="Avenger"/>
    <n v="160"/>
    <s v="Street  (OBD-2)"/>
    <s v="Avenger 160 Street  (OBD-2) COCKTAIL WINE RED"/>
    <s v="00PD362V"/>
    <s v="Closed"/>
    <s v="Yes"/>
    <x v="2"/>
    <m/>
    <m/>
    <m/>
    <m/>
    <s v="No"/>
    <s v="No"/>
    <s v="Yes"/>
    <m/>
    <n v="0"/>
  </r>
  <r>
    <n v="15330629"/>
    <d v="2025-04-01T00:00:00"/>
    <d v="1899-12-30T10:40:00"/>
    <x v="3"/>
    <s v="Keerthi JP Nagar"/>
    <s v="A13533"/>
    <s v="Bikewale_Aggregators"/>
    <s v="CPS_Lead_Aggregators"/>
    <s v="HOT"/>
    <s v="Triumph"/>
    <s v="SPEED 400"/>
    <s v="Triumph"/>
    <s v="Triumph SPEED 400-Phantom Black"/>
    <s v="00TA04BA"/>
    <s v="Closed"/>
    <s v="No"/>
    <x v="5"/>
    <m/>
    <m/>
    <m/>
    <m/>
    <s v="No"/>
    <s v="No"/>
    <s v="No"/>
    <m/>
    <n v="0"/>
  </r>
  <r>
    <n v="15491042"/>
    <d v="2025-04-09T00:00:00"/>
    <d v="1899-12-30T08:16:00"/>
    <x v="0"/>
    <s v="Das Auto Agency(12406)"/>
    <n v="12406"/>
    <s v="Hyperlocal_Lead_Gen"/>
    <s v="Facebook"/>
    <m/>
    <s v="KTM"/>
    <s v="DUKE 390"/>
    <s v="KTM"/>
    <s v="KTM DUKE 390 KTM "/>
    <s v="00JP89"/>
    <s v="Closed"/>
    <s v="No"/>
    <x v="2"/>
    <m/>
    <m/>
    <m/>
    <m/>
    <s v="No"/>
    <s v="No"/>
    <s v="No"/>
    <m/>
    <n v="0"/>
  </r>
  <r>
    <n v="15660858"/>
    <d v="2025-04-16T00:00:00"/>
    <d v="1899-12-30T09:48:00"/>
    <x v="5"/>
    <s v="SRIMALINI MOTOS(D13336 )  AVADI"/>
    <s v="D13336"/>
    <m/>
    <m/>
    <s v="WARM"/>
    <s v="Pulsar"/>
    <s v="NS125"/>
    <s v="UG ABS"/>
    <s v="Pulsar NS125 UG ABS BEACH BLUE"/>
    <s v="00JF5718"/>
    <s v="Closed"/>
    <s v="Yes"/>
    <x v="2"/>
    <m/>
    <m/>
    <m/>
    <m/>
    <s v="Yes"/>
    <s v="Yes"/>
    <s v="Yes"/>
    <m/>
    <n v="0"/>
  </r>
  <r>
    <n v="15331418"/>
    <d v="2025-04-01T00:00:00"/>
    <d v="1899-12-30T01:23:00"/>
    <x v="3"/>
    <s v="MAA SHAMBHAVI COMMERCIAL PRIVATE LIMITED (13492)"/>
    <n v="13492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x v="0"/>
    <m/>
    <m/>
    <m/>
    <m/>
    <s v="No"/>
    <s v="No"/>
    <s v="No"/>
    <m/>
    <n v="0"/>
  </r>
  <r>
    <n v="15650467"/>
    <d v="2025-04-15T00:00:00"/>
    <d v="1899-12-30T15:37:00"/>
    <x v="6"/>
    <s v="JAI AUTOMOBILES(10591)"/>
    <n v="10591"/>
    <m/>
    <m/>
    <s v="HOT"/>
    <s v="Avenger"/>
    <s v="Cruise (OBD2B)"/>
    <n v="220"/>
    <s v="Avenger Cruise (OBD2B) 220 UG AUBURN BLACK"/>
    <s v="00PD38"/>
    <s v="Open"/>
    <s v="Yes"/>
    <x v="6"/>
    <m/>
    <m/>
    <m/>
    <m/>
    <s v="No"/>
    <s v="Yes"/>
    <s v="Yes"/>
    <m/>
    <n v="0"/>
  </r>
  <r>
    <n v="15536612"/>
    <d v="2025-04-10T00:00:00"/>
    <d v="1899-12-30T08:21:00"/>
    <x v="3"/>
    <s v="PARIS AUTOMOBILES"/>
    <n v="10280"/>
    <s v="Bikewale_Aggregators"/>
    <s v="CPS_Lead_Aggregators"/>
    <s v="STANDARD"/>
    <s v="Pulsar"/>
    <s v="N160"/>
    <s v="Dual channel ABS"/>
    <s v="Pulsar N160 Dual channel ABS Brooklyn Black"/>
    <s v="00JR159V"/>
    <s v="Invoiced"/>
    <s v="Yes"/>
    <x v="1"/>
    <m/>
    <m/>
    <m/>
    <m/>
    <s v="No"/>
    <s v="No"/>
    <s v="No"/>
    <m/>
    <n v="1"/>
  </r>
  <r>
    <n v="15463772"/>
    <d v="2025-04-07T00:00:00"/>
    <d v="1899-12-30T18:57:00"/>
    <x v="1"/>
    <s v="SRI VINAYAKA MOBIKES PVT LTD (HITECH CITY)"/>
    <s v="U12444"/>
    <m/>
    <m/>
    <s v="WARM"/>
    <s v="KTM"/>
    <s v="DUKE 250"/>
    <m/>
    <s v="KTM DUKE 250  Blue Black"/>
    <s v="00JP88VAR-112"/>
    <s v="Open"/>
    <s v="Yes"/>
    <x v="4"/>
    <m/>
    <m/>
    <m/>
    <m/>
    <s v="Yes"/>
    <s v="No"/>
    <s v="No"/>
    <m/>
    <n v="0"/>
  </r>
  <r>
    <n v="15433826"/>
    <d v="2025-04-06T00:00:00"/>
    <d v="1899-12-30T11:42:00"/>
    <x v="0"/>
    <s v="COSMIC MOBIKES ( A Unit Of J G Ent (12860)"/>
    <n v="12860"/>
    <s v="Hyperlocal_Lead_Gen"/>
    <s v="Facebook"/>
    <s v="WARM"/>
    <s v="KTM"/>
    <s v="249.07 cc"/>
    <s v="KTM"/>
    <s v="KTM 249.07 cc KTM "/>
    <s v="00JP88"/>
    <s v="Closed"/>
    <s v="No"/>
    <x v="5"/>
    <m/>
    <m/>
    <m/>
    <m/>
    <s v="No"/>
    <s v="No"/>
    <s v="No"/>
    <m/>
    <n v="0"/>
  </r>
  <r>
    <n v="15478522"/>
    <d v="2025-04-08T00:00:00"/>
    <d v="1899-12-30T14:17:00"/>
    <x v="3"/>
    <s v="SAI BAJAJ AUTOZ (12580)"/>
    <n v="12580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423155"/>
    <d v="2025-04-05T00:00:00"/>
    <d v="1899-12-30T16:41:00"/>
    <x v="4"/>
    <s v="SURYODAY MOTORS -2WL-GOREGAON"/>
    <s v="D10473"/>
    <s v="Organic"/>
    <s v="Website"/>
    <m/>
    <s v="Freedom"/>
    <s v="125 NG04"/>
    <s v="Disc Led"/>
    <s v="Freedom 125 NG04 Disc Led COCKTAIL WINE RED"/>
    <s v="00JH272V"/>
    <s v="Closed"/>
    <s v="No"/>
    <x v="2"/>
    <m/>
    <m/>
    <m/>
    <m/>
    <s v="No"/>
    <s v="No"/>
    <s v="No"/>
    <m/>
    <n v="0"/>
  </r>
  <r>
    <n v="15579290"/>
    <d v="2025-04-12T00:00:00"/>
    <d v="1899-12-30T08:52:00"/>
    <x v="3"/>
    <s v="SWADESHI AUTO PVT.LTD. WAZIRPUR"/>
    <s v="B10349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Closed"/>
    <s v="No"/>
    <x v="5"/>
    <m/>
    <m/>
    <m/>
    <m/>
    <s v="No"/>
    <s v="No"/>
    <s v="No"/>
    <m/>
    <n v="0"/>
  </r>
  <r>
    <n v="15704471"/>
    <d v="2025-04-17T00:00:00"/>
    <d v="1899-12-30T18:43:00"/>
    <x v="5"/>
    <s v="Triumph Madurai North"/>
    <s v="G13627"/>
    <m/>
    <m/>
    <s v="WARM"/>
    <s v="Triumph"/>
    <s v="Speed T4"/>
    <m/>
    <s v="Triumph Speed T4 "/>
    <s v="00TA15"/>
    <s v="Closed"/>
    <s v="No"/>
    <x v="2"/>
    <m/>
    <m/>
    <m/>
    <m/>
    <s v="No"/>
    <s v="No"/>
    <s v="No"/>
    <m/>
    <n v="0"/>
  </r>
  <r>
    <n v="15446475"/>
    <d v="2025-04-07T00:00:00"/>
    <d v="1899-12-30T08:55:00"/>
    <x v="3"/>
    <s v="METAL MOTORS(13385)"/>
    <n v="13385"/>
    <s v="Bikewale_Aggregators"/>
    <s v="CPS_Lead_Aggregators"/>
    <s v="HOT"/>
    <s v="KTM"/>
    <s v="Duke 390 (Gen 2)"/>
    <s v="KTM"/>
    <s v="KTM Duke 390 (Gen 2) KTM DARK GALVANO MATT"/>
    <s v="00JP4081"/>
    <s v="Open"/>
    <s v="No"/>
    <x v="0"/>
    <m/>
    <m/>
    <m/>
    <m/>
    <s v="No"/>
    <s v="No"/>
    <s v="No"/>
    <m/>
    <n v="0"/>
  </r>
  <r>
    <n v="15579879"/>
    <d v="2025-04-12T00:00:00"/>
    <d v="1899-12-30T09:42:00"/>
    <x v="5"/>
    <s v="M S Enterprise (C13225)"/>
    <s v="C13225"/>
    <m/>
    <m/>
    <s v="HOT"/>
    <s v="Pulsar"/>
    <s v="NS125"/>
    <s v="ABS"/>
    <s v="Pulsar NS125 ABS BEACH BLUE"/>
    <s v="00JF5618"/>
    <s v="Open"/>
    <s v="Yes"/>
    <x v="1"/>
    <m/>
    <m/>
    <m/>
    <m/>
    <s v="No"/>
    <s v="No"/>
    <s v="Yes"/>
    <m/>
    <n v="0"/>
  </r>
  <r>
    <n v="15354555"/>
    <d v="2025-04-02T00:00:00"/>
    <d v="1899-12-30T12:22:00"/>
    <x v="3"/>
    <s v="Global Trade Park Private Limited (A13497) (BURARI)"/>
    <s v="A13497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x v="0"/>
    <m/>
    <m/>
    <m/>
    <m/>
    <s v="No"/>
    <s v="No"/>
    <s v="No"/>
    <m/>
    <n v="0"/>
  </r>
  <r>
    <n v="15628764"/>
    <d v="2025-04-14T00:00:00"/>
    <d v="1899-12-30T15:35:00"/>
    <x v="1"/>
    <s v="TIRUPATI AUTO AGENCY(10377)"/>
    <n v="10377"/>
    <m/>
    <m/>
    <m/>
    <s v="Pulsar"/>
    <n v="125"/>
    <s v="Carbon Fibre Disc Single Seat"/>
    <s v="Pulsar 125 Carbon Fibre Disc Single Seat SPARKLING METALLIC BLACK BLUE"/>
    <s v="00DH47F1"/>
    <s v="Invoiced"/>
    <s v="Yes"/>
    <x v="1"/>
    <m/>
    <m/>
    <m/>
    <m/>
    <s v="Yes"/>
    <s v="No"/>
    <s v="Yes"/>
    <d v="2025-04-14T15:36:00"/>
    <n v="1"/>
  </r>
  <r>
    <n v="15623541"/>
    <d v="2025-04-14T00:00:00"/>
    <d v="1899-12-30T12:46:00"/>
    <x v="6"/>
    <s v="SURAJ MOTORS(13498)"/>
    <n v="13498"/>
    <m/>
    <m/>
    <s v="HOT"/>
    <s v="Pulsar"/>
    <s v="NS125"/>
    <s v="UG"/>
    <s v="Pulsar NS125 UG"/>
    <s v="00JF44"/>
    <s v="Closed"/>
    <s v="No"/>
    <x v="2"/>
    <m/>
    <m/>
    <m/>
    <m/>
    <s v="No"/>
    <s v="No"/>
    <s v="No"/>
    <m/>
    <n v="0"/>
  </r>
  <r>
    <n v="15396947"/>
    <d v="2025-04-04T00:00:00"/>
    <d v="1899-12-30T13:00:00"/>
    <x v="2"/>
    <s v="ANSH BAJAJJHAJJAR"/>
    <s v="A10829"/>
    <s v="Call Center"/>
    <m/>
    <m/>
    <s v="Platina"/>
    <n v="110"/>
    <s v="ES Disc (JK25)"/>
    <s v="Platina 110 ES Disc (JK25) Volcanic Red"/>
    <s v="00JK25A7"/>
    <s v="Closed"/>
    <s v="No"/>
    <x v="2"/>
    <m/>
    <m/>
    <m/>
    <m/>
    <s v="No"/>
    <s v="No"/>
    <s v="No"/>
    <m/>
    <n v="0"/>
  </r>
  <r>
    <n v="15401336"/>
    <d v="2025-04-04T00:00:00"/>
    <d v="1899-12-30T15:38:00"/>
    <x v="1"/>
    <s v="BAGGA LINK SERVICE LTD - BUDDH VIHAR"/>
    <s v="C10047"/>
    <m/>
    <m/>
    <m/>
    <s v="Freedom"/>
    <s v="125 NG04"/>
    <s v="Disc Led"/>
    <s v="Freedom 125 NG04 Disc Led EBONY BLACK(MET)"/>
    <s v="00JH27X3"/>
    <s v="Invoiced"/>
    <s v="Yes"/>
    <x v="1"/>
    <m/>
    <m/>
    <m/>
    <m/>
    <s v="Yes"/>
    <s v="Yes"/>
    <s v="Yes"/>
    <d v="2025-04-04T15:40:00"/>
    <n v="1"/>
  </r>
  <r>
    <n v="15743140"/>
    <d v="2025-04-19T00:00:00"/>
    <d v="1899-12-30T18:04:00"/>
    <x v="1"/>
    <s v="KHIVRAJ ELIXIR PVT LTD (14188)"/>
    <n v="14188"/>
    <m/>
    <m/>
    <s v="STANDARD"/>
    <s v="Triumph"/>
    <s v="Speed T4"/>
    <m/>
    <s v="Triumph  Speed T4  COCKTAIL WINE RED"/>
    <s v="00TA152V"/>
    <s v="Open"/>
    <s v="Yes"/>
    <x v="1"/>
    <m/>
    <m/>
    <m/>
    <m/>
    <s v="Yes"/>
    <s v="No"/>
    <s v="No"/>
    <m/>
    <n v="0"/>
  </r>
  <r>
    <n v="15490781"/>
    <d v="2025-04-09T00:00:00"/>
    <d v="1899-12-30T07:35:00"/>
    <x v="4"/>
    <s v="Aadhitheya Bikes-Ganapathy"/>
    <s v="U12985"/>
    <s v="Adv_LeadGen_D2C"/>
    <s v="Display_Google"/>
    <m/>
    <s v="KTM"/>
    <s v="RC 200"/>
    <m/>
    <s v="KTM RC 200 KTM SILVER MATT"/>
    <s v="00JY0G92"/>
    <s v="Open"/>
    <s v="Yes"/>
    <x v="0"/>
    <m/>
    <m/>
    <m/>
    <m/>
    <s v="Yes"/>
    <s v="No"/>
    <s v="No"/>
    <m/>
    <n v="0"/>
  </r>
  <r>
    <n v="15571923"/>
    <d v="2025-04-11T00:00:00"/>
    <d v="1899-12-30T17:39:00"/>
    <x v="3"/>
    <s v="MRITUNJAY AUTO SALES &amp; SERVICE(11447)"/>
    <n v="11447"/>
    <s v="Bikedekho_Aggregators"/>
    <s v="CPS_Lead_Aggregators"/>
    <s v="WARM"/>
    <s v="Dominar"/>
    <n v="400"/>
    <s v="Dual channel ABS (Pre-OBD)"/>
    <s v="Dominar 400, Twin Disc Brake-Aurora Green"/>
    <s v="00JF209A"/>
    <s v="Open"/>
    <s v="No"/>
    <x v="0"/>
    <m/>
    <m/>
    <m/>
    <m/>
    <s v="No"/>
    <s v="No"/>
    <s v="No"/>
    <m/>
    <n v="0"/>
  </r>
  <r>
    <n v="15616940"/>
    <d v="2025-04-14T00:00:00"/>
    <d v="1899-12-30T10:45:00"/>
    <x v="6"/>
    <m/>
    <n v="12965"/>
    <s v="Facebook"/>
    <s v="P125DC_july"/>
    <s v="STANDARD"/>
    <s v="Pulsar"/>
    <n v="125"/>
    <s v="Carbon Fibre Split Seat UG"/>
    <s v="Pulsar 125 Carbon Fibre Split Seat UG EBONY BLK RED DKL"/>
    <s v="00DH564D"/>
    <s v="Open"/>
    <s v="No"/>
    <x v="1"/>
    <m/>
    <m/>
    <m/>
    <m/>
    <s v="No"/>
    <s v="No"/>
    <s v="No"/>
    <m/>
    <n v="0"/>
  </r>
  <r>
    <n v="15738836"/>
    <d v="2025-04-19T00:00:00"/>
    <d v="1899-12-30T15:07:00"/>
    <x v="1"/>
    <s v="SriJai Autos Private Limited - Adambakkam"/>
    <s v="A10491"/>
    <m/>
    <m/>
    <s v="STANDARD"/>
    <s v="Freedom"/>
    <s v="125 NG04"/>
    <s v="Drum"/>
    <s v="Freedom 125 NG04 Drum"/>
    <s v="00JH31"/>
    <s v="Open"/>
    <s v="Yes"/>
    <x v="4"/>
    <m/>
    <m/>
    <m/>
    <m/>
    <s v="No"/>
    <s v="Yes"/>
    <s v="No"/>
    <m/>
    <n v="0"/>
  </r>
  <r>
    <n v="15569052"/>
    <d v="2025-04-11T00:00:00"/>
    <d v="1899-12-30T15:49:00"/>
    <x v="5"/>
    <s v="VARUN MOTORS PRIVATE LIMITED-NANDIGAMA"/>
    <s v="B13248"/>
    <m/>
    <m/>
    <s v="STANDARD"/>
    <s v="Pulsar"/>
    <s v="N160"/>
    <s v="TD"/>
    <s v="Pulsar N160 TD B/C HARBOR GREY"/>
    <s v="00JR50DE"/>
    <s v="Open"/>
    <s v="Yes"/>
    <x v="0"/>
    <m/>
    <m/>
    <m/>
    <m/>
    <s v="Yes"/>
    <s v="No"/>
    <s v="No"/>
    <m/>
    <n v="0"/>
  </r>
  <r>
    <n v="15608203"/>
    <d v="2025-04-13T00:00:00"/>
    <d v="1899-12-30T19:29:00"/>
    <x v="3"/>
    <s v="Mangalam  Bajaj"/>
    <s v="B12826"/>
    <s v="91wheels_Aggregators"/>
    <s v="CPS_Lead_Aggregators"/>
    <s v="STANDARD"/>
    <s v="Pulsar"/>
    <s v="RS200"/>
    <s v="Dual channel ABS"/>
    <s v="Pulsar RS200 Dual channel ABS METALLIC BLACK (+Pewter Grey)"/>
    <s v="00DT148E"/>
    <s v="Open"/>
    <s v="No"/>
    <x v="1"/>
    <m/>
    <m/>
    <m/>
    <m/>
    <s v="No"/>
    <s v="No"/>
    <s v="No"/>
    <m/>
    <n v="0"/>
  </r>
  <r>
    <n v="15647841"/>
    <d v="2025-04-15T00:00:00"/>
    <d v="1899-12-30T13:59:00"/>
    <x v="3"/>
    <s v="Koriya Auto Sales  Private Limited (13207)"/>
    <n v="13207"/>
    <s v="Bikedekho_Aggregators"/>
    <s v="CPS_Lead_Aggregators"/>
    <s v="HOT"/>
    <s v="Pulsar"/>
    <s v="NS200"/>
    <s v="Dual channel ABS (OBD-2)"/>
    <s v="Pulsar NS200 Dual channel ABS (OBD-2) GLOSS PEWTER GREY"/>
    <s v="00JL2232"/>
    <s v="Closed"/>
    <s v="No"/>
    <x v="2"/>
    <m/>
    <m/>
    <m/>
    <m/>
    <s v="No"/>
    <s v="No"/>
    <s v="No"/>
    <m/>
    <n v="0"/>
  </r>
  <r>
    <n v="15441173"/>
    <d v="2025-04-06T00:00:00"/>
    <d v="1899-12-30T18:36:00"/>
    <x v="1"/>
    <s v="DEHRADUN AUTOMOTORS PRIVATE LIMITED(13532)"/>
    <n v="13532"/>
    <m/>
    <m/>
    <s v="WARM"/>
    <s v="Triumph"/>
    <s v="Speed T4"/>
    <m/>
    <s v="Triumph Speed T4 "/>
    <s v="00TA15BD"/>
    <s v="Open"/>
    <s v="Yes"/>
    <x v="0"/>
    <m/>
    <m/>
    <m/>
    <m/>
    <s v="Yes"/>
    <s v="No"/>
    <s v="No"/>
    <m/>
    <n v="0"/>
  </r>
  <r>
    <n v="15611183"/>
    <d v="2025-04-14T00:00:00"/>
    <d v="1899-12-30T00:38:00"/>
    <x v="3"/>
    <s v="NEW STYLE FABRICATORS PVT. LTD.(10225)"/>
    <n v="10225"/>
    <s v="Bikewale_Aggregators"/>
    <s v="CPS_Lead_Aggregators"/>
    <s v="WARM"/>
    <s v="Pulsar"/>
    <s v="N250"/>
    <s v="Dual channel ABS"/>
    <s v="Pulsar N250 Dual channel ABS Brooklyn Black"/>
    <s v="00JR139V"/>
    <s v="Open"/>
    <s v="No"/>
    <x v="6"/>
    <m/>
    <m/>
    <m/>
    <m/>
    <s v="No"/>
    <s v="No"/>
    <s v="No"/>
    <m/>
    <n v="0"/>
  </r>
  <r>
    <n v="15357037"/>
    <d v="2025-04-02T00:00:00"/>
    <d v="1899-12-30T13:22:00"/>
    <x v="1"/>
    <s v="GURU NANAK AUTO DEALS (A13106)"/>
    <s v="A13106"/>
    <s v="Leaflet"/>
    <m/>
    <s v="STANDARD"/>
    <s v="Pulsar"/>
    <s v="N160"/>
    <s v="UG"/>
    <s v="Pulsar N160 UG BROOKLYN CHRCL BLK M"/>
    <s v="00JR21VAR-113"/>
    <s v="Booked"/>
    <s v="Yes"/>
    <x v="0"/>
    <m/>
    <m/>
    <m/>
    <m/>
    <s v="No"/>
    <s v="No"/>
    <s v="Yes"/>
    <d v="2025-04-02T13:24:00"/>
    <n v="0"/>
  </r>
  <r>
    <n v="15611591"/>
    <d v="2025-04-14T00:00:00"/>
    <d v="1899-12-30T17:28:00"/>
    <x v="4"/>
    <s v="SHAKTI AUTOS (12171)"/>
    <n v="12171"/>
    <s v="Freedom_LeadGen_D2C"/>
    <s v="Display_FB"/>
    <m/>
    <s v="Freedom"/>
    <s v="125 NG04"/>
    <s v="Disc Led"/>
    <s v="Freedom 125 NG04 Disc Led - Racing Red"/>
    <s v="00JH279C"/>
    <s v="Closed"/>
    <s v="No"/>
    <x v="2"/>
    <m/>
    <m/>
    <m/>
    <m/>
    <s v="No"/>
    <s v="No"/>
    <s v="No"/>
    <m/>
    <n v="0"/>
  </r>
  <r>
    <n v="15569426"/>
    <d v="2025-04-12T00:00:00"/>
    <d v="1899-12-30T10:09:00"/>
    <x v="4"/>
    <s v="UNIVERSAL AUTOMOTIVES PVT LTD(12264)"/>
    <n v="12264"/>
    <s v="Chatbot"/>
    <s v="Website"/>
    <s v="WARM"/>
    <s v="KTM"/>
    <s v="373cc"/>
    <s v="KTM"/>
    <s v="Adventure 390X-White"/>
    <s v="00JG81AS"/>
    <s v="Open"/>
    <s v="No"/>
    <x v="0"/>
    <m/>
    <m/>
    <m/>
    <m/>
    <s v="No"/>
    <s v="No"/>
    <s v="No"/>
    <m/>
    <n v="0"/>
  </r>
  <r>
    <n v="15537031"/>
    <d v="2025-04-10T00:00:00"/>
    <d v="1899-12-30T09:14:00"/>
    <x v="0"/>
    <s v="JUBI KTM(12143)"/>
    <n v="12143"/>
    <s v="Hyperlocal_Lead_Gen"/>
    <s v="Facebook"/>
    <s v="STANDARD"/>
    <s v="KTM"/>
    <s v="249.07 cc"/>
    <s v="KTM"/>
    <s v="KTM 249.07 cc KTM "/>
    <s v="00JP88"/>
    <s v="Closed"/>
    <s v="No"/>
    <x v="5"/>
    <m/>
    <m/>
    <m/>
    <m/>
    <s v="No"/>
    <s v="No"/>
    <s v="No"/>
    <m/>
    <n v="0"/>
  </r>
  <r>
    <n v="15561429"/>
    <d v="2025-04-11T00:00:00"/>
    <d v="1899-12-30T11:49:00"/>
    <x v="1"/>
    <s v="BIKE ZONE E STORE(13023)"/>
    <n v="13023"/>
    <m/>
    <m/>
    <m/>
    <s v="KTM"/>
    <s v="DUKE 390"/>
    <m/>
    <s v="KTM DUKE 390  BLUE LIQUID METAL"/>
    <s v="00JP89H3"/>
    <s v="Invoiced"/>
    <s v="Yes"/>
    <x v="1"/>
    <m/>
    <m/>
    <m/>
    <m/>
    <s v="Yes"/>
    <s v="No"/>
    <s v="No"/>
    <d v="2025-04-11T11:52:00"/>
    <n v="1"/>
  </r>
  <r>
    <n v="15440035"/>
    <d v="2025-04-06T00:00:00"/>
    <d v="1899-12-30T17:20:00"/>
    <x v="3"/>
    <s v="SHIVA SCOOTER AGENCY(14119)"/>
    <n v="14119"/>
    <s v="Bikewale_Aggregators"/>
    <s v="CPS_Lead_Aggregators"/>
    <s v="HOT"/>
    <s v="Triumph"/>
    <s v="SPEED 400"/>
    <s v="Triumph"/>
    <s v="Triumph SPEED 400-Phantom Black"/>
    <s v="00TA04BA"/>
    <s v="Open"/>
    <s v="No"/>
    <x v="1"/>
    <m/>
    <m/>
    <m/>
    <m/>
    <s v="No"/>
    <s v="No"/>
    <s v="No"/>
    <m/>
    <n v="0"/>
  </r>
  <r>
    <n v="15573273"/>
    <d v="2025-04-11T00:00:00"/>
    <d v="1899-12-30T18:32:00"/>
    <x v="3"/>
    <s v="Ghidia Bajaj  @ Bahraich"/>
    <n v="10759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11"/>
    <s v="Family/Friendâ€™s Recommendation;Colour/Model availability"/>
    <m/>
    <s v="FZ 25"/>
    <s v="Yamaha"/>
    <s v="No"/>
    <s v="No"/>
    <s v="No"/>
    <m/>
    <n v="0"/>
  </r>
  <r>
    <n v="15589636"/>
    <d v="2025-04-12T00:00:00"/>
    <d v="1899-12-30T15:59:00"/>
    <x v="1"/>
    <s v="KHIVRAJ ELIXIR PVT LTD-BANASWADI KTM"/>
    <s v="H14192"/>
    <m/>
    <m/>
    <s v="WARM"/>
    <s v="Husqvarna"/>
    <s v="Svart 401"/>
    <m/>
    <s v="Husqvarna Svart 401  OPTIONAL COLOUR"/>
    <s v="00JU90ZZ"/>
    <s v="Open"/>
    <s v="Yes"/>
    <x v="0"/>
    <m/>
    <m/>
    <m/>
    <m/>
    <s v="Yes"/>
    <s v="No"/>
    <s v="No"/>
    <m/>
    <n v="0"/>
  </r>
  <r>
    <n v="15346003"/>
    <d v="2025-04-01T00:00:00"/>
    <d v="1899-12-30T19:23:00"/>
    <x v="2"/>
    <s v="MEHAR AUTOMOBILES PVT LTD(10993)"/>
    <n v="10993"/>
    <s v="Call Center"/>
    <m/>
    <s v="WARM"/>
    <s v="Pulsar"/>
    <n v="125"/>
    <s v="Neon Disc Split Seat"/>
    <s v="Pulsar 125 Neon Disc Split Seat CHARCOAL BLK NEON"/>
    <s v="00DH34C3"/>
    <s v="Closed"/>
    <s v="No"/>
    <x v="5"/>
    <m/>
    <m/>
    <m/>
    <m/>
    <s v="No"/>
    <s v="No"/>
    <s v="No"/>
    <m/>
    <n v="0"/>
  </r>
  <r>
    <n v="15449776"/>
    <d v="2025-04-07T00:00:00"/>
    <d v="1899-12-30T13:05:00"/>
    <x v="2"/>
    <s v="VDS SAYAR BAJAJ(11153)"/>
    <n v="11153"/>
    <m/>
    <m/>
    <s v="WARM"/>
    <s v="Platina"/>
    <n v="100"/>
    <s v="ES Alloy"/>
    <s v="Platina 100 ES Alloy"/>
    <s v="00PF37"/>
    <s v="Open"/>
    <s v="Yes"/>
    <x v="0"/>
    <m/>
    <m/>
    <m/>
    <m/>
    <s v="No"/>
    <s v="Yes"/>
    <s v="Yes"/>
    <m/>
    <n v="0"/>
  </r>
  <r>
    <n v="15341930"/>
    <d v="2025-04-01T00:00:00"/>
    <d v="1899-12-30T15:52:00"/>
    <x v="2"/>
    <s v="Triumph Thane"/>
    <s v="B13538"/>
    <m/>
    <m/>
    <s v="WARM"/>
    <s v="Triumph"/>
    <s v="SPEED 400"/>
    <m/>
    <s v="Triumph SPEED 400 "/>
    <s v="00TA04BE"/>
    <s v="Open"/>
    <s v="No"/>
    <x v="0"/>
    <m/>
    <m/>
    <m/>
    <m/>
    <s v="No"/>
    <s v="No"/>
    <s v="No"/>
    <m/>
    <n v="0"/>
  </r>
  <r>
    <n v="15649959"/>
    <d v="2025-04-15T00:00:00"/>
    <d v="1899-12-30T15:24:00"/>
    <x v="0"/>
    <s v="Keerthi JP Nagar"/>
    <s v="A13533"/>
    <s v="Hyperlocal_Lead_Gen"/>
    <s v="Facebook"/>
    <s v="WARM"/>
    <s v="Triumph"/>
    <s v="Speed T4"/>
    <s v="Triumph"/>
    <s v="Triumph Speed T4 Triumph "/>
    <s v="00TA15"/>
    <s v="Closed"/>
    <s v="No"/>
    <x v="5"/>
    <m/>
    <m/>
    <m/>
    <m/>
    <s v="No"/>
    <s v="No"/>
    <s v="No"/>
    <m/>
    <n v="0"/>
  </r>
  <r>
    <n v="15343090"/>
    <d v="2025-04-01T00:00:00"/>
    <d v="1899-12-30T16:50:00"/>
    <x v="3"/>
    <s v="RK AUTOMART PRIVATE LIMITED(13397)"/>
    <n v="1339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621245"/>
    <d v="2025-04-14T00:00:00"/>
    <d v="1899-12-30T11:45:00"/>
    <x v="5"/>
    <s v="SELECT AUTOMOBILES (13168)"/>
    <n v="13168"/>
    <s v="Dealer Activity"/>
    <s v="Exchange Camp"/>
    <m/>
    <s v="Pulsar"/>
    <n v="150"/>
    <s v="SD UG"/>
    <s v="Pulsar 150 SD UG EBONY BLK SILVER DKL"/>
    <s v="00DH604E"/>
    <s v="Invoiced"/>
    <s v="Yes"/>
    <x v="6"/>
    <m/>
    <m/>
    <m/>
    <m/>
    <s v="No"/>
    <s v="Yes"/>
    <s v="Yes"/>
    <d v="2025-04-14T11:47:00"/>
    <n v="1"/>
  </r>
  <r>
    <n v="15736627"/>
    <d v="2025-04-19T00:00:00"/>
    <d v="1899-12-30T13:28:00"/>
    <x v="1"/>
    <s v="SELECT AUTOMOBILES (13168)"/>
    <n v="13168"/>
    <s v="Reference"/>
    <s v="Existing Customer"/>
    <m/>
    <s v="Pulsar"/>
    <n v="150"/>
    <s v="SD Single Seat"/>
    <s v="Pulsar 150 SD Single Seat EBONY BLK RED DKL"/>
    <s v="00DH274D"/>
    <s v="Invoiced"/>
    <s v="Yes"/>
    <x v="7"/>
    <m/>
    <m/>
    <m/>
    <m/>
    <s v="Yes"/>
    <s v="Yes"/>
    <s v="Yes"/>
    <d v="2025-04-19T13:33:00"/>
    <n v="1"/>
  </r>
  <r>
    <n v="15623103"/>
    <d v="2025-04-14T00:00:00"/>
    <d v="1899-12-30T12:54:00"/>
    <x v="3"/>
    <s v="Bhagirath Prime Auto Private Limited-M. G. Road"/>
    <s v="A14180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x v="0"/>
    <m/>
    <m/>
    <m/>
    <m/>
    <s v="No"/>
    <s v="No"/>
    <s v="No"/>
    <m/>
    <n v="0"/>
  </r>
  <r>
    <n v="15713906"/>
    <d v="2025-04-18T00:00:00"/>
    <d v="1899-12-30T12:03:00"/>
    <x v="2"/>
    <s v="JPS AUTO (13105)"/>
    <n v="13105"/>
    <s v="Website"/>
    <m/>
    <s v="HOT"/>
    <s v="Pulsar"/>
    <n v="125"/>
    <s v="Neon Disc Single seat"/>
    <s v="Pulsar 125 Neon Disc Single seat EBONY BLK SOLAR RED"/>
    <s v="00DH40C2"/>
    <s v="Open"/>
    <s v="No"/>
    <x v="6"/>
    <m/>
    <m/>
    <m/>
    <m/>
    <s v="No"/>
    <s v="No"/>
    <s v="No"/>
    <m/>
    <n v="0"/>
  </r>
  <r>
    <n v="15485562"/>
    <d v="2025-04-08T00:00:00"/>
    <d v="1899-12-30T18:18:00"/>
    <x v="1"/>
    <s v="KHIVRAJ ELIXIR PVT LTD (14196) WHITEFIELD"/>
    <n v="14196"/>
    <s v="Reference"/>
    <s v="Existing Customer"/>
    <s v="HOT"/>
    <s v="Pulsar"/>
    <n v="150"/>
    <s v="TD UG"/>
    <s v="Pulsar 150 TD UG EBONY BLACK(MET)"/>
    <s v="00DH61X3"/>
    <s v="Invoiced"/>
    <s v="Yes"/>
    <x v="7"/>
    <m/>
    <m/>
    <m/>
    <m/>
    <s v="Yes"/>
    <s v="Yes"/>
    <s v="Yes"/>
    <d v="2025-04-09T18:33:00"/>
    <n v="1"/>
  </r>
  <r>
    <n v="15423556"/>
    <d v="2025-04-05T00:00:00"/>
    <d v="1899-12-30T16:50:00"/>
    <x v="5"/>
    <s v="OM ADVANCE AUTOMOBILES PVT LTD(13120)"/>
    <n v="13120"/>
    <m/>
    <m/>
    <m/>
    <s v="Pulsar"/>
    <n v="125"/>
    <s v="Neon Disc Single seat (OBD-2)"/>
    <s v="Pulsar 125 Neon Disc Single seat (OBD-2) SPARKLING METALLIC BLACK RED"/>
    <s v="00DH50F2"/>
    <s v="Invoiced"/>
    <s v="Yes"/>
    <x v="1"/>
    <m/>
    <m/>
    <m/>
    <m/>
    <s v="No"/>
    <s v="No"/>
    <s v="No"/>
    <d v="2025-04-05T16:51:00"/>
    <n v="1"/>
  </r>
  <r>
    <n v="15377972"/>
    <d v="2025-04-03T00:00:00"/>
    <d v="1899-12-30T13:50:00"/>
    <x v="1"/>
    <s v="SWADESHI AUTO PVT LTD. GTK"/>
    <s v="C10349"/>
    <m/>
    <m/>
    <m/>
    <s v="Pulsar"/>
    <n v="125"/>
    <s v="Neon Disc Single seat (OBD-2)"/>
    <s v="Pulsar 125 Neon Disc Single seat (OBD-2) E Black with Platinum Silver Decal"/>
    <s v="00DH506L"/>
    <s v="Invoiced"/>
    <s v="Yes"/>
    <x v="1"/>
    <m/>
    <m/>
    <m/>
    <m/>
    <s v="No"/>
    <s v="No"/>
    <s v="Yes"/>
    <d v="2025-04-03T13:52:00"/>
    <n v="1"/>
  </r>
  <r>
    <n v="15601692"/>
    <d v="2025-04-13T00:00:00"/>
    <d v="1899-12-30T12:29:00"/>
    <x v="3"/>
    <s v="VAISHALI AUTO ENTERPRISES PVT LTD_x0009_ - Paswan Chowk"/>
    <s v="B11881"/>
    <s v="91wheels_Aggregators"/>
    <s v="CPS_Lead_Aggregators"/>
    <s v="WARM"/>
    <s v="Avenger"/>
    <n v="160"/>
    <s v="Street (Pre-OBD)"/>
    <s v="Avenger 160 Street (Pre-OBD) EBONY BLACK(MET)"/>
    <s v="00PD31X3"/>
    <s v="Closed"/>
    <s v="No"/>
    <x v="2"/>
    <m/>
    <m/>
    <m/>
    <m/>
    <s v="No"/>
    <s v="No"/>
    <s v="No"/>
    <m/>
    <n v="0"/>
  </r>
  <r>
    <n v="15586652"/>
    <d v="2025-04-12T00:00:00"/>
    <d v="1899-12-30T13:59:00"/>
    <x v="2"/>
    <s v="KHIVRAJ ELIXIR PVT LTD (14198) KOLAR"/>
    <n v="14198"/>
    <m/>
    <m/>
    <s v="WARM"/>
    <s v="Pulsar"/>
    <s v="NS125"/>
    <s v="UG ABS"/>
    <s v="Pulsar NS125 UG ABS GLOSS PEWTER GREY"/>
    <s v="00JF5732"/>
    <s v="Closed"/>
    <s v="Yes"/>
    <x v="2"/>
    <m/>
    <m/>
    <m/>
    <m/>
    <s v="No"/>
    <s v="Yes"/>
    <s v="Yes"/>
    <m/>
    <n v="0"/>
  </r>
  <r>
    <n v="15550252"/>
    <d v="2025-04-10T00:00:00"/>
    <d v="1899-12-30T17:21:00"/>
    <x v="4"/>
    <m/>
    <n v="13527"/>
    <s v="Chatbot"/>
    <s v="WAComms"/>
    <s v="HOT"/>
    <m/>
    <m/>
    <m/>
    <s v="Triumph SCRAMBLER 400 X-CARNIVAL RED"/>
    <s v="00TA02BE"/>
    <s v="Open"/>
    <s v="No"/>
    <x v="1"/>
    <m/>
    <m/>
    <m/>
    <m/>
    <s v="No"/>
    <s v="No"/>
    <s v="No"/>
    <m/>
    <n v="0"/>
  </r>
  <r>
    <n v="15547902"/>
    <d v="2025-04-10T00:00:00"/>
    <d v="1899-12-30T15:48:00"/>
    <x v="1"/>
    <s v="VARUN MOTORS PRIVATE LIMITED -KOTHAVALASA"/>
    <s v="O13246"/>
    <m/>
    <m/>
    <m/>
    <s v="Pulsar"/>
    <n v="150"/>
    <s v="SD Single Seat (OBD-2)"/>
    <s v="Pulsar  150 SD Single Seat (OBD-2) SPARKLING METALLIC BLACK BLUE"/>
    <s v="00DH42F1"/>
    <s v="Invoiced"/>
    <s v="Yes"/>
    <x v="1"/>
    <m/>
    <m/>
    <m/>
    <m/>
    <s v="Yes"/>
    <s v="Yes"/>
    <s v="Yes"/>
    <d v="2025-04-10T15:51:00"/>
    <n v="1"/>
  </r>
  <r>
    <n v="15704987"/>
    <d v="2025-04-17T00:00:00"/>
    <d v="1899-12-30T19:10:00"/>
    <x v="5"/>
    <s v="VARUN MOTORS PRIVATE LIMITED-MACHILIPATNAM"/>
    <s v="A13249"/>
    <m/>
    <m/>
    <s v="WARM"/>
    <s v="Pulsar"/>
    <n v="150"/>
    <s v="SD (C&amp;G)"/>
    <s v="Pulsar 150 SD (C&amp;G) EBONY BLK RED DKL"/>
    <s v="00DH644D"/>
    <s v="Open"/>
    <s v="No"/>
    <x v="1"/>
    <m/>
    <m/>
    <m/>
    <m/>
    <s v="No"/>
    <s v="No"/>
    <s v="No"/>
    <m/>
    <n v="0"/>
  </r>
  <r>
    <n v="15402605"/>
    <d v="2025-04-04T00:00:00"/>
    <d v="1899-12-30T16:22:00"/>
    <x v="5"/>
    <s v="SAI SERVICE PVT. LTD.(10935)"/>
    <n v="10935"/>
    <m/>
    <m/>
    <s v="WARM"/>
    <s v="Pulsar"/>
    <n v="150"/>
    <s v="TD UG"/>
    <s v="Pulsar  150 TD UG EBONY BLACK(MET)"/>
    <s v="00DH61X3"/>
    <s v="Closed"/>
    <s v="Yes"/>
    <x v="0"/>
    <m/>
    <m/>
    <m/>
    <m/>
    <s v="No"/>
    <s v="Yes"/>
    <s v="Yes"/>
    <d v="2025-04-04T16:24:00"/>
    <n v="0"/>
  </r>
  <r>
    <n v="15359634"/>
    <d v="2025-04-02T00:00:00"/>
    <d v="1899-12-30T15:06:00"/>
    <x v="3"/>
    <s v="ARAS BAJAJ(13342)"/>
    <n v="13342"/>
    <s v="Bikewale_Aggregators"/>
    <s v="CPS_Lead_Aggregators"/>
    <s v="HOT"/>
    <s v="Pulsar"/>
    <n v="150"/>
    <s v="SD Single Seat"/>
    <s v="Pulsar 150 SD Single Seat EBONY BLK RED DKL"/>
    <s v="00DH274D"/>
    <s v="Open"/>
    <s v="No"/>
    <x v="0"/>
    <m/>
    <m/>
    <m/>
    <m/>
    <s v="No"/>
    <s v="No"/>
    <s v="No"/>
    <m/>
    <n v="0"/>
  </r>
  <r>
    <n v="15643243"/>
    <d v="2025-04-15T00:00:00"/>
    <d v="1899-12-30T11:46:00"/>
    <x v="3"/>
    <s v="HERAMMBA AUTO(11431)"/>
    <n v="11431"/>
    <s v="91wheels_Aggregators"/>
    <s v="CPS_Lead_Aggregators"/>
    <m/>
    <s v="Pulsar"/>
    <s v="NS125"/>
    <s v="Disc (Pre-OBD)"/>
    <s v="Pulsar NS125 Disc (Pre-OBD) GLOSS PEWTER GREY"/>
    <s v="00JF2832"/>
    <s v="Closed"/>
    <s v="No"/>
    <x v="2"/>
    <m/>
    <m/>
    <m/>
    <m/>
    <s v="No"/>
    <s v="No"/>
    <s v="No"/>
    <m/>
    <n v="0"/>
  </r>
  <r>
    <n v="15471764"/>
    <d v="2025-04-08T00:00:00"/>
    <d v="1899-12-30T11:36:00"/>
    <x v="3"/>
    <s v="INDIAN AUTOMAX PRIVATE LIMITED (14160)"/>
    <n v="14160"/>
    <s v="Bikewale_Aggregators"/>
    <s v="CPS_Lead_Aggregators"/>
    <s v="STANDARD"/>
    <s v="Pulsar"/>
    <s v="N160"/>
    <s v="Dual channel ABS"/>
    <s v="Pulsar N160 Dual channel ABS Brooklyn Black"/>
    <s v="00JR159V"/>
    <s v="Open"/>
    <s v="No"/>
    <x v="6"/>
    <m/>
    <m/>
    <m/>
    <m/>
    <s v="No"/>
    <s v="No"/>
    <s v="No"/>
    <m/>
    <n v="0"/>
  </r>
  <r>
    <n v="15381256"/>
    <d v="2025-04-03T00:00:00"/>
    <d v="1899-12-30T16:07:00"/>
    <x v="3"/>
    <s v="SENGUPTA MOTORS"/>
    <n v="12644"/>
    <s v="Bikewale_Aggregators"/>
    <s v="CPS_Lead_Aggregators"/>
    <m/>
    <s v="Dominar"/>
    <n v="250"/>
    <s v="Dual channel ABS"/>
    <s v="Dominar 250 Dual channel ABS CHARCOAL BLACK"/>
    <s v="00JF26A8"/>
    <s v="Closed"/>
    <s v="No"/>
    <x v="5"/>
    <m/>
    <m/>
    <m/>
    <m/>
    <s v="No"/>
    <s v="No"/>
    <s v="No"/>
    <m/>
    <n v="0"/>
  </r>
  <r>
    <n v="15694412"/>
    <d v="2025-04-17T00:00:00"/>
    <d v="1899-12-30T13:25:00"/>
    <x v="3"/>
    <s v="MAHARSHI SANTSEVI MOTORS PRIVATE(11578)"/>
    <n v="11578"/>
    <s v="Bikewale_Aggregators"/>
    <s v="CPS_Lead_Aggregators"/>
    <s v="HOT"/>
    <s v="Pulsar"/>
    <s v="RS200"/>
    <s v="Dual channel ABS"/>
    <s v="Pulsar RS200 Dual channel ABS METALLIC BLACK (+Pewter Grey)"/>
    <s v="00DT148E"/>
    <s v="Closed"/>
    <s v="No"/>
    <x v="5"/>
    <m/>
    <m/>
    <m/>
    <m/>
    <s v="No"/>
    <s v="No"/>
    <s v="No"/>
    <m/>
    <n v="0"/>
  </r>
  <r>
    <n v="15383387"/>
    <d v="2025-04-03T00:00:00"/>
    <d v="1899-12-30T17:10:00"/>
    <x v="1"/>
    <s v="JPS AUTO (13105)"/>
    <n v="13105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x v="1"/>
    <m/>
    <m/>
    <m/>
    <m/>
    <s v="Yes"/>
    <s v="No"/>
    <s v="Yes"/>
    <d v="2025-04-03T17:11:00"/>
    <n v="1"/>
  </r>
  <r>
    <n v="15524188"/>
    <d v="2025-04-15T00:00:00"/>
    <d v="1899-12-30T12:46:00"/>
    <x v="3"/>
    <s v="SRI MURUGAN BAJAJ ANNUR"/>
    <s v="B13022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x v="6"/>
    <m/>
    <m/>
    <m/>
    <m/>
    <s v="No"/>
    <s v="No"/>
    <s v="No"/>
    <m/>
    <n v="0"/>
  </r>
  <r>
    <n v="15632741"/>
    <d v="2025-04-14T00:00:00"/>
    <d v="1899-12-30T17:58:00"/>
    <x v="2"/>
    <s v="ATIKSH BAJAJ(13036)"/>
    <n v="13036"/>
    <s v="Reference"/>
    <s v="Existing Customer"/>
    <s v="HOT"/>
    <s v="Pulsar"/>
    <n v="125"/>
    <s v="Carbon Fibre Split Seat UG"/>
    <s v="Pulsar 125 Carbon Fibre Split Seat UG EBONY BLK RED DKL"/>
    <s v="00DH564D"/>
    <s v="Booked"/>
    <s v="Yes"/>
    <x v="12"/>
    <m/>
    <m/>
    <m/>
    <m/>
    <s v="No"/>
    <s v="No"/>
    <s v="No"/>
    <d v="2025-04-14T17:59:00"/>
    <n v="0"/>
  </r>
  <r>
    <n v="15428680"/>
    <d v="2025-04-05T00:00:00"/>
    <d v="1899-12-30T22:40:00"/>
    <x v="3"/>
    <s v="MAGADH AUTO AGENCY (13511)"/>
    <n v="13511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x v="11"/>
    <s v="Family/Friendâ€™s Recommendation"/>
    <m/>
    <s v="SP 125"/>
    <s v="Honda"/>
    <s v="No"/>
    <s v="No"/>
    <s v="No"/>
    <m/>
    <n v="0"/>
  </r>
  <r>
    <n v="15639669"/>
    <d v="2025-04-15T00:00:00"/>
    <d v="1899-12-30T08:41:00"/>
    <x v="3"/>
    <s v="CLASSIC AUTO CENTRE(10076)"/>
    <n v="10076"/>
    <s v="Bikewale_Aggregators"/>
    <s v="CPS_Lead_Aggregators"/>
    <s v="WARM"/>
    <s v="Pulsar"/>
    <n v="150"/>
    <s v="SD Single Seat"/>
    <s v="Pulsar 150 SD Single Seat EBONY BLK RED DKL"/>
    <s v="00DH274D"/>
    <s v="Open"/>
    <s v="No"/>
    <x v="1"/>
    <m/>
    <m/>
    <m/>
    <m/>
    <s v="No"/>
    <s v="No"/>
    <s v="No"/>
    <m/>
    <n v="0"/>
  </r>
  <r>
    <n v="15409749"/>
    <d v="2025-04-07T00:00:00"/>
    <d v="1899-12-30T16:51:00"/>
    <x v="4"/>
    <s v="Vijeta Bajaj  @ Meerut"/>
    <n v="13126"/>
    <s v="PulsarRange_LeadGen_D2C"/>
    <s v="Display_Aggregator"/>
    <s v="WARM"/>
    <s v="Pulsar"/>
    <n v="220"/>
    <s v="Single channel ABS (OBD-2)"/>
    <s v="PULSAR 220 DTSI F-TWIN DISC - SPARKLING METALLIC B"/>
    <s v="00DK11E8"/>
    <s v="Open"/>
    <s v="No"/>
    <x v="6"/>
    <m/>
    <m/>
    <m/>
    <m/>
    <s v="No"/>
    <s v="No"/>
    <s v="No"/>
    <m/>
    <n v="0"/>
  </r>
  <r>
    <n v="15670502"/>
    <d v="2025-04-16T00:00:00"/>
    <d v="1899-12-30T14:11:00"/>
    <x v="2"/>
    <s v="SHANKAR BAJAJ(10675)"/>
    <n v="10675"/>
    <s v="Reference"/>
    <s v="Existing Customer"/>
    <m/>
    <s v="Pulsar"/>
    <s v="NS200"/>
    <s v="Dual Channel ABS (UG)"/>
    <s v="Pulsar NS200 Dual Channel ABS (UG) EBONY BLK SATIN"/>
    <s v="00JL24AL"/>
    <s v="Invoiced"/>
    <s v="Yes"/>
    <x v="1"/>
    <m/>
    <m/>
    <m/>
    <m/>
    <s v="No"/>
    <s v="No"/>
    <s v="Yes"/>
    <d v="2025-04-16T14:12:00"/>
    <n v="1"/>
  </r>
  <r>
    <n v="15467791"/>
    <d v="2025-04-08T00:00:00"/>
    <d v="1899-12-30T02:21:00"/>
    <x v="0"/>
    <s v="OSL AUTO PVT LTD(13620)"/>
    <n v="13620"/>
    <s v="Hyperlocal_Lead_Gen"/>
    <s v="Facebook"/>
    <s v="WARM"/>
    <s v="KTM"/>
    <s v="DUKE 390"/>
    <s v="KTM"/>
    <s v="KTM DUKE 390 KTM "/>
    <s v="00JP89"/>
    <s v="Closed"/>
    <s v="No"/>
    <x v="2"/>
    <m/>
    <m/>
    <m/>
    <m/>
    <s v="No"/>
    <s v="No"/>
    <s v="No"/>
    <m/>
    <n v="0"/>
  </r>
  <r>
    <n v="15342693"/>
    <d v="2025-04-01T00:00:00"/>
    <d v="1899-12-30T16:23:00"/>
    <x v="5"/>
    <s v="BIYANI AUTOMOBILES (12817)"/>
    <n v="12817"/>
    <m/>
    <m/>
    <s v="STANDARD"/>
    <s v="Pulsar"/>
    <n v="125"/>
    <s v="Carbon Fibre Disc Single Seat"/>
    <s v="Pulsar 125 Carbon Fibre Disc Single Seat SPARKLING METALLIC BLACK RED"/>
    <s v="00DH47F2"/>
    <s v="Closed"/>
    <s v="Yes"/>
    <x v="2"/>
    <m/>
    <m/>
    <m/>
    <m/>
    <s v="No"/>
    <s v="No"/>
    <s v="Yes"/>
    <m/>
    <n v="0"/>
  </r>
  <r>
    <n v="15736088"/>
    <d v="2025-04-19T00:00:00"/>
    <d v="1899-12-30T13:07:00"/>
    <x v="2"/>
    <s v="C P BAJAJ(12313)"/>
    <n v="12313"/>
    <m/>
    <m/>
    <m/>
    <s v="Pulsar"/>
    <n v="125"/>
    <s v="Neon Disc Single seat"/>
    <s v="Pulsar 125 Neon Disc Single seat CHARCOAL BLACK - TREE FROG GREEN"/>
    <s v="00DH40D6"/>
    <s v="Invoiced"/>
    <s v="Yes"/>
    <x v="1"/>
    <m/>
    <m/>
    <m/>
    <m/>
    <s v="No"/>
    <s v="No"/>
    <s v="No"/>
    <d v="2025-04-19T13:08:00"/>
    <n v="1"/>
  </r>
  <r>
    <n v="15454102"/>
    <d v="2025-04-07T00:00:00"/>
    <d v="1899-12-30T14:11:00"/>
    <x v="5"/>
    <s v="TIRUPATI MOTORS"/>
    <n v="12540"/>
    <s v="Bajaj Activity"/>
    <s v="Service Camp"/>
    <s v="WARM"/>
    <s v="Pulsar"/>
    <s v="N160"/>
    <s v="UG"/>
    <s v="Pulsar N160 UG BROOKLYN CHRCL BLK M"/>
    <s v="00JR21VAR-113"/>
    <s v="Invoiced"/>
    <s v="Yes"/>
    <x v="6"/>
    <m/>
    <m/>
    <m/>
    <m/>
    <s v="No"/>
    <s v="No"/>
    <s v="No"/>
    <d v="2025-04-07T14:12:00"/>
    <n v="1"/>
  </r>
  <r>
    <n v="15637766"/>
    <d v="2025-04-14T00:00:00"/>
    <d v="1899-12-30T23:22:00"/>
    <x v="3"/>
    <s v="SHASHANK AUTO MARKETING(10720)"/>
    <n v="10720"/>
    <s v="91wheels_Aggregators"/>
    <s v="CPS_Lead_Aggregators"/>
    <s v="HOT"/>
    <s v="Pulsar"/>
    <s v="NS125"/>
    <s v="Disc (Pre-OBD)"/>
    <s v="Pulsar NS125 Disc (Pre-OBD) GLOSS PEWTER GREY"/>
    <s v="00JF2832"/>
    <s v="Closed"/>
    <s v="No"/>
    <x v="2"/>
    <m/>
    <m/>
    <m/>
    <m/>
    <s v="No"/>
    <s v="No"/>
    <s v="No"/>
    <m/>
    <n v="0"/>
  </r>
  <r>
    <n v="15745040"/>
    <d v="2025-04-19T00:00:00"/>
    <d v="1899-12-30T20:28:00"/>
    <x v="0"/>
    <s v="B U Bhandari_Chinchwad"/>
    <s v="D13530"/>
    <s v="Hyperlocal_Lead_Gen"/>
    <s v="Facebook"/>
    <s v="HOT"/>
    <s v="Triumph"/>
    <s v="398.15 cc"/>
    <s v="Triumph"/>
    <s v="Triumph 398.15 cc Triumph "/>
    <s v="00TA61"/>
    <s v="Open"/>
    <s v="No"/>
    <x v="6"/>
    <m/>
    <m/>
    <m/>
    <m/>
    <s v="No"/>
    <s v="No"/>
    <s v="No"/>
    <m/>
    <n v="0"/>
  </r>
  <r>
    <n v="15720405"/>
    <d v="2025-04-18T00:00:00"/>
    <d v="1899-12-30T15:52:00"/>
    <x v="3"/>
    <s v="SHANKAR BAJAJ(10675)"/>
    <n v="10675"/>
    <s v="Bikewale_Aggregators"/>
    <s v="CPS_Lead_Aggregators"/>
    <s v="WARM"/>
    <s v="Pulsar"/>
    <s v="N125"/>
    <s v="Disc ISG"/>
    <s v="Pulsar N125 Disc ISG Ebony Black + Purple Fury"/>
    <s v="00JZ51DA"/>
    <s v="Open"/>
    <s v="No"/>
    <x v="0"/>
    <m/>
    <m/>
    <m/>
    <m/>
    <s v="No"/>
    <s v="No"/>
    <s v="No"/>
    <m/>
    <n v="0"/>
  </r>
  <r>
    <n v="15616892"/>
    <d v="2025-04-14T00:00:00"/>
    <d v="1899-12-30T10:45:00"/>
    <x v="6"/>
    <m/>
    <n v="13174"/>
    <s v="Instagram"/>
    <s v="P125DC_july"/>
    <s v="STANDARD"/>
    <s v="Pulsar"/>
    <n v="125"/>
    <s v="Carbon Fibre Split Seat UG"/>
    <s v="Pulsar 125 Carbon Fibre Split Seat UG EBONY BLK RED DKL"/>
    <s v="00DH564D"/>
    <s v="Open"/>
    <s v="No"/>
    <x v="1"/>
    <m/>
    <m/>
    <m/>
    <m/>
    <s v="No"/>
    <s v="No"/>
    <s v="No"/>
    <m/>
    <n v="0"/>
  </r>
  <r>
    <n v="15668713"/>
    <d v="2025-04-17T00:00:00"/>
    <d v="1899-12-30T11:24:00"/>
    <x v="3"/>
    <s v="BHACHAWAT TRADE VISION PVT LTDNEEMUCH"/>
    <n v="10854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5"/>
    <m/>
    <m/>
    <m/>
    <m/>
    <s v="No"/>
    <s v="No"/>
    <s v="No"/>
    <m/>
    <n v="0"/>
  </r>
  <r>
    <n v="15576002"/>
    <d v="2025-04-11T00:00:00"/>
    <d v="1899-12-30T21:24:00"/>
    <x v="3"/>
    <s v="UJJAWAL GOVIND AUTO(10863)"/>
    <n v="10863"/>
    <s v="Bikewale_Aggregators"/>
    <s v="CPS_Lead_Aggregators"/>
    <s v="WARM"/>
    <s v="Avenger"/>
    <n v="220"/>
    <s v="Cruise"/>
    <s v="Avenger 220 Cruise UG AUBURN BLACK"/>
    <s v="00PD289K"/>
    <s v="Open"/>
    <s v="No"/>
    <x v="0"/>
    <m/>
    <m/>
    <m/>
    <m/>
    <s v="No"/>
    <s v="No"/>
    <s v="No"/>
    <m/>
    <n v="0"/>
  </r>
  <r>
    <n v="15642224"/>
    <d v="2025-04-16T00:00:00"/>
    <d v="1899-12-30T19:33:00"/>
    <x v="4"/>
    <s v="RAJA  MOTORS(10145)"/>
    <n v="10145"/>
    <s v="Finance"/>
    <s v="Website"/>
    <s v="HOT"/>
    <s v="Pulsar"/>
    <s v="N125"/>
    <s v="Disc"/>
    <s v="Pulsar N125 Disc PEARL METALLIC WHITE"/>
    <s v="00JZ5342"/>
    <s v="Closed"/>
    <s v="No"/>
    <x v="2"/>
    <m/>
    <m/>
    <m/>
    <m/>
    <s v="No"/>
    <s v="No"/>
    <s v="No"/>
    <m/>
    <n v="0"/>
  </r>
  <r>
    <n v="15378032"/>
    <d v="2025-04-05T00:00:00"/>
    <d v="1899-12-30T19:04:00"/>
    <x v="4"/>
    <s v="Keerthi JP Nagar"/>
    <s v="A13533"/>
    <s v="Chatbot"/>
    <s v="WebToWA"/>
    <s v="HOT"/>
    <s v="Triumph"/>
    <s v="Speed 400 UG"/>
    <s v="Triumph"/>
    <s v="Triumph Speed 400 UG Triumph PHANTOM BLACK"/>
    <s v="00TA40BA"/>
    <s v="Open"/>
    <s v="No"/>
    <x v="0"/>
    <m/>
    <m/>
    <m/>
    <m/>
    <s v="No"/>
    <s v="No"/>
    <s v="No"/>
    <m/>
    <n v="0"/>
  </r>
  <r>
    <n v="15625214"/>
    <d v="2025-04-14T00:00:00"/>
    <d v="1899-12-30T13:45:00"/>
    <x v="3"/>
    <s v="BHARAT BIKE PRIVATE LIMITED(11759)"/>
    <n v="11759"/>
    <s v="91wheels_Aggregators"/>
    <s v="CPS_Lead_Aggregators"/>
    <s v="WARM"/>
    <s v="Pulsar"/>
    <s v="NS125"/>
    <s v="Disc (Pre-OBD)"/>
    <s v="Pulsar NS125 Disc (Pre-OBD) GLOSS PEWTER GREY"/>
    <s v="00JF2832"/>
    <s v="Open"/>
    <s v="No"/>
    <x v="6"/>
    <m/>
    <m/>
    <m/>
    <m/>
    <s v="No"/>
    <s v="No"/>
    <s v="No"/>
    <m/>
    <n v="0"/>
  </r>
  <r>
    <n v="15736657"/>
    <d v="2025-04-19T00:00:00"/>
    <d v="1899-12-30T13:29:00"/>
    <x v="5"/>
    <s v="CHANNAMMA MOTORS(A11914)"/>
    <s v="A11914"/>
    <s v="Reference"/>
    <s v="Existing Customer"/>
    <m/>
    <s v="Avenger"/>
    <n v="160"/>
    <s v="Street  (OBD-2)"/>
    <s v="Avenger 160 Street  (OBD-2) EBONY BLACK(MET)"/>
    <s v="00PD36X3"/>
    <s v="Closed"/>
    <s v="No"/>
    <x v="2"/>
    <m/>
    <m/>
    <m/>
    <m/>
    <s v="No"/>
    <s v="No"/>
    <s v="No"/>
    <m/>
    <n v="0"/>
  </r>
  <r>
    <n v="15485489"/>
    <d v="2025-04-08T00:00:00"/>
    <d v="1899-12-30T18:15:00"/>
    <x v="5"/>
    <s v="FRONTIER MOTORS (14035)"/>
    <n v="14035"/>
    <m/>
    <m/>
    <s v="STANDARD"/>
    <s v="Triumph"/>
    <s v="Speed T4"/>
    <m/>
    <s v="Triumph Speed T4 "/>
    <s v="00TA15BA"/>
    <s v="Closed"/>
    <s v="No"/>
    <x v="5"/>
    <m/>
    <m/>
    <m/>
    <m/>
    <s v="No"/>
    <s v="No"/>
    <s v="No"/>
    <m/>
    <n v="0"/>
  </r>
  <r>
    <n v="15668468"/>
    <d v="2025-04-16T00:00:00"/>
    <d v="1899-12-30T13:20:00"/>
    <x v="3"/>
    <s v="Tarini Bajaj"/>
    <s v="A12864"/>
    <s v="Bikedekho_Aggregators"/>
    <s v="CPS_Lead_Aggregators"/>
    <s v="HOT"/>
    <s v="Pulsar"/>
    <s v="N160"/>
    <s v="Dual channel ABS"/>
    <s v="Pulsar N160 Dual channel ABS Brooklyn Black"/>
    <s v="00JR159V"/>
    <s v="Open"/>
    <s v="No"/>
    <x v="6"/>
    <m/>
    <m/>
    <m/>
    <m/>
    <s v="No"/>
    <s v="No"/>
    <s v="No"/>
    <m/>
    <n v="0"/>
  </r>
  <r>
    <n v="15700073"/>
    <d v="2025-04-17T00:00:00"/>
    <d v="1899-12-30T16:24:00"/>
    <x v="5"/>
    <s v="VARUN MOTORS PRIVATE LIMITED(13247)"/>
    <n v="13247"/>
    <m/>
    <m/>
    <s v="STANDARD"/>
    <s v="Pulsar"/>
    <n v="125"/>
    <s v="Neon Disc Single seat (OBD-2)"/>
    <s v="Pulsar 125 Neon Disc Single seat (OBD-2)"/>
    <s v="00DH50"/>
    <s v="Open"/>
    <s v="Yes"/>
    <x v="0"/>
    <m/>
    <m/>
    <m/>
    <m/>
    <s v="Yes"/>
    <s v="No"/>
    <s v="No"/>
    <m/>
    <n v="0"/>
  </r>
  <r>
    <n v="15447863"/>
    <d v="2025-04-07T00:00:00"/>
    <d v="1899-12-30T11:59:00"/>
    <x v="5"/>
    <s v="ISHAAN AUTO AGENCY(12452)"/>
    <n v="12452"/>
    <s v="Dealer Activity"/>
    <s v="Exchange Camp"/>
    <s v="WARM"/>
    <s v="Platina"/>
    <n v="110"/>
    <s v="ES Drum  (OBD-2)"/>
    <s v="Platina 110 ES Drum  (OBD-2) EBONY BLK BLUE DKL"/>
    <s v="00JK354C"/>
    <s v="Booked"/>
    <s v="Yes"/>
    <x v="0"/>
    <m/>
    <m/>
    <m/>
    <m/>
    <s v="No"/>
    <s v="Yes"/>
    <s v="Yes"/>
    <d v="2025-04-07T12:14:00"/>
    <n v="0"/>
  </r>
  <r>
    <n v="15603560"/>
    <d v="2025-04-13T00:00:00"/>
    <d v="1899-12-30T13:56:00"/>
    <x v="6"/>
    <s v="Sojatia Auto Pvt.Ltd."/>
    <s v="A10374"/>
    <m/>
    <m/>
    <m/>
    <s v="Pulsar"/>
    <n v="150"/>
    <s v="SD Single Seat"/>
    <s v="Pulsar 150 SD Single Seat BLACK CHROME"/>
    <s v="00DH273W"/>
    <s v="Invoiced"/>
    <s v="Yes"/>
    <x v="6"/>
    <m/>
    <m/>
    <m/>
    <m/>
    <s v="No"/>
    <s v="No"/>
    <s v="No"/>
    <d v="2025-04-13T13:57:00"/>
    <n v="1"/>
  </r>
  <r>
    <n v="15468988"/>
    <d v="2025-04-08T00:00:00"/>
    <d v="1899-12-30T09:09:00"/>
    <x v="3"/>
    <s v="SHIVAM BIKE (13222)"/>
    <n v="13222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x v="0"/>
    <m/>
    <m/>
    <m/>
    <m/>
    <s v="No"/>
    <s v="No"/>
    <s v="No"/>
    <m/>
    <n v="0"/>
  </r>
  <r>
    <n v="15742986"/>
    <d v="2025-04-19T00:00:00"/>
    <d v="1899-12-30T18:09:00"/>
    <x v="4"/>
    <s v="R.K.Motors(11913)"/>
    <n v="11913"/>
    <s v="Organic"/>
    <s v="Website"/>
    <s v="WARM"/>
    <s v="KTM"/>
    <s v="250 cc"/>
    <s v="KTM"/>
    <s v="250 Duke-EBONY BLACK(MET)"/>
    <s v="00JP1EX3"/>
    <s v="Open"/>
    <s v="No"/>
    <x v="10"/>
    <m/>
    <m/>
    <m/>
    <m/>
    <s v="No"/>
    <s v="No"/>
    <s v="No"/>
    <m/>
    <n v="0"/>
  </r>
  <r>
    <n v="15428430"/>
    <d v="2025-04-05T00:00:00"/>
    <d v="1899-12-30T22:08:00"/>
    <x v="0"/>
    <s v="JAI AUTOS - PORUR KTM"/>
    <s v="S12340"/>
    <s v="Hyperlocal_Lead_Gen"/>
    <s v="Facebook"/>
    <s v="HOT"/>
    <s v="KTM"/>
    <s v="DUKE 390"/>
    <s v="KTM"/>
    <s v="KTM DUKE 390 KTM "/>
    <s v="00JP89"/>
    <s v="Open"/>
    <s v="No"/>
    <x v="4"/>
    <m/>
    <m/>
    <m/>
    <m/>
    <s v="No"/>
    <s v="No"/>
    <s v="No"/>
    <m/>
    <n v="0"/>
  </r>
  <r>
    <n v="15704747"/>
    <d v="2025-04-17T00:00:00"/>
    <d v="1899-12-30T19:01:00"/>
    <x v="0"/>
    <s v="OSL AUTO PVT. LTD. - VIP"/>
    <n v="12445"/>
    <s v="Hyperlocal_Lead_Gen"/>
    <s v="Facebook"/>
    <s v="HOT"/>
    <s v="KTM"/>
    <s v="249.07 cc"/>
    <s v="KTM"/>
    <s v="KTM 249.07 cc KTM "/>
    <s v="00JP88"/>
    <s v="Open"/>
    <s v="No"/>
    <x v="0"/>
    <m/>
    <m/>
    <m/>
    <m/>
    <s v="No"/>
    <s v="No"/>
    <s v="No"/>
    <m/>
    <n v="0"/>
  </r>
  <r>
    <n v="15700393"/>
    <d v="2025-04-17T00:00:00"/>
    <d v="1899-12-30T16:49:00"/>
    <x v="4"/>
    <s v="AHUJA AUTOMOBILES - (12162)"/>
    <n v="12162"/>
    <s v="Duke_LeadGen_D2C"/>
    <s v="Display_Google"/>
    <s v="HOT"/>
    <s v="KTM"/>
    <s v="DUKE 390"/>
    <s v="KTM"/>
    <s v="KTM 390 DUKE (Gen 3) - BLUE LIQUID METAL"/>
    <s v="00JP89H3"/>
    <s v="Open"/>
    <s v="No"/>
    <x v="0"/>
    <m/>
    <m/>
    <m/>
    <m/>
    <s v="No"/>
    <s v="No"/>
    <s v="No"/>
    <m/>
    <n v="0"/>
  </r>
  <r>
    <n v="15390300"/>
    <d v="2025-04-04T00:00:00"/>
    <d v="1899-12-30T08:28:00"/>
    <x v="0"/>
    <s v="OSL AUTO PVT LTD - B.T.ROAD"/>
    <s v="S12445"/>
    <s v="Hyperlocal_Lead_Gen"/>
    <s v="Facebook"/>
    <s v="STANDARD"/>
    <s v="KTM"/>
    <s v="249.07 cc"/>
    <s v="KTM"/>
    <s v="KTM 249.07 cc KTM "/>
    <s v="00JP88"/>
    <s v="Open"/>
    <s v="No"/>
    <x v="0"/>
    <m/>
    <m/>
    <m/>
    <m/>
    <s v="No"/>
    <s v="No"/>
    <s v="No"/>
    <m/>
    <n v="0"/>
  </r>
  <r>
    <n v="15467447"/>
    <d v="2025-04-08T00:00:00"/>
    <d v="1899-12-30T00:50:00"/>
    <x v="0"/>
    <s v="JAILAXMI AGENCIESS"/>
    <s v="S12809"/>
    <s v="Hyperlocal_Lead_Gen"/>
    <s v="Facebook"/>
    <s v="WARM"/>
    <s v="KTM"/>
    <s v="249.07 cc"/>
    <s v="KTM"/>
    <s v="KTM 250 DUKE-ELECTRONIC ORANGE"/>
    <s v="00JP881T"/>
    <s v="Open"/>
    <s v="Yes"/>
    <x v="4"/>
    <m/>
    <m/>
    <m/>
    <m/>
    <s v="Yes"/>
    <s v="No"/>
    <s v="No"/>
    <m/>
    <n v="0"/>
  </r>
  <r>
    <n v="15389570"/>
    <d v="2025-04-04T00:00:00"/>
    <d v="1899-12-30T02:09:00"/>
    <x v="3"/>
    <s v="AMR AUTOS (13663)"/>
    <n v="13663"/>
    <s v="Bikewale_Aggregators"/>
    <s v="CPS_Lead_Aggregators"/>
    <s v="WARM"/>
    <s v="KTM"/>
    <s v="Duke 390 (Gen 2)"/>
    <s v="KTM"/>
    <s v="KTM Duke 390 (Gen 2) KTM DARK GALVANO MATT"/>
    <s v="00JP4081"/>
    <s v="Closed"/>
    <s v="No"/>
    <x v="2"/>
    <m/>
    <m/>
    <m/>
    <m/>
    <s v="No"/>
    <s v="No"/>
    <s v="No"/>
    <m/>
    <n v="0"/>
  </r>
  <r>
    <n v="15685206"/>
    <d v="2025-04-16T00:00:00"/>
    <d v="1899-12-30T22:10:00"/>
    <x v="3"/>
    <s v="Auto Bazar"/>
    <s v="A13512"/>
    <s v="Bikewale_Aggregators"/>
    <s v="CPS_Lead_Aggregators"/>
    <s v="HOT"/>
    <s v="Pulsar"/>
    <s v="N125"/>
    <s v="Disc ISG"/>
    <s v="Pulsar N125 Disc ISG Ebony Black + Purple Fury"/>
    <s v="00JZ51DA"/>
    <s v="Open"/>
    <s v="No"/>
    <x v="0"/>
    <m/>
    <m/>
    <m/>
    <m/>
    <s v="No"/>
    <s v="No"/>
    <s v="No"/>
    <m/>
    <n v="0"/>
  </r>
  <r>
    <n v="15712186"/>
    <d v="2025-04-18T00:00:00"/>
    <d v="1899-12-30T11:18:00"/>
    <x v="0"/>
    <s v="VARUN MOTORS PRIVATE LIMITED(13255)"/>
    <n v="13255"/>
    <s v="Hyperlocal_Lead_Gen"/>
    <s v="Facebook"/>
    <s v="STANDARD"/>
    <s v="KTM"/>
    <s v="DUKE 390"/>
    <m/>
    <s v="KTM DUKE 390 KTM "/>
    <s v="00JP89"/>
    <s v="Open"/>
    <s v="No"/>
    <x v="0"/>
    <m/>
    <m/>
    <m/>
    <m/>
    <s v="No"/>
    <s v="No"/>
    <s v="No"/>
    <m/>
    <n v="0"/>
  </r>
  <r>
    <n v="15513891"/>
    <d v="2025-04-09T00:00:00"/>
    <d v="1899-12-30T16:17:00"/>
    <x v="6"/>
    <m/>
    <n v="10290"/>
    <s v="Facebook"/>
    <s v="Freedom_March"/>
    <s v="HOT"/>
    <s v="Freedom"/>
    <s v="125 NG04"/>
    <s v="Disc Led"/>
    <s v="Freedom 125 NG04 Disc Led Racing Red"/>
    <s v="00JH279C"/>
    <s v="Closed"/>
    <s v="No"/>
    <x v="11"/>
    <s v="Family/Friendâ€™s Recommendation"/>
    <m/>
    <s v="Splendor+"/>
    <s v="Hero"/>
    <s v="No"/>
    <s v="No"/>
    <s v="No"/>
    <m/>
    <n v="0"/>
  </r>
  <r>
    <n v="15524195"/>
    <d v="2025-04-09T00:00:00"/>
    <d v="1899-12-30T14:29:00"/>
    <x v="1"/>
    <s v="Kalyani Bajaj YKB"/>
    <s v="A10670"/>
    <m/>
    <m/>
    <s v="STANDARD"/>
    <s v="Pulsar"/>
    <s v="NS200"/>
    <s v="Dual Channel ABS (UG)"/>
    <s v="Pulsar NS200 Dual Channel ABS (UG) PEARL METALLIC WHITE &amp; SATIN BLACK"/>
    <s v="00JL248R"/>
    <s v="Booked"/>
    <s v="Yes"/>
    <x v="4"/>
    <m/>
    <m/>
    <m/>
    <m/>
    <s v="Yes"/>
    <s v="Yes"/>
    <s v="Yes"/>
    <d v="2025-04-09T16:03:00"/>
    <n v="0"/>
  </r>
  <r>
    <n v="15360394"/>
    <d v="2025-04-02T00:00:00"/>
    <d v="1899-12-30T15:34:00"/>
    <x v="3"/>
    <s v="SHIRODE AUTOMOBILES PVT LTD"/>
    <s v="A10375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x v="5"/>
    <m/>
    <m/>
    <m/>
    <m/>
    <s v="No"/>
    <s v="No"/>
    <s v="No"/>
    <m/>
    <n v="0"/>
  </r>
  <r>
    <n v="15697042"/>
    <d v="2025-04-17T00:00:00"/>
    <d v="1899-12-30T14:36:00"/>
    <x v="5"/>
    <s v="POPULAR MOTOR CORPORATION (CHANNAPATNA)"/>
    <s v="E10479"/>
    <m/>
    <m/>
    <m/>
    <s v="Pulsar"/>
    <n v="125"/>
    <s v="Carbon Fibre Disc Split Seat"/>
    <s v="Pulsar 125 Carbon Fibre Disc Split Seat"/>
    <s v="00DH48"/>
    <s v="Closed"/>
    <s v="Yes"/>
    <x v="2"/>
    <m/>
    <m/>
    <m/>
    <m/>
    <s v="Yes"/>
    <s v="No"/>
    <s v="No"/>
    <m/>
    <n v="0"/>
  </r>
  <r>
    <n v="15560746"/>
    <d v="2025-04-11T00:00:00"/>
    <d v="1899-12-30T11:28:00"/>
    <x v="5"/>
    <s v="R. K. MOTORS(11177)"/>
    <n v="11177"/>
    <m/>
    <m/>
    <m/>
    <s v="Pulsar"/>
    <n v="150"/>
    <s v="TD UG"/>
    <s v="Pulsar 150 TD UG EBONY BLACK(MET)"/>
    <s v="00DH61X3"/>
    <s v="Invoiced"/>
    <s v="Yes"/>
    <x v="1"/>
    <m/>
    <m/>
    <m/>
    <m/>
    <s v="No"/>
    <s v="No"/>
    <s v="No"/>
    <d v="2025-04-11T11:31:00"/>
    <n v="1"/>
  </r>
  <r>
    <n v="15457292"/>
    <d v="2025-04-07T00:00:00"/>
    <d v="1899-12-30T15:39:00"/>
    <x v="3"/>
    <s v="G K BAJAJ (11465)"/>
    <n v="11465"/>
    <s v="Bikewale_Aggregators"/>
    <s v="CPS_Lead_Aggregators"/>
    <s v="HOT"/>
    <s v="Pulsar"/>
    <n v="125"/>
    <s v="Carbon Fibre Split Seat UG"/>
    <m/>
    <s v="00DH56"/>
    <s v="Closed"/>
    <s v="No"/>
    <x v="5"/>
    <m/>
    <m/>
    <m/>
    <m/>
    <s v="No"/>
    <s v="No"/>
    <s v="No"/>
    <m/>
    <n v="0"/>
  </r>
  <r>
    <n v="15700232"/>
    <d v="2025-04-17T00:00:00"/>
    <d v="1899-12-30T16:30:00"/>
    <x v="1"/>
    <s v="Unique Automobiles Pvt. Ltd / Sangli"/>
    <s v="B13595"/>
    <m/>
    <m/>
    <s v="WARM"/>
    <s v="Triumph"/>
    <s v="Speed 400 UG"/>
    <m/>
    <s v="Triumph Speed 400 UG "/>
    <s v="00TA40"/>
    <s v="Open"/>
    <s v="Yes"/>
    <x v="8"/>
    <m/>
    <m/>
    <m/>
    <m/>
    <s v="Yes"/>
    <s v="No"/>
    <s v="No"/>
    <m/>
    <n v="0"/>
  </r>
  <r>
    <n v="15698360"/>
    <d v="2025-04-17T00:00:00"/>
    <d v="1899-12-30T15:23:00"/>
    <x v="1"/>
    <s v="PLANET WHEELS PVT LTD(10519)"/>
    <n v="10519"/>
    <m/>
    <m/>
    <s v="WARM"/>
    <s v="Pulsar"/>
    <s v="N160"/>
    <s v="UG"/>
    <s v="Pulsar N160 UG BROOKLYN CHRCL BLK M"/>
    <s v="00JR21VAR-113"/>
    <s v="Open"/>
    <s v="Yes"/>
    <x v="8"/>
    <m/>
    <m/>
    <m/>
    <m/>
    <s v="Yes"/>
    <s v="Yes"/>
    <s v="Yes"/>
    <m/>
    <n v="0"/>
  </r>
  <r>
    <n v="15410640"/>
    <d v="2025-04-05T00:00:00"/>
    <d v="1899-12-30T06:37:00"/>
    <x v="3"/>
    <s v="BIJJARGI BIKES (12761)"/>
    <n v="12761"/>
    <s v="Bikewale_Aggregators"/>
    <s v="CPS_Lead_Aggregators"/>
    <s v="STANDARD"/>
    <s v="Dominar"/>
    <n v="250"/>
    <s v="Dual channel ABS"/>
    <s v="Dominar 250 Dual channel ABS CHARCOAL BLACK"/>
    <s v="00JF26A8"/>
    <s v="Open"/>
    <s v="Yes"/>
    <x v="4"/>
    <m/>
    <m/>
    <m/>
    <m/>
    <s v="No"/>
    <s v="Yes"/>
    <s v="Yes"/>
    <m/>
    <n v="0"/>
  </r>
  <r>
    <n v="15599821"/>
    <d v="2025-04-13T00:00:00"/>
    <d v="1899-12-30T10:39:00"/>
    <x v="2"/>
    <s v="SHREE SALASAR AUTOMOBILES"/>
    <s v="A11446"/>
    <s v="Website"/>
    <m/>
    <s v="WARM"/>
    <s v="Pulsar"/>
    <s v="SD SC Single Seat (OBD2B)"/>
    <s v="N160"/>
    <s v="Pulsar SD SC Single Seat (OBD2B) N160 POLAR SKY BLUE"/>
    <s v="00JR49BN"/>
    <s v="Open"/>
    <s v="No"/>
    <x v="1"/>
    <m/>
    <m/>
    <m/>
    <m/>
    <s v="No"/>
    <s v="No"/>
    <s v="No"/>
    <m/>
    <n v="0"/>
  </r>
  <r>
    <n v="15571138"/>
    <d v="2025-04-11T00:00:00"/>
    <d v="1899-12-30T17:02:00"/>
    <x v="0"/>
    <s v="UNIVERSAL AUTOMOTIVES PVT LTD(12264)"/>
    <n v="12264"/>
    <s v="Hyperlocal_Lead_Gen"/>
    <s v="Facebook"/>
    <s v="HOT"/>
    <s v="KTM"/>
    <s v="DUKE 200"/>
    <s v="KTM"/>
    <s v="KTM DUKE 200 KTM "/>
    <s v="00JP1C"/>
    <s v="Closed"/>
    <s v="No"/>
    <x v="5"/>
    <m/>
    <m/>
    <m/>
    <m/>
    <s v="No"/>
    <s v="No"/>
    <s v="No"/>
    <m/>
    <n v="0"/>
  </r>
  <r>
    <n v="15672138"/>
    <d v="2025-04-16T00:00:00"/>
    <d v="1899-12-30T15:20:00"/>
    <x v="3"/>
    <s v="NARAYAN MOTORS (11432)"/>
    <n v="11432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685923"/>
    <d v="2025-04-17T00:00:00"/>
    <d v="1899-12-30T10:53:00"/>
    <x v="4"/>
    <s v="DEHRADUN AUTOMOTORS PRIVATE LIMITED(13531)"/>
    <n v="13531"/>
    <s v="Chatbot"/>
    <s v="WAComms"/>
    <s v="WARM"/>
    <s v="Triumph"/>
    <s v="SCRAMBLER 400 X"/>
    <s v="Triumph"/>
    <s v="Triumph SCRAMBLER 400 X Triumph PEARL METALLIC WHITE"/>
    <s v="00TA0242"/>
    <s v="Open"/>
    <s v="No"/>
    <x v="0"/>
    <m/>
    <m/>
    <m/>
    <m/>
    <s v="No"/>
    <s v="No"/>
    <s v="No"/>
    <m/>
    <n v="0"/>
  </r>
  <r>
    <n v="15608141"/>
    <d v="2025-04-13T00:00:00"/>
    <d v="1899-12-30T19:19:00"/>
    <x v="3"/>
    <s v="RAJ BAJAJ(12477)"/>
    <n v="1247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6"/>
    <m/>
    <m/>
    <m/>
    <m/>
    <s v="No"/>
    <s v="No"/>
    <s v="No"/>
    <m/>
    <n v="0"/>
  </r>
  <r>
    <n v="15426329"/>
    <d v="2025-04-05T00:00:00"/>
    <d v="1899-12-30T19:08:00"/>
    <x v="3"/>
    <s v="MOHANA SAI(11838)"/>
    <n v="11838"/>
    <s v="Bikewale_Aggregators"/>
    <s v="CPS_Lead_Aggregators"/>
    <s v="WARM"/>
    <s v="Pulsar"/>
    <s v="NS200"/>
    <s v="Twin Disc ABS (JL18)"/>
    <s v="Pulsar NS200 Twin Disc ABS (JL18) BRIGHT YELLOW &amp; MATTE PEWTER GREY"/>
    <s v="00JL188N"/>
    <s v="Open"/>
    <s v="No"/>
    <x v="6"/>
    <m/>
    <m/>
    <m/>
    <m/>
    <s v="No"/>
    <s v="No"/>
    <s v="No"/>
    <m/>
    <n v="0"/>
  </r>
  <r>
    <n v="15484640"/>
    <d v="2025-04-08T00:00:00"/>
    <d v="1899-12-30T17:36:00"/>
    <x v="1"/>
    <s v="K.P.MUTHA SALES &amp; SERVICE(10187)"/>
    <n v="10187"/>
    <m/>
    <m/>
    <s v="STANDARD"/>
    <s v="Pulsar"/>
    <s v="NS125"/>
    <s v="ABS"/>
    <s v="Pulsar  NS125 ABS GLOSS PEWTER GREY"/>
    <s v="00JF5632"/>
    <s v="Open"/>
    <s v="Yes"/>
    <x v="7"/>
    <m/>
    <m/>
    <m/>
    <m/>
    <s v="Yes"/>
    <s v="No"/>
    <s v="No"/>
    <d v="2025-04-11T10:25:00"/>
    <n v="0"/>
  </r>
  <r>
    <n v="15442505"/>
    <d v="2025-04-06T00:00:00"/>
    <d v="1899-12-30T20:44:00"/>
    <x v="3"/>
    <s v="Triumph Nagarbhavi"/>
    <s v="A14164"/>
    <s v="Bikewale_Aggregators"/>
    <s v="CPS_Lead_Aggregators"/>
    <s v="STANDARD"/>
    <s v="Triumph"/>
    <s v="SCRAMBLER 400 X"/>
    <s v="Triumph"/>
    <s v="Triumph SCRAMBLER 400 X-Carnival Red/Phantom Black"/>
    <s v="00TA02BE"/>
    <s v="Closed"/>
    <s v="No"/>
    <x v="5"/>
    <m/>
    <m/>
    <m/>
    <m/>
    <s v="No"/>
    <s v="No"/>
    <s v="No"/>
    <m/>
    <n v="0"/>
  </r>
  <r>
    <n v="15422857"/>
    <d v="2025-04-05T00:00:00"/>
    <d v="1899-12-30T16:33:00"/>
    <x v="3"/>
    <s v="SHREE MOTORS (12813)"/>
    <n v="12813"/>
    <s v="Bikedekho_Aggregators"/>
    <s v="CPS_Lead_Aggregators"/>
    <s v="WARM"/>
    <s v="KTM"/>
    <s v="DUKE 200 OLD"/>
    <s v="KTM"/>
    <s v="KTM DUKE 200 OLD KTM ELECTRONIC ORANGE"/>
    <s v="00JP421T"/>
    <s v="Open"/>
    <s v="No"/>
    <x v="6"/>
    <m/>
    <m/>
    <m/>
    <m/>
    <s v="No"/>
    <s v="No"/>
    <s v="No"/>
    <m/>
    <n v="0"/>
  </r>
  <r>
    <n v="15343035"/>
    <d v="2025-04-01T00:00:00"/>
    <d v="1899-12-30T16:47:00"/>
    <x v="3"/>
    <s v="Pratham Bajaj - Bhandup"/>
    <s v="D13223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441263"/>
    <d v="2025-04-06T00:00:00"/>
    <d v="1899-12-30T18:51:00"/>
    <x v="3"/>
    <s v="Mumbai Motors - Dahanu"/>
    <s v="A13515"/>
    <s v="Bikedekho_Aggregators"/>
    <s v="CPS_Lead_Aggregators"/>
    <s v="HOT"/>
    <s v="Pulsar"/>
    <s v="NS125"/>
    <s v="Disc (OBD-2)"/>
    <s v="Pulsar NS125 Disc (OBD-2) TD BURNT RED + SA"/>
    <s v="00JF35C4"/>
    <s v="Open"/>
    <s v="No"/>
    <x v="9"/>
    <m/>
    <m/>
    <m/>
    <m/>
    <s v="No"/>
    <s v="No"/>
    <s v="No"/>
    <m/>
    <n v="0"/>
  </r>
  <r>
    <n v="15699237"/>
    <d v="2025-04-17T00:00:00"/>
    <d v="1899-12-30T15:56:00"/>
    <x v="5"/>
    <s v="SHREE AUTOMOTIVE (14177)"/>
    <n v="14177"/>
    <m/>
    <m/>
    <m/>
    <s v="Platina"/>
    <n v="110"/>
    <s v="ES Drum  (OBD-2)"/>
    <s v="Platina 110 ES Drum  (OBD-2) BLK GLOS PEW GRA"/>
    <s v="00JK3548"/>
    <s v="Invoiced"/>
    <s v="Yes"/>
    <x v="1"/>
    <m/>
    <m/>
    <m/>
    <m/>
    <s v="No"/>
    <s v="No"/>
    <s v="No"/>
    <d v="2025-04-17T15:57:00"/>
    <n v="1"/>
  </r>
  <r>
    <n v="15624532"/>
    <d v="2025-04-14T00:00:00"/>
    <d v="1899-12-30T13:21:00"/>
    <x v="3"/>
    <s v="KHIVRAJ ELIXIR PVT LTD (14196) WHITEFIELD"/>
    <n v="14196"/>
    <s v="Bikedekho_Aggregators"/>
    <s v="CPS_Lead_Aggregators"/>
    <s v="HOT"/>
    <s v="Freedom"/>
    <s v="125 NG04"/>
    <s v="Drum Led"/>
    <s v="Freedom 125 NG04 Drum Led GLOSSY CARIBBEAN BLUE"/>
    <s v="00JH302Z"/>
    <s v="Open"/>
    <s v="No"/>
    <x v="0"/>
    <m/>
    <m/>
    <m/>
    <m/>
    <s v="No"/>
    <s v="No"/>
    <s v="No"/>
    <m/>
    <n v="0"/>
  </r>
  <r>
    <n v="15668914"/>
    <d v="2025-04-16T00:00:00"/>
    <d v="1899-12-30T13:24:00"/>
    <x v="1"/>
    <s v="SRE SAKTHI CARE(10937)"/>
    <n v="10937"/>
    <m/>
    <m/>
    <m/>
    <s v="Pulsar"/>
    <n v="150"/>
    <s v="TD UG"/>
    <s v="Pulsar 150 TD UG EBONY BLK BLUE DKL"/>
    <s v="00DH614C"/>
    <s v="Invoiced"/>
    <s v="Yes"/>
    <x v="8"/>
    <m/>
    <m/>
    <m/>
    <m/>
    <s v="Yes"/>
    <s v="Yes"/>
    <s v="Yes"/>
    <d v="2025-04-16T13:25:00"/>
    <n v="1"/>
  </r>
  <r>
    <n v="15609982"/>
    <d v="2025-04-13T00:00:00"/>
    <d v="1899-12-30T22:13:00"/>
    <x v="3"/>
    <s v="TIRUPATI AUTO AGENCY(10377)"/>
    <n v="10377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x v="4"/>
    <m/>
    <m/>
    <m/>
    <m/>
    <s v="No"/>
    <s v="No"/>
    <s v="No"/>
    <m/>
    <n v="0"/>
  </r>
  <r>
    <n v="15659038"/>
    <d v="2025-04-16T00:00:00"/>
    <d v="1899-12-30T01:29:00"/>
    <x v="3"/>
    <s v="OSL AUTO PVT. LTD. - KTM DHAPA"/>
    <s v="U12445"/>
    <s v="91wheels_Aggregators"/>
    <s v="CPS_Lead_Aggregators"/>
    <s v="WARM"/>
    <s v="KTM"/>
    <s v="DUKE 200 OLD"/>
    <s v="KTM"/>
    <s v="KTM DUKE 200 OLD KTM ELECTRONIC ORANGE"/>
    <s v="00JP421T"/>
    <s v="Open"/>
    <s v="No"/>
    <x v="0"/>
    <m/>
    <m/>
    <m/>
    <m/>
    <s v="No"/>
    <s v="No"/>
    <s v="No"/>
    <m/>
    <n v="0"/>
  </r>
  <r>
    <n v="15717858"/>
    <d v="2025-04-18T00:00:00"/>
    <d v="1899-12-30T14:03:00"/>
    <x v="1"/>
    <s v="K.K.SALES &amp; SERVICE(10185)"/>
    <n v="10185"/>
    <m/>
    <m/>
    <s v="WARM"/>
    <s v="Pulsar"/>
    <n v="125"/>
    <s v="Drum Split Seat (DH38)"/>
    <s v="Pulsar 125 Drum Split Seat (DH38) EBONY BLK SOLAR RED"/>
    <s v="00DH38C2"/>
    <s v="Invoiced"/>
    <s v="Yes"/>
    <x v="0"/>
    <m/>
    <m/>
    <m/>
    <m/>
    <s v="Yes"/>
    <s v="Yes"/>
    <s v="Yes"/>
    <d v="2025-04-18T14:07:00"/>
    <n v="1"/>
  </r>
  <r>
    <n v="15494151"/>
    <d v="2025-04-09T00:00:00"/>
    <d v="1899-12-30T11:28:00"/>
    <x v="3"/>
    <s v="VARUN MOTORS PRIVATE LIMITED - NARSIPATNAM"/>
    <s v="A13247"/>
    <s v="Bikewale_Aggregators"/>
    <s v="CPS_Lead_Aggregators"/>
    <s v="STANDARD"/>
    <s v="Pulsar"/>
    <n v="150"/>
    <s v="SD Single Seat"/>
    <s v="Pulsar 150 SD Single Seat EBONY BLK RED DKL"/>
    <s v="00DH274D"/>
    <s v="Open"/>
    <s v="No"/>
    <x v="1"/>
    <m/>
    <m/>
    <m/>
    <m/>
    <s v="No"/>
    <s v="No"/>
    <s v="No"/>
    <m/>
    <n v="0"/>
  </r>
  <r>
    <n v="15598294"/>
    <d v="2025-04-13T00:00:00"/>
    <d v="1899-12-30T08:21:00"/>
    <x v="3"/>
    <s v="KALAHANU BOTHRA AGENCIES PVT LTD(13213)"/>
    <n v="13213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713088"/>
    <d v="2025-04-18T00:00:00"/>
    <d v="1899-12-30T11:40:00"/>
    <x v="1"/>
    <s v="PARTH AUTOMOBILES(12804)"/>
    <n v="12804"/>
    <s v="Reference"/>
    <s v="Existing Customer"/>
    <m/>
    <s v="Freedom"/>
    <s v="125 NG04"/>
    <s v="Disc Led"/>
    <s v="Freedom 125 NG04 Disc Led EBONY BLACK(MET)"/>
    <s v="00JH27X3"/>
    <s v="Invoiced"/>
    <s v="Yes"/>
    <x v="1"/>
    <m/>
    <m/>
    <m/>
    <m/>
    <s v="Yes"/>
    <s v="Yes"/>
    <s v="Yes"/>
    <d v="2025-04-18T11:42:00"/>
    <n v="1"/>
  </r>
  <r>
    <n v="15472715"/>
    <d v="2025-04-08T00:00:00"/>
    <d v="1899-12-30T11:57:00"/>
    <x v="3"/>
    <s v="RAJYOG BAJAJ(10287)"/>
    <n v="10287"/>
    <s v="Bikedekho_Aggregators"/>
    <s v="CPS_Lead_Aggregators"/>
    <s v="WARM"/>
    <s v="Pulsar"/>
    <s v="N160"/>
    <s v="Dual channel ABS"/>
    <s v="Pulsar N160 Dual channel ABS Brooklyn Black"/>
    <s v="00JR159V"/>
    <s v="Open"/>
    <s v="No"/>
    <x v="0"/>
    <m/>
    <m/>
    <m/>
    <m/>
    <s v="No"/>
    <s v="No"/>
    <s v="No"/>
    <m/>
    <n v="0"/>
  </r>
  <r>
    <n v="15741124"/>
    <d v="2025-04-19T00:00:00"/>
    <d v="1899-12-30T16:41:00"/>
    <x v="1"/>
    <s v="GOYAL AUTOMOBILES(10138)"/>
    <n v="10138"/>
    <m/>
    <m/>
    <s v="WARM"/>
    <s v="Freedom"/>
    <s v="125 NG04"/>
    <s v="Drum"/>
    <s v="Freedom  125 NG04 Drum "/>
    <s v="00JH31"/>
    <s v="Open"/>
    <s v="Yes"/>
    <x v="0"/>
    <m/>
    <m/>
    <m/>
    <m/>
    <s v="Yes"/>
    <s v="Yes"/>
    <s v="Yes"/>
    <m/>
    <n v="0"/>
  </r>
  <r>
    <n v="15709516"/>
    <d v="2025-04-18T00:00:00"/>
    <d v="1899-12-30T09:35:00"/>
    <x v="4"/>
    <s v="WESTERN BAJAJ(10692)"/>
    <n v="10692"/>
    <s v="Freedom_LeadGen_D2C"/>
    <s v="Display_FB"/>
    <s v="WARM"/>
    <s v="Freedom"/>
    <s v="125 NG04"/>
    <s v="Drum"/>
    <s v="Freedom 125 NG04 Drum-EBONY BLACK(MET)"/>
    <s v="00JH31X3"/>
    <s v="Open"/>
    <s v="No"/>
    <x v="1"/>
    <m/>
    <m/>
    <m/>
    <m/>
    <s v="No"/>
    <s v="No"/>
    <s v="No"/>
    <m/>
    <n v="0"/>
  </r>
  <r>
    <n v="15461716"/>
    <d v="2025-04-07T00:00:00"/>
    <d v="1899-12-30T17:58:00"/>
    <x v="5"/>
    <s v="BOTHRA AUTOMOBILES(13018)"/>
    <n v="13018"/>
    <s v="Reference"/>
    <s v="Existing Customer"/>
    <m/>
    <s v="Pulsar"/>
    <n v="125"/>
    <s v="Carbon Fibre Split Seat UG"/>
    <s v="Pulsar 125 Carbon Fibre Split Seat UG EBONY BLK RED DKL"/>
    <s v="00DH564D"/>
    <s v="Invoiced"/>
    <s v="Yes"/>
    <x v="1"/>
    <m/>
    <m/>
    <m/>
    <m/>
    <s v="No"/>
    <s v="No"/>
    <s v="Yes"/>
    <d v="2025-04-07T18:00:00"/>
    <n v="1"/>
  </r>
  <r>
    <n v="15318665"/>
    <d v="2025-04-18T00:00:00"/>
    <d v="1899-12-30T14:28:00"/>
    <x v="3"/>
    <s v="TIRATH &amp; SONS AUTOMOBILE (12858)"/>
    <n v="12858"/>
    <s v="Bikewale_Aggregators"/>
    <s v="CPS_Lead_Aggregators"/>
    <s v="HOT"/>
    <s v="KTM"/>
    <s v="250 cc"/>
    <s v="KTM"/>
    <s v="250 Duke-EBONY BLACK(MET)"/>
    <s v="00JP1EX3"/>
    <s v="Closed"/>
    <s v="No"/>
    <x v="11"/>
    <s v="Finance offer;Exchange offer"/>
    <m/>
    <s v="Star City +"/>
    <s v="TVS"/>
    <s v="No"/>
    <s v="No"/>
    <s v="No"/>
    <m/>
    <n v="0"/>
  </r>
  <r>
    <n v="15431503"/>
    <d v="2025-04-06T00:00:00"/>
    <d v="1899-12-30T08:54:00"/>
    <x v="3"/>
    <s v="OSL BAJAJ PRINCE ANWAR SHAH"/>
    <s v="A11132"/>
    <s v="91wheels_Aggregators"/>
    <s v="CPS_Lead_Aggregators"/>
    <s v="HOT"/>
    <s v="Pulsar"/>
    <s v="NS125"/>
    <s v="Disc (Pre-OBD)"/>
    <s v="Pulsar NS125 Disc (Pre-OBD) GLOSS PEWTER GREY"/>
    <s v="00JF2832"/>
    <s v="Closed"/>
    <s v="No"/>
    <x v="2"/>
    <m/>
    <m/>
    <m/>
    <m/>
    <s v="No"/>
    <s v="No"/>
    <s v="No"/>
    <m/>
    <n v="0"/>
  </r>
  <r>
    <n v="15480077"/>
    <d v="2025-04-09T00:00:00"/>
    <d v="1899-12-30T14:30:00"/>
    <x v="3"/>
    <s v="BIJJARGI BAJAJ (SINDAGI)"/>
    <s v="A11857"/>
    <s v="Bikedekho_Aggregators"/>
    <s v="CPS_Lead_Aggregators"/>
    <s v="STANDARD"/>
    <s v="Pulsar"/>
    <s v="P150"/>
    <s v="TD Split Seat (OBD-2)"/>
    <s v="PULSAR 150 - E BL CH MT BL MTR BL"/>
    <s v="00JR11AC"/>
    <s v="Open"/>
    <s v="No"/>
    <x v="1"/>
    <m/>
    <m/>
    <m/>
    <m/>
    <s v="No"/>
    <s v="No"/>
    <s v="No"/>
    <m/>
    <n v="0"/>
  </r>
  <r>
    <n v="15370320"/>
    <d v="2025-04-03T00:00:00"/>
    <d v="1899-12-30T08:56:00"/>
    <x v="3"/>
    <s v="MADHUR MOTORS(13271)"/>
    <n v="13271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x v="5"/>
    <m/>
    <m/>
    <m/>
    <m/>
    <s v="No"/>
    <s v="No"/>
    <s v="No"/>
    <m/>
    <n v="0"/>
  </r>
  <r>
    <n v="15689144"/>
    <d v="2025-04-17T00:00:00"/>
    <d v="1899-12-30T10:24:00"/>
    <x v="3"/>
    <s v="BHARAT AGENCIES(10042)"/>
    <n v="10042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662406"/>
    <d v="2025-04-16T00:00:00"/>
    <d v="1899-12-30T11:03:00"/>
    <x v="0"/>
    <s v="SURAJ AUTOMOBILE (12291)"/>
    <n v="12291"/>
    <s v="Hyperlocal_Lead_Gen"/>
    <s v="Facebook"/>
    <s v="WARM"/>
    <s v="KTM"/>
    <s v="249.07 cc"/>
    <s v="KTM"/>
    <s v="KTM 249.07 cc KTM "/>
    <s v="00JP88"/>
    <s v="Closed"/>
    <s v="No"/>
    <x v="2"/>
    <m/>
    <m/>
    <m/>
    <m/>
    <s v="No"/>
    <s v="No"/>
    <s v="No"/>
    <m/>
    <n v="0"/>
  </r>
  <r>
    <n v="15603003"/>
    <d v="2025-04-13T00:00:00"/>
    <d v="1899-12-30T13:30:00"/>
    <x v="4"/>
    <s v="SHREE SHYAM BAJAJ(10853)"/>
    <n v="10853"/>
    <s v="Organic"/>
    <s v="Website"/>
    <s v="HOT"/>
    <s v="Pulsar"/>
    <s v="NS125"/>
    <s v="UG ABS"/>
    <s v="Pulsar NS125 UG ABS FIERY ORANGE"/>
    <s v="00JF5717"/>
    <s v="Open"/>
    <s v="No"/>
    <x v="6"/>
    <m/>
    <m/>
    <m/>
    <m/>
    <s v="No"/>
    <s v="No"/>
    <s v="No"/>
    <m/>
    <n v="0"/>
  </r>
  <r>
    <n v="15541375"/>
    <d v="2025-04-10T00:00:00"/>
    <d v="1899-12-30T12:08:00"/>
    <x v="2"/>
    <s v="KHIVRAJ ELIXIR PVT LTD (14196) WHITEFIELD"/>
    <n v="14196"/>
    <s v="Website"/>
    <m/>
    <m/>
    <s v="Pulsar"/>
    <s v="NS160"/>
    <s v="Dual Channel ABS (UG)"/>
    <s v="Pulsar NS160 Dual Channel ABS (UG) PEWTER GREY BLUE"/>
    <s v="00JF43BJ"/>
    <s v="Open"/>
    <s v="No"/>
    <x v="4"/>
    <m/>
    <m/>
    <m/>
    <m/>
    <s v="No"/>
    <s v="No"/>
    <s v="No"/>
    <m/>
    <n v="0"/>
  </r>
  <r>
    <n v="15496554"/>
    <d v="2025-04-09T00:00:00"/>
    <d v="1899-12-30T12:21:00"/>
    <x v="1"/>
    <s v="KHIVRAJ ELIXIR PVT LTD-INDIRANAGAR KTM"/>
    <s v="K14192"/>
    <m/>
    <m/>
    <s v="WARM"/>
    <s v="KTM"/>
    <s v="ADVENTURE 390 X"/>
    <m/>
    <s v="KTM ADVENTURE 390 X  ELECTRONIC ORANGE"/>
    <s v="00JG721T"/>
    <s v="Invoiced"/>
    <s v="Yes"/>
    <x v="0"/>
    <m/>
    <m/>
    <m/>
    <m/>
    <s v="Yes"/>
    <s v="No"/>
    <s v="No"/>
    <d v="2025-04-09T12:22:00"/>
    <n v="1"/>
  </r>
  <r>
    <n v="15617649"/>
    <d v="2025-04-14T00:00:00"/>
    <d v="1899-12-30T10:45:00"/>
    <x v="6"/>
    <m/>
    <n v="13061"/>
    <s v="Facebook"/>
    <s v="P125DC_july"/>
    <s v="STANDARD"/>
    <s v="Pulsar"/>
    <n v="125"/>
    <s v="Carbon Fibre Split Seat UG"/>
    <s v="Pulsar 125 Carbon Fibre Split Seat UG EBONY BLK RED DKL"/>
    <s v="00DH564D"/>
    <s v="Open"/>
    <s v="No"/>
    <x v="1"/>
    <m/>
    <m/>
    <m/>
    <m/>
    <s v="No"/>
    <s v="No"/>
    <s v="No"/>
    <m/>
    <n v="0"/>
  </r>
  <r>
    <n v="15573377"/>
    <d v="2025-04-11T00:00:00"/>
    <d v="1899-12-30T18:30:00"/>
    <x v="3"/>
    <s v="V S MOTORS"/>
    <n v="12666"/>
    <s v="91wheels_Aggregators"/>
    <s v="CPS_Lead_Aggregators"/>
    <s v="WARM"/>
    <s v="Pulsar"/>
    <s v="NS125"/>
    <s v="Disc (Pre-OBD)"/>
    <s v="Pulsar NS125 Disc (Pre-OBD) GLOSS PEWTER GREY"/>
    <s v="00JF2832"/>
    <s v="Open"/>
    <s v="No"/>
    <x v="6"/>
    <m/>
    <m/>
    <m/>
    <m/>
    <s v="No"/>
    <s v="No"/>
    <s v="No"/>
    <m/>
    <n v="0"/>
  </r>
  <r>
    <n v="15681338"/>
    <d v="2025-04-16T00:00:00"/>
    <d v="1899-12-30T18:32:00"/>
    <x v="3"/>
    <s v="SURYODAY MOTORS - KTM - VASAI WEST."/>
    <s v="10473BRN04."/>
    <s v="Bikedekho_Aggregators"/>
    <s v="CPS_Lead_Aggregators"/>
    <s v="STANDARD"/>
    <s v="KTM"/>
    <s v="DUKE 200 OLD"/>
    <s v="KTM"/>
    <s v="KTM DUKE 200 OLD KTM ELECTRONIC ORANGE"/>
    <s v="00JP421T"/>
    <s v="Open"/>
    <s v="No"/>
    <x v="4"/>
    <m/>
    <m/>
    <m/>
    <m/>
    <s v="No"/>
    <s v="No"/>
    <s v="No"/>
    <m/>
    <n v="0"/>
  </r>
  <r>
    <n v="15412388"/>
    <d v="2025-04-05T00:00:00"/>
    <d v="1899-12-30T10:21:00"/>
    <x v="1"/>
    <s v="Aadhitheya Bikes(13143)"/>
    <n v="13143"/>
    <s v="Reference"/>
    <s v="Existing Customer"/>
    <m/>
    <s v="Pulsar"/>
    <n v="125"/>
    <s v="Carbon Fibre Single Seat UG"/>
    <s v="Pulsar  125 Carbon Fibre Single Seat UG EBONY BLK BLUE DKL"/>
    <s v="00DH574C"/>
    <s v="Invoiced"/>
    <s v="Yes"/>
    <x v="1"/>
    <m/>
    <m/>
    <m/>
    <m/>
    <s v="Yes"/>
    <s v="No"/>
    <s v="Yes"/>
    <d v="2025-04-05T15:33:00"/>
    <n v="1"/>
  </r>
  <r>
    <n v="15707295"/>
    <d v="2025-04-17T00:00:00"/>
    <d v="1899-12-30T23:00:00"/>
    <x v="3"/>
    <s v="SRI SIDDHI VINAYAKA AUTOMOBILES (PIDUGURALLA)"/>
    <s v="B12172"/>
    <s v="Bikedekho_Aggregators"/>
    <s v="CPS_Lead_Aggregators"/>
    <s v="STANDARD"/>
    <s v="Pulsar"/>
    <s v="NS125"/>
    <s v="Disc (OBD-2)"/>
    <s v="Pulsar NS125 Disc (OBD-2) TD BURNT RED + SA"/>
    <s v="00JF35C4"/>
    <s v="Closed"/>
    <s v="No"/>
    <x v="2"/>
    <m/>
    <m/>
    <m/>
    <m/>
    <s v="No"/>
    <s v="No"/>
    <s v="No"/>
    <m/>
    <n v="0"/>
  </r>
  <r>
    <n v="15407778"/>
    <d v="2025-04-04T00:00:00"/>
    <d v="1899-12-30T20:59:00"/>
    <x v="3"/>
    <s v="MAHI MOTORS(10492)"/>
    <n v="10492"/>
    <s v="Bikewale_Aggregators"/>
    <s v="CPS_Lead_Aggregators"/>
    <s v="WARM"/>
    <s v="Pulsar"/>
    <n v="150"/>
    <s v="SD Single Seat"/>
    <s v="Pulsar 150 SD Single Seat EBONY BLK RED DKL"/>
    <s v="00DH274D"/>
    <s v="Closed"/>
    <s v="No"/>
    <x v="5"/>
    <m/>
    <m/>
    <m/>
    <m/>
    <s v="No"/>
    <s v="No"/>
    <s v="No"/>
    <m/>
    <n v="0"/>
  </r>
  <r>
    <n v="15400373"/>
    <d v="2025-04-04T00:00:00"/>
    <d v="1899-12-30T15:12:00"/>
    <x v="3"/>
    <s v="BAGGA LINK SERVICE PVT LTD.(10047)"/>
    <n v="10047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452093"/>
    <d v="2025-04-07T00:00:00"/>
    <d v="1899-12-30T13:31:00"/>
    <x v="2"/>
    <s v="BALRAJ WHEELS PRIVATE LIMITED (14187)"/>
    <n v="14187"/>
    <m/>
    <m/>
    <s v="WARM"/>
    <s v="Triumph"/>
    <s v="SPEED 400"/>
    <s v="Triumph"/>
    <s v="Triumph SPEED 400 Triumph EBONY BLACK(MET)"/>
    <s v="00TA04X3"/>
    <s v="Open"/>
    <s v="Yes"/>
    <x v="6"/>
    <m/>
    <m/>
    <m/>
    <m/>
    <s v="No"/>
    <s v="No"/>
    <s v="Yes"/>
    <m/>
    <n v="0"/>
  </r>
  <r>
    <n v="15388877"/>
    <d v="2025-04-03T00:00:00"/>
    <d v="1899-12-30T23:29:00"/>
    <x v="3"/>
    <s v="VARUN MOTORS PRIVATE LIMITED-NUZVIDU"/>
    <s v="A13248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Closed"/>
    <s v="No"/>
    <x v="1"/>
    <m/>
    <m/>
    <m/>
    <m/>
    <s v="No"/>
    <s v="No"/>
    <s v="No"/>
    <m/>
    <n v="0"/>
  </r>
  <r>
    <n v="15589382"/>
    <d v="2025-04-12T00:00:00"/>
    <d v="1899-12-30T15:49:00"/>
    <x v="1"/>
    <s v="SAYAR MOTORS(10311)"/>
    <n v="10311"/>
    <s v="Reference"/>
    <s v="Existing Customer"/>
    <s v="STANDARD"/>
    <s v="Pulsar"/>
    <n v="150"/>
    <s v="SD Single Seat"/>
    <s v="Pulsar 150 SD Single Seat EBONY BLK RED DKL"/>
    <s v="00DH274D"/>
    <s v="Open"/>
    <s v="Yes"/>
    <x v="0"/>
    <m/>
    <m/>
    <m/>
    <m/>
    <s v="Yes"/>
    <s v="No"/>
    <s v="Yes"/>
    <m/>
    <n v="0"/>
  </r>
  <r>
    <n v="15419067"/>
    <d v="2025-04-05T00:00:00"/>
    <d v="1899-12-30T13:59:00"/>
    <x v="1"/>
    <s v="SINDOL BAJAJ (12757)"/>
    <n v="12757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x v="1"/>
    <m/>
    <m/>
    <m/>
    <m/>
    <s v="Yes"/>
    <s v="No"/>
    <s v="Yes"/>
    <d v="2025-04-05T14:01:00"/>
    <n v="1"/>
  </r>
  <r>
    <n v="15677585"/>
    <d v="2025-04-16T00:00:00"/>
    <d v="1899-12-30T17:09:00"/>
    <x v="2"/>
    <s v="SENGUPTA MOTORS #UDAIPUR TRIPURA"/>
    <s v="A12644"/>
    <m/>
    <m/>
    <m/>
    <s v="Pulsar"/>
    <n v="125"/>
    <s v="Carbon Fibre Split Seat UG"/>
    <s v="Pulsar 125 Carbon Fibre Split Seat UG EBONY BLK RED DKL"/>
    <s v="00DH564D"/>
    <s v="Invoiced"/>
    <s v="Yes"/>
    <x v="1"/>
    <m/>
    <m/>
    <m/>
    <m/>
    <s v="No"/>
    <s v="Yes"/>
    <s v="Yes"/>
    <d v="2025-04-16T17:13:00"/>
    <n v="1"/>
  </r>
  <r>
    <n v="15497773"/>
    <d v="2025-04-09T00:00:00"/>
    <d v="1899-12-30T13:07:00"/>
    <x v="3"/>
    <s v="MANGLAM AUTOS(11445)"/>
    <n v="11445"/>
    <s v="Bikewale_Aggregators"/>
    <s v="CPS_Lead_Aggregators"/>
    <s v="STANDARD"/>
    <s v="Pulsar"/>
    <s v="N125"/>
    <s v="Disc ISG"/>
    <s v="Pulsar N125 Disc ISG Ebony Black + Purple Fury"/>
    <s v="00JZ51DA"/>
    <s v="Open"/>
    <s v="No"/>
    <x v="0"/>
    <m/>
    <m/>
    <m/>
    <m/>
    <s v="No"/>
    <s v="No"/>
    <s v="No"/>
    <m/>
    <n v="0"/>
  </r>
  <r>
    <n v="15550382"/>
    <d v="2025-04-10T00:00:00"/>
    <d v="1899-12-30T17:07:00"/>
    <x v="5"/>
    <s v="KRISHNAA AUTOS(11596)"/>
    <n v="11596"/>
    <m/>
    <m/>
    <s v="STANDARD"/>
    <s v="Freedom"/>
    <s v="125 NG04"/>
    <s v="Disc Led"/>
    <s v="Freedom 125 NG04 Disc Led EBONY BLACK(MET)"/>
    <s v="00JH27X3"/>
    <s v="Closed"/>
    <s v="Yes"/>
    <x v="2"/>
    <m/>
    <m/>
    <m/>
    <m/>
    <s v="Yes"/>
    <s v="No"/>
    <s v="No"/>
    <m/>
    <n v="0"/>
  </r>
  <r>
    <n v="15663357"/>
    <d v="2025-04-16T00:00:00"/>
    <d v="1899-12-30T11:23:00"/>
    <x v="1"/>
    <s v="KRISHNAMANI MOTORS(12956)"/>
    <n v="12956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x v="1"/>
    <m/>
    <m/>
    <m/>
    <m/>
    <s v="Yes"/>
    <s v="No"/>
    <s v="Yes"/>
    <d v="2025-04-16T11:25:00"/>
    <n v="1"/>
  </r>
  <r>
    <n v="15453949"/>
    <d v="2025-04-07T00:00:00"/>
    <d v="1899-12-30T14:15:00"/>
    <x v="3"/>
    <s v="SHYAM MOTORS(10501)"/>
    <n v="1050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334052"/>
    <d v="2025-04-01T00:00:00"/>
    <d v="1899-12-30T11:17:00"/>
    <x v="6"/>
    <m/>
    <n v="10401"/>
    <s v="Facebook"/>
    <s v="P125_March_2"/>
    <s v="WARM"/>
    <s v="Pulsar"/>
    <n v="125"/>
    <s v="Carbon Fibre Disc Single Seat (OBD-2)"/>
    <s v="Pulsar 125 Carbon Fibre Disc Single Seat (OBD-2) SPARKLING METALLIC BLACK RED"/>
    <s v="00DH41F2"/>
    <s v="Closed"/>
    <s v="No"/>
    <x v="5"/>
    <m/>
    <m/>
    <m/>
    <m/>
    <s v="No"/>
    <s v="No"/>
    <s v="No"/>
    <m/>
    <n v="0"/>
  </r>
  <r>
    <n v="15425308"/>
    <d v="2025-04-05T00:00:00"/>
    <d v="1899-12-30T18:12:00"/>
    <x v="3"/>
    <s v="SUN BAJAJ(13483)"/>
    <n v="13483"/>
    <s v="Bikedekho_Aggregators"/>
    <s v="CPS_Lead_Aggregators"/>
    <s v="HOT"/>
    <s v="Pulsar"/>
    <s v="NS125"/>
    <s v="Disc (OBD-2)"/>
    <s v="Pulsar NS125 Disc (OBD-2) TD BURNT RED + SA"/>
    <s v="00JF35C4"/>
    <s v="Open"/>
    <s v="No"/>
    <x v="4"/>
    <m/>
    <m/>
    <m/>
    <m/>
    <s v="No"/>
    <s v="No"/>
    <s v="No"/>
    <m/>
    <n v="0"/>
  </r>
  <r>
    <n v="15544274"/>
    <d v="2025-04-10T00:00:00"/>
    <d v="1899-12-30T13:35:00"/>
    <x v="1"/>
    <s v="ISHANYA AUTO LLP(13210)"/>
    <n v="13210"/>
    <m/>
    <m/>
    <m/>
    <s v="Avenger"/>
    <n v="160"/>
    <s v="Street  (OBD-2)"/>
    <s v="Avenger  160 Street  (OBD-2) COCKTAIL WINE RED"/>
    <s v="00PD362V"/>
    <s v="Invoiced"/>
    <s v="Yes"/>
    <x v="0"/>
    <m/>
    <m/>
    <m/>
    <m/>
    <s v="Yes"/>
    <s v="Yes"/>
    <s v="Yes"/>
    <d v="2025-04-10T15:05:00"/>
    <n v="1"/>
  </r>
  <r>
    <n v="15594160"/>
    <d v="2025-04-13T00:00:00"/>
    <d v="1899-12-30T09:52:00"/>
    <x v="3"/>
    <s v="MEERA AUTOS (12831)"/>
    <n v="12831"/>
    <s v="Bikedekho_Aggregators"/>
    <s v="CPS_Lead_Aggregators"/>
    <s v="STANDARD"/>
    <s v="Pulsar"/>
    <n v="125"/>
    <s v="Carbon Fibre Disc Single Seat"/>
    <s v="PULSAR 125 DTS-i - SAFFIRE BLUE WHITE"/>
    <s v="00DH47E9"/>
    <s v="Closed"/>
    <s v="No"/>
    <x v="2"/>
    <m/>
    <m/>
    <m/>
    <m/>
    <s v="No"/>
    <s v="No"/>
    <s v="No"/>
    <m/>
    <n v="0"/>
  </r>
  <r>
    <n v="15463627"/>
    <d v="2025-04-07T00:00:00"/>
    <d v="1899-12-30T20:02:00"/>
    <x v="3"/>
    <s v="PUSHPAK AUTOMOBILE(13135)"/>
    <n v="13135"/>
    <s v="Bikewale_Aggregators"/>
    <s v="CPS_Lead_Aggregators"/>
    <s v="WARM"/>
    <s v="Pulsar"/>
    <s v="NS200"/>
    <s v="Twin Disc ABS (JL18)"/>
    <s v="Pulsar NS200 Twin Disc ABS (JL18) BRIGHT YELLOW &amp; MATTE PEWTER GREY"/>
    <s v="00JL188N"/>
    <s v="Open"/>
    <s v="No"/>
    <x v="6"/>
    <m/>
    <m/>
    <m/>
    <m/>
    <s v="No"/>
    <s v="No"/>
    <s v="No"/>
    <m/>
    <n v="0"/>
  </r>
  <r>
    <n v="15732973"/>
    <d v="2025-04-19T00:00:00"/>
    <d v="1899-12-30T11:44:00"/>
    <x v="3"/>
    <s v="JPS AUTO (13105)"/>
    <n v="13105"/>
    <s v="Bikewale_Aggregators"/>
    <s v="CPS_Lead_Aggregators"/>
    <m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363794"/>
    <d v="2025-04-02T00:00:00"/>
    <d v="1899-12-30T17:17:00"/>
    <x v="5"/>
    <s v="JAI AUTOMOBILES(10591)"/>
    <n v="10591"/>
    <m/>
    <m/>
    <s v="STANDARD"/>
    <s v="Platina"/>
    <n v="110"/>
    <s v="ES Drum  (OBD-2)"/>
    <s v="Platina 110 ES Drum  (OBD-2) BLK GLOS PEW GRA"/>
    <s v="00JK3548"/>
    <s v="Invoiced"/>
    <s v="Yes"/>
    <x v="6"/>
    <m/>
    <m/>
    <m/>
    <m/>
    <s v="No"/>
    <s v="No"/>
    <s v="No"/>
    <d v="2025-04-02T17:48:00"/>
    <n v="1"/>
  </r>
  <r>
    <n v="15426096"/>
    <d v="2025-04-05T00:00:00"/>
    <d v="1899-12-30T18:56:00"/>
    <x v="3"/>
    <s v="AMG HOMES PRIVATE LIMITED (13790)"/>
    <n v="13790"/>
    <s v="Bikewale_Aggregators"/>
    <s v="CPS_Lead_Aggregators"/>
    <s v="HOT"/>
    <s v="Pulsar"/>
    <s v="N125"/>
    <s v="Disc ISG"/>
    <s v="Pulsar N125 Disc ISG Ebony Black + Purple Fury"/>
    <s v="00JZ51DA"/>
    <s v="Closed"/>
    <s v="No"/>
    <x v="2"/>
    <m/>
    <m/>
    <m/>
    <m/>
    <s v="No"/>
    <s v="No"/>
    <s v="No"/>
    <m/>
    <n v="0"/>
  </r>
  <r>
    <n v="15644853"/>
    <d v="2025-04-15T00:00:00"/>
    <d v="1899-12-30T12:15:00"/>
    <x v="5"/>
    <s v="SUPREME AUTO DEALERS PVT. LTD.(10351)"/>
    <n v="10351"/>
    <s v="Dealer Activity"/>
    <s v="Demo Van"/>
    <s v="WARM"/>
    <s v="Freedom"/>
    <s v="125 NG04"/>
    <s v="Disc Led"/>
    <s v="Freedom 125 NG04 Disc Led COCKTAIL WINE RED"/>
    <s v="00JH272V"/>
    <s v="Closed"/>
    <s v="Yes"/>
    <x v="2"/>
    <m/>
    <m/>
    <m/>
    <m/>
    <s v="Yes"/>
    <s v="Yes"/>
    <s v="Yes"/>
    <m/>
    <n v="0"/>
  </r>
  <r>
    <n v="15605712"/>
    <d v="2025-04-13T00:00:00"/>
    <d v="1899-12-30T16:09:00"/>
    <x v="2"/>
    <s v="CAR CARE CENTRE(10774)"/>
    <n v="10774"/>
    <s v="Call Center"/>
    <m/>
    <s v="STANDARD"/>
    <s v="Freedom"/>
    <s v="125 NG04"/>
    <s v="Disc Led"/>
    <s v="Freedom 125 NG04 Disc Led GLOSSY CARIBBEAN BLUE"/>
    <s v="00JH272Z"/>
    <s v="Closed"/>
    <s v="No"/>
    <x v="6"/>
    <m/>
    <m/>
    <m/>
    <m/>
    <s v="No"/>
    <s v="No"/>
    <s v="No"/>
    <m/>
    <n v="0"/>
  </r>
  <r>
    <n v="15625054"/>
    <d v="2025-04-14T00:00:00"/>
    <d v="1899-12-30T13:41:00"/>
    <x v="3"/>
    <s v="PARTH AUTOMOBILES(12804)"/>
    <n v="12804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x v="1"/>
    <m/>
    <m/>
    <m/>
    <m/>
    <s v="No"/>
    <s v="No"/>
    <s v="No"/>
    <m/>
    <n v="0"/>
  </r>
  <r>
    <n v="15703163"/>
    <d v="2025-04-17T00:00:00"/>
    <d v="1899-12-30T17:58:00"/>
    <x v="6"/>
    <m/>
    <n v="14139"/>
    <s v="Instagram"/>
    <s v="Freedom_April'25"/>
    <s v="WARM"/>
    <s v="Freedom"/>
    <s v="125 NG04"/>
    <s v="Disc Led"/>
    <s v="Freedom 125 NG04 Disc Led Racing Red"/>
    <s v="00JH279C"/>
    <s v="Open"/>
    <s v="No"/>
    <x v="1"/>
    <m/>
    <m/>
    <m/>
    <m/>
    <s v="No"/>
    <s v="No"/>
    <s v="No"/>
    <m/>
    <n v="0"/>
  </r>
  <r>
    <n v="15381378"/>
    <d v="2025-04-03T00:00:00"/>
    <d v="1899-12-30T16:07:00"/>
    <x v="3"/>
    <s v="SAI BAJAJ AUTOZ (12580)"/>
    <n v="12580"/>
    <s v="Bikedekho_Aggregators"/>
    <s v="CPS_Lead_Aggregators"/>
    <s v="HOT"/>
    <s v="Pulsar"/>
    <s v="N160"/>
    <s v="Dual channel ABS"/>
    <s v="Pulsar N160 Dual channel ABS Brooklyn Black"/>
    <s v="00JR159V"/>
    <s v="Closed"/>
    <s v="No"/>
    <x v="5"/>
    <m/>
    <m/>
    <m/>
    <m/>
    <s v="No"/>
    <s v="No"/>
    <s v="No"/>
    <m/>
    <n v="0"/>
  </r>
  <r>
    <n v="15538640"/>
    <d v="2025-04-10T00:00:00"/>
    <d v="1899-12-30T10:45:00"/>
    <x v="2"/>
    <s v="M/S DASHMESH MOTORS(13127)"/>
    <n v="13127"/>
    <m/>
    <m/>
    <m/>
    <s v="Platina"/>
    <n v="100"/>
    <s v="KS"/>
    <s v="Platina 100 KS Ebony Black with Silver Grey Decal"/>
    <s v="00PF386U"/>
    <s v="Invoiced"/>
    <s v="Yes"/>
    <x v="1"/>
    <m/>
    <m/>
    <m/>
    <m/>
    <s v="No"/>
    <s v="No"/>
    <s v="No"/>
    <d v="2025-04-10T10:45:00"/>
    <n v="1"/>
  </r>
  <r>
    <n v="15332093"/>
    <d v="2025-04-01T00:00:00"/>
    <d v="1899-12-30T14:59:00"/>
    <x v="4"/>
    <s v="Triumph Goa"/>
    <n v="13529"/>
    <s v="Finance"/>
    <s v="Website"/>
    <s v="WARM"/>
    <s v="Triumph"/>
    <s v="SCRAMBLER 400 X"/>
    <s v="Triumph"/>
    <s v="Triumph SCRAMBLER 400 X Triumph CARNIVAL RED"/>
    <s v="00TA02BE"/>
    <s v="Closed"/>
    <s v="No"/>
    <x v="5"/>
    <m/>
    <m/>
    <m/>
    <m/>
    <s v="No"/>
    <s v="No"/>
    <s v="No"/>
    <m/>
    <n v="0"/>
  </r>
  <r>
    <n v="15587023"/>
    <d v="2025-04-12T00:00:00"/>
    <d v="1899-12-30T14:20:00"/>
    <x v="0"/>
    <s v="METAL MOTORS(13385)"/>
    <n v="13385"/>
    <s v="Hyperlocal_Lead_Gen"/>
    <s v="Facebook"/>
    <s v="STANDARD"/>
    <s v="KTM"/>
    <s v="DUKE 200"/>
    <s v="KTM"/>
    <s v="KTM DUKE 200 KTM "/>
    <s v="00JP1C"/>
    <s v="Open"/>
    <s v="No"/>
    <x v="0"/>
    <m/>
    <m/>
    <m/>
    <m/>
    <s v="No"/>
    <s v="No"/>
    <s v="No"/>
    <m/>
    <n v="0"/>
  </r>
  <r>
    <n v="15677809"/>
    <d v="2025-04-17T00:00:00"/>
    <d v="1899-12-30T10:26:00"/>
    <x v="4"/>
    <s v="A2Z AUTOMOTIVE(13214)"/>
    <n v="13214"/>
    <s v="Freedom_LeadGen_D2C"/>
    <s v="Display_Google"/>
    <s v="WARM"/>
    <s v="Platina"/>
    <s v="KS Drum (OBD2B)"/>
    <n v="100"/>
    <s v="PLATINA 100 KS DRUM-VINTAGE WINE RED SLV"/>
    <s v="00JK42DR"/>
    <s v="Closed"/>
    <s v="No"/>
    <x v="5"/>
    <m/>
    <m/>
    <m/>
    <m/>
    <s v="No"/>
    <s v="No"/>
    <s v="No"/>
    <m/>
    <n v="0"/>
  </r>
  <r>
    <n v="15469155"/>
    <d v="2025-04-08T00:00:00"/>
    <d v="1899-12-30T09:22:00"/>
    <x v="3"/>
    <s v="CHANNAMMA MOTORS(A11914)"/>
    <s v="A11914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x v="5"/>
    <m/>
    <m/>
    <m/>
    <m/>
    <s v="No"/>
    <s v="No"/>
    <s v="No"/>
    <m/>
    <n v="0"/>
  </r>
  <r>
    <n v="15489097"/>
    <d v="2025-04-08T00:00:00"/>
    <d v="1899-12-30T23:16:00"/>
    <x v="3"/>
    <s v="ROLTA CREDIT PRIVATE LIMITED (11943)"/>
    <n v="11943"/>
    <s v="Bikewale_Aggregators"/>
    <s v="CPS_Lead_Aggregators"/>
    <s v="WARM"/>
    <s v="Pulsar"/>
    <s v="N160"/>
    <s v="Dual channel ABS"/>
    <s v="Pulsar N160 Dual channel ABS Brooklyn Black"/>
    <s v="00JR159V"/>
    <s v="Open"/>
    <s v="No"/>
    <x v="6"/>
    <m/>
    <m/>
    <m/>
    <m/>
    <s v="No"/>
    <s v="No"/>
    <s v="No"/>
    <m/>
    <n v="0"/>
  </r>
  <r>
    <n v="15456714"/>
    <d v="2025-04-07T00:00:00"/>
    <d v="1899-12-30T15:09:00"/>
    <x v="5"/>
    <s v="SARATHY KTM KNPY"/>
    <s v="13177-KNPY"/>
    <m/>
    <m/>
    <s v="HOT"/>
    <s v="KTM"/>
    <s v="RC 200"/>
    <m/>
    <s v="KTM RC 200  "/>
    <s v="00JY0G"/>
    <s v="Open"/>
    <s v="Yes"/>
    <x v="0"/>
    <m/>
    <m/>
    <m/>
    <m/>
    <s v="Yes"/>
    <s v="No"/>
    <s v="No"/>
    <m/>
    <n v="0"/>
  </r>
  <r>
    <n v="15494007"/>
    <d v="2025-04-09T00:00:00"/>
    <d v="1899-12-30T11:10:00"/>
    <x v="5"/>
    <s v="BRAHMACHARI AUTO(11508)"/>
    <n v="11508"/>
    <m/>
    <m/>
    <s v="WARM"/>
    <s v="Pulsar"/>
    <s v="NS125"/>
    <s v="UG ABS"/>
    <s v="Pulsar NS125 UG ABS GLOSS PEWTER GREY"/>
    <s v="00JF5732"/>
    <s v="Closed"/>
    <s v="Yes"/>
    <x v="2"/>
    <m/>
    <m/>
    <m/>
    <m/>
    <s v="No"/>
    <s v="No"/>
    <s v="Yes"/>
    <m/>
    <n v="0"/>
  </r>
  <r>
    <n v="15320725"/>
    <d v="2025-04-01T00:00:00"/>
    <d v="1899-12-30T11:50:00"/>
    <x v="3"/>
    <s v="KHIVRAJ ELIXIR PVT LTD North Bangalore"/>
    <s v="C14191"/>
    <s v="Bikewale_Aggregators"/>
    <s v="CPS_Lead_Aggregators"/>
    <s v="WARM"/>
    <s v="Triumph"/>
    <s v="Speed 400 UG"/>
    <s v="Triumph"/>
    <s v="SPEED 400 UG-PHANTOM BLACK"/>
    <s v="00TA40BA"/>
    <s v="Closed"/>
    <s v="No"/>
    <x v="5"/>
    <s v="Family/Friendâ€™s Recommendation"/>
    <m/>
    <m/>
    <m/>
    <s v="No"/>
    <s v="No"/>
    <s v="No"/>
    <m/>
    <n v="0"/>
  </r>
  <r>
    <n v="15572588"/>
    <d v="2025-04-11T00:00:00"/>
    <d v="1899-12-30T17:48:00"/>
    <x v="1"/>
    <s v="SAI SERVICE PVT LTD - Kharadi"/>
    <s v="12390BRN01"/>
    <m/>
    <m/>
    <s v="HOT"/>
    <s v="KTM"/>
    <s v="ADVENTURE 390"/>
    <m/>
    <s v="KTM ADVENTURE 390  ELECTRONIC ORANGE"/>
    <s v="00JG451T"/>
    <s v="Booked"/>
    <s v="Yes"/>
    <x v="7"/>
    <m/>
    <m/>
    <m/>
    <m/>
    <s v="No"/>
    <s v="No"/>
    <s v="No"/>
    <d v="2025-04-11T17:53:00"/>
    <n v="0"/>
  </r>
  <r>
    <n v="15670455"/>
    <d v="2025-04-16T00:00:00"/>
    <d v="1899-12-30T14:15:00"/>
    <x v="4"/>
    <s v="SARATHY BIKES PVT.LTD (13177)"/>
    <n v="13177"/>
    <s v="Duke_LeadGen_D2C"/>
    <s v="Search_Google"/>
    <m/>
    <s v="KTM"/>
    <s v="249.07 cc"/>
    <m/>
    <s v="KTM  249.07 cc  ELECTRONIC ORANGE"/>
    <s v="00JP881T"/>
    <s v="Invoiced"/>
    <s v="Yes"/>
    <x v="0"/>
    <m/>
    <m/>
    <m/>
    <m/>
    <s v="Yes"/>
    <s v="No"/>
    <s v="No"/>
    <d v="2025-04-16T14:23:00"/>
    <n v="1"/>
  </r>
  <r>
    <n v="15352864"/>
    <d v="2025-04-02T00:00:00"/>
    <d v="1899-12-30T11:17:00"/>
    <x v="1"/>
    <s v="J M Automobiles-MI Road"/>
    <s v="A13239"/>
    <m/>
    <m/>
    <m/>
    <s v="Pulsar"/>
    <n v="125"/>
    <s v="Carbon Fibre Disc Split Seat"/>
    <s v="Pulsar 150 TD UG"/>
    <s v="00DH48"/>
    <s v="Invoiced"/>
    <s v="Yes"/>
    <x v="1"/>
    <m/>
    <m/>
    <m/>
    <m/>
    <s v="No"/>
    <s v="No"/>
    <s v="Yes"/>
    <m/>
    <n v="1"/>
  </r>
  <r>
    <n v="15443259"/>
    <d v="2025-04-06T00:00:00"/>
    <d v="1899-12-30T21:44:00"/>
    <x v="3"/>
    <s v="AMBRISH AUTOMOBILES(10495)"/>
    <n v="10495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5"/>
    <m/>
    <m/>
    <m/>
    <m/>
    <s v="No"/>
    <s v="No"/>
    <s v="No"/>
    <m/>
    <n v="0"/>
  </r>
  <r>
    <n v="15733156"/>
    <d v="2025-04-19T00:00:00"/>
    <d v="1899-12-30T11:35:00"/>
    <x v="1"/>
    <s v="SRI MURUGAN BAJAJ ANNUR"/>
    <s v="B13022"/>
    <m/>
    <m/>
    <s v="STANDARD"/>
    <s v="CT"/>
    <s v="110X"/>
    <s v="ES (OBD-2)"/>
    <s v="CT 110X ES (OBD-2)"/>
    <s v="00DY08"/>
    <s v="Open"/>
    <s v="Yes"/>
    <x v="0"/>
    <m/>
    <m/>
    <m/>
    <m/>
    <s v="Yes"/>
    <s v="Yes"/>
    <s v="Yes"/>
    <m/>
    <n v="0"/>
  </r>
  <r>
    <n v="15383839"/>
    <d v="2025-04-03T00:00:00"/>
    <d v="1899-12-30T17:26:00"/>
    <x v="2"/>
    <s v="KHIVRAJ ELIXIR PVT LTD Mangalore"/>
    <s v="D14191"/>
    <m/>
    <m/>
    <s v="HOT"/>
    <s v="Triumph"/>
    <s v="Speed T4"/>
    <m/>
    <s v="Triumph  Speed T4  PEARL METALLIC WHITE"/>
    <s v="00TA1542"/>
    <s v="Open"/>
    <s v="Yes"/>
    <x v="4"/>
    <m/>
    <m/>
    <m/>
    <m/>
    <s v="Yes"/>
    <s v="No"/>
    <s v="No"/>
    <m/>
    <n v="0"/>
  </r>
  <r>
    <n v="15459043"/>
    <d v="2025-04-07T00:00:00"/>
    <d v="1899-12-30T16:27:00"/>
    <x v="1"/>
    <s v="SAI MOTOR PLAZA - AMALAPURAM"/>
    <n v="11498"/>
    <m/>
    <m/>
    <s v="STANDARD"/>
    <s v="Pulsar"/>
    <n v="150"/>
    <s v="SD (C&amp;G)"/>
    <s v="Pulsar 150 SD (C&amp;G) EBONY BLK RED DKL"/>
    <s v="00DH644D"/>
    <s v="Invoiced"/>
    <s v="Yes"/>
    <x v="7"/>
    <m/>
    <m/>
    <m/>
    <m/>
    <s v="Yes"/>
    <s v="No"/>
    <s v="Yes"/>
    <d v="2025-04-07T16:29:00"/>
    <n v="1"/>
  </r>
  <r>
    <n v="15392230"/>
    <d v="2025-04-04T00:00:00"/>
    <d v="1899-12-30T10:54:00"/>
    <x v="3"/>
    <s v="KRISHNA MOTORS (13657)"/>
    <n v="13657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x v="0"/>
    <m/>
    <m/>
    <m/>
    <m/>
    <s v="No"/>
    <s v="No"/>
    <s v="No"/>
    <m/>
    <n v="0"/>
  </r>
  <r>
    <n v="15627249"/>
    <d v="2025-04-14T00:00:00"/>
    <d v="1899-12-30T14:53:00"/>
    <x v="3"/>
    <s v="POPULAR KTM PUZHAKKAL(12738)"/>
    <n v="12738"/>
    <s v="91wheels_Aggregators"/>
    <s v="CPS_Lead_Aggregators"/>
    <s v="WARM"/>
    <s v="KTM"/>
    <s v="ADVENTURE 390"/>
    <s v="KTM"/>
    <s v="KTM ADVENTURE 390 KTM ELECTRONIC ORANGE MATT"/>
    <s v="00JG4543"/>
    <s v="Open"/>
    <s v="No"/>
    <x v="1"/>
    <m/>
    <m/>
    <m/>
    <m/>
    <s v="No"/>
    <s v="No"/>
    <s v="No"/>
    <m/>
    <n v="0"/>
  </r>
  <r>
    <n v="15632595"/>
    <d v="2025-04-14T00:00:00"/>
    <d v="1899-12-30T18:06:00"/>
    <x v="3"/>
    <s v="SMH MARKETING COMPANY(11336)"/>
    <n v="11336"/>
    <s v="Bikewale_Aggregators"/>
    <s v="CPS_Lead_Aggregators"/>
    <s v="HOT"/>
    <s v="Pulsar"/>
    <s v="N150"/>
    <s v="SD Single Seat"/>
    <s v="Pulsar N150 SD Single Seat PEARL METALLIC WHITE"/>
    <s v="00JR3042"/>
    <s v="Closed"/>
    <s v="No"/>
    <x v="2"/>
    <m/>
    <m/>
    <m/>
    <m/>
    <s v="No"/>
    <s v="No"/>
    <s v="No"/>
    <m/>
    <n v="0"/>
  </r>
  <r>
    <n v="15548745"/>
    <d v="2025-04-10T00:00:00"/>
    <d v="1899-12-30T16:18:00"/>
    <x v="1"/>
    <s v="T M BAJAJ (12953)"/>
    <n v="12953"/>
    <s v="Reference"/>
    <s v="Existing Customer"/>
    <s v="WARM"/>
    <s v="Pulsar"/>
    <n v="150"/>
    <s v="SD (C&amp;G)"/>
    <s v="Pulsar 150 SD (C&amp;G) EBONY BLK RED DKL"/>
    <s v="00DH644D"/>
    <s v="Invoiced"/>
    <s v="Yes"/>
    <x v="1"/>
    <m/>
    <m/>
    <m/>
    <m/>
    <s v="No"/>
    <s v="Yes"/>
    <s v="No"/>
    <d v="2025-04-10T16:19:00"/>
    <n v="1"/>
  </r>
  <r>
    <n v="15700401"/>
    <d v="2025-04-17T00:00:00"/>
    <d v="1899-12-30T16:35:00"/>
    <x v="5"/>
    <s v="KVR Automobiles Pvt Ltd(11972)"/>
    <n v="11972"/>
    <m/>
    <m/>
    <s v="WARM"/>
    <s v="Freedom"/>
    <s v="125 NG04"/>
    <s v="Disc Led"/>
    <s v="Freedom 125 NG04 Disc Led"/>
    <s v="00JH27"/>
    <s v="Open"/>
    <s v="No"/>
    <x v="0"/>
    <m/>
    <m/>
    <m/>
    <m/>
    <s v="No"/>
    <s v="No"/>
    <s v="No"/>
    <m/>
    <n v="0"/>
  </r>
  <r>
    <n v="15358050"/>
    <d v="2025-04-02T00:00:00"/>
    <d v="1899-12-30T14:01:00"/>
    <x v="3"/>
    <m/>
    <n v="10382"/>
    <s v="Bikewale_Aggregators"/>
    <s v="CPS_Lead_Aggregators"/>
    <s v="WARM"/>
    <s v="Pulsar"/>
    <s v="NS200"/>
    <s v="Twin Disc ABS (JL18)"/>
    <s v="Pulsar NS200 Twin Disc ABS (JL18) BRIGHT YELLOW &amp; MATTE PEWTER GREY"/>
    <s v="00JL188N"/>
    <s v="Closed"/>
    <s v="No"/>
    <x v="1"/>
    <m/>
    <m/>
    <m/>
    <m/>
    <s v="No"/>
    <s v="No"/>
    <s v="No"/>
    <m/>
    <n v="0"/>
  </r>
  <r>
    <n v="15383372"/>
    <d v="2025-04-03T00:00:00"/>
    <d v="1899-12-30T17:17:00"/>
    <x v="3"/>
    <s v="KUSHAL AUTO PVT. LTD.(10177)"/>
    <n v="10177"/>
    <s v="Bikedekho_Aggregators"/>
    <s v="CPS_Lead_Aggregators"/>
    <s v="HOT"/>
    <s v="Pulsar"/>
    <s v="N160"/>
    <s v="Dual channel ABS"/>
    <s v="Pulsar N160 Dual channel ABS Brooklyn Black"/>
    <s v="00JR159V"/>
    <s v="Open"/>
    <s v="No"/>
    <x v="4"/>
    <m/>
    <m/>
    <m/>
    <m/>
    <s v="No"/>
    <s v="No"/>
    <s v="No"/>
    <m/>
    <n v="0"/>
  </r>
  <r>
    <n v="15358889"/>
    <d v="2025-04-02T00:00:00"/>
    <d v="1899-12-30T14:40:00"/>
    <x v="3"/>
    <s v="OSL AUTO PVT.LTD.(11132)"/>
    <n v="11132"/>
    <s v="Bikewale_Aggregators"/>
    <s v="CPS_Lead_Aggregators"/>
    <s v="STANDARD"/>
    <s v="Pulsar"/>
    <n v="150"/>
    <s v="SD Single Seat"/>
    <s v="Pulsar 150 SD Single Seat EBONY BLK RED DKL"/>
    <s v="00DH274D"/>
    <s v="Open"/>
    <s v="No"/>
    <x v="4"/>
    <m/>
    <m/>
    <m/>
    <m/>
    <s v="No"/>
    <s v="No"/>
    <s v="No"/>
    <m/>
    <n v="0"/>
  </r>
  <r>
    <n v="15490790"/>
    <d v="2025-04-09T00:00:00"/>
    <d v="1899-12-30T07:43:00"/>
    <x v="3"/>
    <s v="MANIPUR MOTORS(10209)"/>
    <n v="10209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Open"/>
    <s v="No"/>
    <x v="1"/>
    <m/>
    <m/>
    <m/>
    <m/>
    <s v="No"/>
    <s v="No"/>
    <s v="No"/>
    <m/>
    <n v="0"/>
  </r>
  <r>
    <n v="15642433"/>
    <d v="2025-04-15T00:00:00"/>
    <d v="1899-12-30T11:27:00"/>
    <x v="3"/>
    <s v="BHAWANI AUTOMOBILES Saraiprali"/>
    <s v="A11009"/>
    <s v="Bikewale_Aggregators"/>
    <s v="CPS_Lead_Aggregators"/>
    <s v="WARM"/>
    <s v="Pulsar"/>
    <s v="N125"/>
    <s v="Disc ISG"/>
    <s v="Pulsar N125 Disc ISG Ebony Black + Purple Fury"/>
    <s v="00JZ51DA"/>
    <s v="Open"/>
    <s v="No"/>
    <x v="1"/>
    <m/>
    <m/>
    <m/>
    <m/>
    <s v="No"/>
    <s v="No"/>
    <s v="No"/>
    <m/>
    <n v="0"/>
  </r>
  <r>
    <n v="15402372"/>
    <d v="2025-04-04T00:00:00"/>
    <d v="1899-12-30T16:21:00"/>
    <x v="3"/>
    <s v="JINDAL AUTOMOBILES JASHPUR"/>
    <s v="A10584"/>
    <s v="Bikedekho_Aggregators"/>
    <s v="CPS_Lead_Aggregators"/>
    <s v="HOT"/>
    <s v="Pulsar"/>
    <n v="400"/>
    <s v="NS"/>
    <s v="Pulsar 400 NS GLOSS PEWTER GREY"/>
    <s v="00JL2332"/>
    <s v="Closed"/>
    <s v="No"/>
    <x v="2"/>
    <m/>
    <m/>
    <m/>
    <m/>
    <s v="No"/>
    <s v="No"/>
    <s v="No"/>
    <m/>
    <n v="0"/>
  </r>
  <r>
    <n v="15680366"/>
    <d v="2025-04-16T00:00:00"/>
    <d v="1899-12-30T17:52:00"/>
    <x v="1"/>
    <s v="Kalyani Bajaj DKB"/>
    <s v="C10670"/>
    <s v="Reference"/>
    <s v="Existing Customer"/>
    <s v="WARM"/>
    <s v="Pulsar"/>
    <s v="NS200"/>
    <s v="Dual Channel ABS (UG)"/>
    <s v="Pulsar NS200 Dual Channel ABS (UG) PEARL METALLIC WHITE &amp; SATIN BLACK"/>
    <s v="00JL248R"/>
    <s v="Open"/>
    <s v="Yes"/>
    <x v="0"/>
    <m/>
    <m/>
    <m/>
    <m/>
    <s v="Yes"/>
    <s v="Yes"/>
    <s v="Yes"/>
    <m/>
    <n v="0"/>
  </r>
  <r>
    <n v="15714943"/>
    <d v="2025-04-18T00:00:00"/>
    <d v="1899-12-30T12:30:00"/>
    <x v="5"/>
    <s v="Yaazhiniy Motors(12266)"/>
    <n v="12266"/>
    <m/>
    <m/>
    <s v="STANDARD"/>
    <s v="KTM"/>
    <s v="DUKE 200 OLD"/>
    <m/>
    <s v="KTM DUKE 200 OLD  ELECTRONIC ORANGE"/>
    <s v="00JP421T"/>
    <s v="Closed"/>
    <s v="Yes"/>
    <x v="2"/>
    <m/>
    <m/>
    <m/>
    <m/>
    <s v="Yes"/>
    <s v="No"/>
    <s v="No"/>
    <m/>
    <n v="0"/>
  </r>
  <r>
    <n v="15529155"/>
    <d v="2025-04-09T00:00:00"/>
    <d v="1899-12-30T17:08:00"/>
    <x v="1"/>
    <s v="Unnati Motors Rangia"/>
    <s v="C11772"/>
    <s v="Leaflet"/>
    <m/>
    <s v="HOT"/>
    <s v="Pulsar"/>
    <n v="125"/>
    <s v="Carbon Fibre Split Seat UG"/>
    <s v="Pulsar 125 Carbon Fibre Split Seat UG EBONY BLK BLUE DKL"/>
    <s v="00DH564C"/>
    <s v="Invoiced"/>
    <s v="Yes"/>
    <x v="1"/>
    <m/>
    <m/>
    <m/>
    <m/>
    <s v="Yes"/>
    <s v="No"/>
    <s v="Yes"/>
    <d v="2025-04-09T17:11:00"/>
    <n v="1"/>
  </r>
  <r>
    <n v="15428282"/>
    <d v="2025-04-05T00:00:00"/>
    <d v="1899-12-30T21:56:00"/>
    <x v="3"/>
    <s v="S. S. AUTO TRADER LLP Kalyani Branch"/>
    <s v="E12854"/>
    <s v="Bikedekho_Aggregators"/>
    <s v="CPS_Lead_Aggregators"/>
    <s v="STANDARD"/>
    <s v="Pulsar"/>
    <s v="N160"/>
    <s v="Dual channel ABS"/>
    <s v="Pulsar N160 Dual channel ABS Brooklyn Black"/>
    <s v="00JR159V"/>
    <s v="Open"/>
    <s v="No"/>
    <x v="4"/>
    <m/>
    <m/>
    <m/>
    <m/>
    <s v="No"/>
    <s v="No"/>
    <s v="No"/>
    <m/>
    <n v="0"/>
  </r>
  <r>
    <n v="15379151"/>
    <d v="2025-04-03T00:00:00"/>
    <d v="1899-12-30T14:36:00"/>
    <x v="1"/>
    <s v="M/s Champak Automobiles-Dhubri"/>
    <s v="A11021"/>
    <m/>
    <m/>
    <m/>
    <s v="Pulsar"/>
    <n v="400"/>
    <s v="NS"/>
    <s v="Pulsar 400 NS PEARL METALLIC WHITE"/>
    <s v="00JL2342"/>
    <s v="Invoiced"/>
    <s v="Yes"/>
    <x v="1"/>
    <m/>
    <m/>
    <m/>
    <m/>
    <s v="Yes"/>
    <s v="No"/>
    <s v="No"/>
    <d v="2025-04-03T14:37:00"/>
    <n v="1"/>
  </r>
  <r>
    <n v="15376597"/>
    <d v="2025-04-03T00:00:00"/>
    <d v="1899-12-30T13:06:00"/>
    <x v="1"/>
    <s v="YADAV BAJAJ(12767)"/>
    <n v="12767"/>
    <m/>
    <m/>
    <m/>
    <s v="Pulsar"/>
    <n v="125"/>
    <s v="Carbon Fibre Single Seat UG"/>
    <s v="Pulsar 125 Carbon Fibre Single Seat UG EBONY BLK RED DKL"/>
    <s v="00DH574D"/>
    <s v="Invoiced"/>
    <s v="Yes"/>
    <x v="1"/>
    <m/>
    <m/>
    <m/>
    <m/>
    <s v="Yes"/>
    <s v="Yes"/>
    <s v="Yes"/>
    <d v="2025-04-03T13:14:00"/>
    <n v="1"/>
  </r>
  <r>
    <n v="15577098"/>
    <d v="2025-04-14T00:00:00"/>
    <d v="1899-12-30T17:08:00"/>
    <x v="3"/>
    <s v="MAYUR AUTO PVT.LTD.(10210)"/>
    <n v="10210"/>
    <s v="Bikewale_Aggregators"/>
    <s v="CPS_Lead_Aggregators"/>
    <s v="HOT"/>
    <s v="Pulsar"/>
    <s v="NS160"/>
    <s v="Twin Disc ABS"/>
    <s v="Pulsar NS160 Twin Disc ABS Glossy Pewter Grey + Satin Black"/>
    <s v="00JF258W"/>
    <s v="Closed"/>
    <s v="No"/>
    <x v="2"/>
    <m/>
    <m/>
    <m/>
    <m/>
    <s v="No"/>
    <s v="No"/>
    <s v="No"/>
    <m/>
    <n v="0"/>
  </r>
  <r>
    <n v="15619621"/>
    <d v="2025-04-14T00:00:00"/>
    <d v="1899-12-30T11:06:00"/>
    <x v="3"/>
    <s v="SAI SERVICE PVT LTD"/>
    <s v="A10347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683679"/>
    <d v="2025-04-16T00:00:00"/>
    <d v="1899-12-30T20:00:00"/>
    <x v="4"/>
    <s v="PRATHAM MOTOCORP LLP(13223)"/>
    <n v="13223"/>
    <s v="Freedom_LeadGen_D2C"/>
    <s v="Display_Google"/>
    <m/>
    <s v="Freedom"/>
    <s v="125 NG04"/>
    <s v="Disc Led"/>
    <s v="Freedom 125 NG04 Disc Led COCKTAIL WINE RED"/>
    <s v="00JH272V"/>
    <s v="Open"/>
    <s v="No"/>
    <x v="0"/>
    <m/>
    <m/>
    <m/>
    <m/>
    <s v="No"/>
    <s v="No"/>
    <s v="No"/>
    <m/>
    <n v="0"/>
  </r>
  <r>
    <n v="15352805"/>
    <d v="2025-04-02T00:00:00"/>
    <d v="1899-12-30T11:23:00"/>
    <x v="3"/>
    <s v="OSL Garia"/>
    <s v="A12121"/>
    <s v="Bikedekho_Aggregators"/>
    <s v="CPS_Lead_Aggregators"/>
    <s v="STANDARD"/>
    <s v="Pulsar"/>
    <s v="NS125"/>
    <s v="Disc (OBD-2)"/>
    <s v="Pulsar NS125 Disc (OBD-2) TD BURNT RED + SA"/>
    <s v="00JF35C4"/>
    <s v="Open"/>
    <s v="No"/>
    <x v="6"/>
    <m/>
    <m/>
    <m/>
    <m/>
    <s v="No"/>
    <s v="No"/>
    <s v="No"/>
    <m/>
    <n v="0"/>
  </r>
  <r>
    <n v="15644386"/>
    <d v="2025-04-15T00:00:00"/>
    <d v="1899-12-30T12:00:00"/>
    <x v="1"/>
    <s v="VARUN MOTORS PRIVATE LIMITED-TIRUPATI TRIUMPH"/>
    <s v="F13590"/>
    <m/>
    <m/>
    <s v="WARM"/>
    <s v="Triumph"/>
    <s v="SCRAMBLER 400 X"/>
    <m/>
    <s v="Triumph SCRAMBLER 400 X "/>
    <s v="00TA02"/>
    <s v="Open"/>
    <s v="Yes"/>
    <x v="0"/>
    <m/>
    <m/>
    <m/>
    <m/>
    <s v="Yes"/>
    <s v="No"/>
    <s v="No"/>
    <m/>
    <n v="0"/>
  </r>
  <r>
    <n v="15384129"/>
    <d v="2025-04-03T00:00:00"/>
    <d v="1899-12-30T17:36:00"/>
    <x v="2"/>
    <s v="OPM BAJAJ(12735)"/>
    <n v="12735"/>
    <m/>
    <m/>
    <m/>
    <s v="Freedom"/>
    <s v="125 NG04"/>
    <s v="Drum"/>
    <s v="Freedom 125 NG04 Drum EBONY BLACK(MET)"/>
    <s v="00JH31X3"/>
    <s v="Invoiced"/>
    <s v="Yes"/>
    <x v="1"/>
    <m/>
    <m/>
    <m/>
    <m/>
    <s v="No"/>
    <s v="No"/>
    <s v="No"/>
    <d v="2025-04-03T17:37:00"/>
    <n v="1"/>
  </r>
  <r>
    <n v="15534356"/>
    <d v="2025-04-09T00:00:00"/>
    <d v="1899-12-30T22:01:00"/>
    <x v="3"/>
    <s v="GHIDIA  AGRO PVT LTD(10759)"/>
    <n v="10759"/>
    <s v="Bikedekho_Aggregators"/>
    <s v="CPS_Lead_Aggregators"/>
    <s v="HOT"/>
    <s v="Pulsar"/>
    <s v="NS125"/>
    <s v="Disc (OBD-2)"/>
    <s v="Pulsar NS125 Disc (OBD-2) TD BURNT RED + SA"/>
    <s v="00JF35C4"/>
    <s v="Closed"/>
    <s v="No"/>
    <x v="11"/>
    <s v="Family/Friendâ€™s Recommendation;Colour/Model availability"/>
    <m/>
    <s v="Hornet"/>
    <s v="Honda"/>
    <s v="No"/>
    <s v="No"/>
    <s v="No"/>
    <m/>
    <n v="0"/>
  </r>
  <r>
    <n v="15333888"/>
    <d v="2025-04-01T00:00:00"/>
    <d v="1899-12-30T11:13:00"/>
    <x v="6"/>
    <m/>
    <n v="10443"/>
    <s v="Facebook"/>
    <s v="P125_March_2"/>
    <s v="STANDARD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734338"/>
    <d v="2025-04-19T00:00:00"/>
    <d v="1899-12-30T12:13:00"/>
    <x v="1"/>
    <s v="CHANNAMMA MOTORS-DHARWAD (C10862)"/>
    <s v="C10862"/>
    <m/>
    <m/>
    <s v="STANDARD"/>
    <s v="Pulsar"/>
    <s v="N160"/>
    <s v="UG"/>
    <s v="Pulsar N160 UG BROOKLYN CHRCL BLK M"/>
    <s v="00JR21VAR-113"/>
    <s v="Open"/>
    <s v="Yes"/>
    <x v="0"/>
    <m/>
    <m/>
    <m/>
    <m/>
    <s v="Yes"/>
    <s v="No"/>
    <s v="Yes"/>
    <m/>
    <n v="0"/>
  </r>
  <r>
    <n v="15727229"/>
    <d v="2025-04-18T00:00:00"/>
    <d v="1899-12-30T21:31:00"/>
    <x v="3"/>
    <s v="GARVE AUTOMOBILES PVT LTD(12752)"/>
    <n v="12752"/>
    <s v="Bikedekho_Aggregators"/>
    <s v="CPS_Lead_Aggregators"/>
    <s v="HOT"/>
    <s v="Pulsar"/>
    <s v="N160"/>
    <s v="Dual channel ABS"/>
    <s v="Pulsar  N160 Dual channel ABS Brooklyn Black"/>
    <s v="00JR159V"/>
    <s v="Open"/>
    <s v="No"/>
    <x v="0"/>
    <m/>
    <m/>
    <m/>
    <m/>
    <s v="No"/>
    <s v="No"/>
    <s v="No"/>
    <m/>
    <n v="0"/>
  </r>
  <r>
    <n v="15576743"/>
    <d v="2025-04-17T00:00:00"/>
    <d v="1899-12-30T16:55:00"/>
    <x v="3"/>
    <s v="PUSHPAK AUTOMOBILE(13135)"/>
    <n v="13135"/>
    <s v="Bikedekho_Aggregators"/>
    <s v="CPS_Lead_Aggregators"/>
    <s v="HOT"/>
    <s v="Pulsar"/>
    <n v="125"/>
    <s v="Carbon Fibre Disc Single Seat"/>
    <s v="PULSAR 125 DTS-i - SPARKLING METALLIC BLACK RED"/>
    <s v="00DH47F2"/>
    <s v="Open"/>
    <s v="No"/>
    <x v="6"/>
    <m/>
    <m/>
    <m/>
    <m/>
    <s v="No"/>
    <s v="No"/>
    <s v="No"/>
    <m/>
    <n v="0"/>
  </r>
  <r>
    <n v="15423902"/>
    <d v="2025-04-05T00:00:00"/>
    <d v="1899-12-30T17:02:00"/>
    <x v="1"/>
    <s v="ATHEN AUTOMOBILES (12559)"/>
    <n v="12559"/>
    <m/>
    <m/>
    <s v="WARM"/>
    <s v="KTM"/>
    <s v="Duke 250 (Gen 2)"/>
    <m/>
    <s v="KTM Duke 250 (Gen 2)  "/>
    <s v="00JP96"/>
    <s v="Closed"/>
    <s v="Yes"/>
    <x v="5"/>
    <m/>
    <m/>
    <m/>
    <m/>
    <s v="Yes"/>
    <s v="No"/>
    <s v="No"/>
    <m/>
    <n v="0"/>
  </r>
  <r>
    <n v="15742676"/>
    <d v="2025-04-19T00:00:00"/>
    <d v="1899-12-30T17:43:00"/>
    <x v="1"/>
    <s v="GITA MOTORS (12891)"/>
    <n v="12891"/>
    <m/>
    <m/>
    <s v="WARM"/>
    <s v="Pulsar"/>
    <n v="150"/>
    <s v="SD UG"/>
    <s v="Pulsar 150 SD UG EBONY BLACK(MET)"/>
    <s v="00DH60X3"/>
    <s v="Invoiced"/>
    <s v="Yes"/>
    <x v="0"/>
    <m/>
    <m/>
    <m/>
    <m/>
    <s v="Yes"/>
    <s v="Yes"/>
    <s v="Yes"/>
    <d v="2025-04-19T17:50:00"/>
    <n v="1"/>
  </r>
  <r>
    <n v="15487218"/>
    <d v="2025-04-08T00:00:00"/>
    <d v="1899-12-30T20:11:00"/>
    <x v="3"/>
    <s v="Banerjee Auto Corporation Private Limited"/>
    <s v="A13068"/>
    <s v="Bikedekho_Aggregators"/>
    <s v="CPS_Lead_Aggregators"/>
    <s v="STANDARD"/>
    <s v="Pulsar"/>
    <s v="RS200"/>
    <s v="Dual channel ABS"/>
    <s v="Pulsar RS200 Dual channel ABS GLOSS PEWTER GREY"/>
    <s v="00DT1432"/>
    <s v="Closed"/>
    <s v="No"/>
    <x v="2"/>
    <m/>
    <m/>
    <m/>
    <m/>
    <s v="No"/>
    <s v="No"/>
    <s v="No"/>
    <m/>
    <n v="0"/>
  </r>
  <r>
    <n v="15566040"/>
    <d v="2025-04-11T00:00:00"/>
    <d v="1899-12-30T14:13:00"/>
    <x v="6"/>
    <s v="KHIVRAJ BAJAJ - (3S) - KOVILAMBAKKAM"/>
    <s v="0000011562_NA"/>
    <m/>
    <m/>
    <m/>
    <s v="Pulsar"/>
    <s v="N160"/>
    <s v="Single channel ABS"/>
    <s v="Pulsar N160 Single channel ABS Brooklyn Black"/>
    <s v="00JR069V"/>
    <s v="Invoiced"/>
    <s v="Yes"/>
    <x v="6"/>
    <m/>
    <m/>
    <m/>
    <m/>
    <s v="No"/>
    <s v="Yes"/>
    <s v="Yes"/>
    <d v="2025-04-11T15:41:00"/>
    <n v="1"/>
  </r>
  <r>
    <n v="15674240"/>
    <d v="2025-04-16T00:00:00"/>
    <d v="1899-12-30T16:13:00"/>
    <x v="3"/>
    <s v="VISHNU AUTOMOBILES(13061)"/>
    <n v="13061"/>
    <s v="Bikedekho_Aggregators"/>
    <s v="CPS_Lead_Aggregators"/>
    <s v="WARM"/>
    <s v="Pulsar"/>
    <s v="N160"/>
    <s v="Dual channel ABS"/>
    <s v="Pulsar N160 Dual channel ABS Brooklyn Black"/>
    <s v="00JR159V"/>
    <s v="Open"/>
    <s v="No"/>
    <x v="1"/>
    <m/>
    <m/>
    <m/>
    <m/>
    <s v="No"/>
    <s v="No"/>
    <s v="No"/>
    <m/>
    <n v="0"/>
  </r>
  <r>
    <n v="15739218"/>
    <d v="2025-04-19T00:00:00"/>
    <d v="1899-12-30T15:24:00"/>
    <x v="1"/>
    <s v="SHAKTI ENTERPRISES(10940)"/>
    <n v="10940"/>
    <m/>
    <m/>
    <m/>
    <s v="Pulsar"/>
    <n v="150"/>
    <s v="TD UG"/>
    <s v="Pulsar 150 TD UG EBONY BLK BLUE DKL"/>
    <s v="00DH614C"/>
    <s v="Invoiced"/>
    <s v="Yes"/>
    <x v="1"/>
    <m/>
    <m/>
    <m/>
    <m/>
    <s v="Yes"/>
    <s v="Yes"/>
    <s v="Yes"/>
    <d v="2025-04-19T15:26:00"/>
    <n v="1"/>
  </r>
  <r>
    <n v="15424133"/>
    <d v="2025-04-05T00:00:00"/>
    <d v="1899-12-30T17:13:00"/>
    <x v="1"/>
    <s v="SHREE AMBA BAJAJ"/>
    <n v="10912"/>
    <s v="Reference"/>
    <s v="Existing Customer"/>
    <s v="WARM"/>
    <s v="Platina"/>
    <n v="100"/>
    <s v="ES Drum  (OBD-2)"/>
    <s v="Platina 100 ES Drum  (OBD-2) EB BLK WITH METTALIC RED DECAL"/>
    <s v="00PF35F4"/>
    <s v="Invoiced"/>
    <s v="Yes"/>
    <x v="1"/>
    <m/>
    <m/>
    <m/>
    <m/>
    <s v="Yes"/>
    <s v="No"/>
    <s v="No"/>
    <d v="2025-04-07T14:28:00"/>
    <n v="1"/>
  </r>
  <r>
    <n v="15530796"/>
    <d v="2025-04-09T00:00:00"/>
    <d v="1899-12-30T18:15:00"/>
    <x v="3"/>
    <s v="JSB AUTOCARS PRIVATE LIMITED(13565)"/>
    <n v="13565"/>
    <s v="91wheels_Aggregators"/>
    <s v="CPS_Lead_Aggregators"/>
    <s v="WARM"/>
    <s v="Avenger"/>
    <n v="160"/>
    <s v="Street (Pre-OBD)"/>
    <s v="Avenger 160 Street (Pre-OBD) EBONY BLACK(MET)"/>
    <s v="00PD31X3"/>
    <s v="Open"/>
    <s v="No"/>
    <x v="1"/>
    <m/>
    <m/>
    <m/>
    <m/>
    <s v="No"/>
    <s v="No"/>
    <s v="No"/>
    <m/>
    <n v="0"/>
  </r>
  <r>
    <n v="15356593"/>
    <d v="2025-04-02T00:00:00"/>
    <d v="1899-12-30T13:07:00"/>
    <x v="2"/>
    <s v="HANUMANT AUTOMOBILE(13049)"/>
    <n v="13049"/>
    <m/>
    <m/>
    <m/>
    <s v="Pulsar"/>
    <s v="N150"/>
    <s v="SD Single Seat"/>
    <s v="Pulsar N150 SD Single Seat EBONY BLACK(MET)"/>
    <s v="00JR30X3"/>
    <s v="Invoiced"/>
    <s v="Yes"/>
    <x v="1"/>
    <m/>
    <m/>
    <m/>
    <m/>
    <s v="No"/>
    <s v="No"/>
    <s v="No"/>
    <d v="2025-04-02T13:07:00"/>
    <n v="1"/>
  </r>
  <r>
    <n v="15537441"/>
    <d v="2025-04-10T00:00:00"/>
    <d v="1899-12-30T09:59:00"/>
    <x v="3"/>
    <s v="VETERAN AUTOMOTIVE LLP(13402)"/>
    <n v="13402"/>
    <s v="Bikewale_Aggregators"/>
    <s v="CPS_Lead_Aggregators"/>
    <m/>
    <s v="Pulsar"/>
    <s v="RS200"/>
    <s v="Dual channel ABS"/>
    <s v="Pulsar RS200 Dual channel ABS METALLIC BLACK (+Pewter Grey)"/>
    <s v="00DT148E"/>
    <s v="Closed"/>
    <s v="No"/>
    <x v="2"/>
    <m/>
    <m/>
    <m/>
    <m/>
    <s v="No"/>
    <s v="No"/>
    <s v="No"/>
    <m/>
    <n v="0"/>
  </r>
  <r>
    <n v="15611745"/>
    <d v="2025-04-14T00:00:00"/>
    <d v="1899-12-30T11:24:00"/>
    <x v="4"/>
    <s v="GUJARAT MOTORS PVT. LTD.(13616)"/>
    <n v="13616"/>
    <s v="OnRoadPrice"/>
    <s v="Website"/>
    <s v="WARM"/>
    <s v="KTM"/>
    <s v="DUKE 390"/>
    <m/>
    <s v="KTM  DUKE 390  BLUE LIQUID METAL"/>
    <s v="00JP89H3"/>
    <s v="Booked"/>
    <s v="Yes"/>
    <x v="1"/>
    <m/>
    <m/>
    <m/>
    <m/>
    <s v="Yes"/>
    <s v="No"/>
    <s v="No"/>
    <d v="2025-04-14T19:46:00"/>
    <n v="0"/>
  </r>
  <r>
    <n v="15592348"/>
    <d v="2025-04-12T00:00:00"/>
    <d v="1899-12-30T17:52:00"/>
    <x v="1"/>
    <s v="ABHINANDAN MOTORS PVT.LTD.(11287)"/>
    <n v="11287"/>
    <m/>
    <m/>
    <m/>
    <s v="Pulsar"/>
    <n v="125"/>
    <s v="Carbon Fibre Disc Single Seat (OBD-2)"/>
    <s v="Pulsar 125 Carbon Fibre Disc Single Seat (OBD-2) SPARKLING METALLIC BLACK RED"/>
    <s v="00DH41F2"/>
    <s v="Invoiced"/>
    <s v="Yes"/>
    <x v="1"/>
    <m/>
    <m/>
    <m/>
    <m/>
    <s v="Yes"/>
    <s v="Yes"/>
    <s v="Yes"/>
    <d v="2025-04-12T17:54:00"/>
    <n v="1"/>
  </r>
  <r>
    <n v="15373266"/>
    <d v="2025-04-03T00:00:00"/>
    <d v="1899-12-30T11:35:00"/>
    <x v="3"/>
    <s v="VAISHALI AUTO ENTERPRISES PVT LTD(11881)"/>
    <n v="11881"/>
    <s v="Bikedekho_Aggregators"/>
    <s v="CPS_Lead_Aggregators"/>
    <s v="HOT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738908"/>
    <d v="2025-04-19T00:00:00"/>
    <d v="1899-12-30T15:09:00"/>
    <x v="1"/>
    <s v="K V R VEHICLES - THALASSERY"/>
    <s v="A10569"/>
    <m/>
    <m/>
    <s v="WARM"/>
    <s v="CT"/>
    <s v="110X"/>
    <s v="ES (OBD-2)"/>
    <s v="CT 110X ES (OBD-2)"/>
    <s v="00DY08"/>
    <s v="Open"/>
    <s v="Yes"/>
    <x v="0"/>
    <m/>
    <m/>
    <m/>
    <m/>
    <s v="Yes"/>
    <s v="Yes"/>
    <s v="Yes"/>
    <m/>
    <n v="0"/>
  </r>
  <r>
    <n v="15434486"/>
    <d v="2025-04-06T00:00:00"/>
    <d v="1899-12-30T12:21:00"/>
    <x v="3"/>
    <s v="OM ADVANCE AUTOMOBILES PVT LTD(13264)"/>
    <n v="13264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x v="6"/>
    <m/>
    <m/>
    <m/>
    <m/>
    <s v="No"/>
    <s v="No"/>
    <s v="No"/>
    <m/>
    <n v="0"/>
  </r>
  <r>
    <n v="15454098"/>
    <d v="2025-04-07T00:00:00"/>
    <d v="1899-12-30T14:24:00"/>
    <x v="3"/>
    <s v="GANESH AUTO SALES"/>
    <s v="B12681"/>
    <s v="Bikewale_Aggregators"/>
    <s v="CPS_Lead_Aggregators"/>
    <s v="WARM"/>
    <s v="Avenger"/>
    <n v="160"/>
    <s v="Street"/>
    <s v="Avenger 160 Street SPICY RED"/>
    <s v="00PD349D"/>
    <s v="Closed"/>
    <s v="No"/>
    <x v="2"/>
    <m/>
    <m/>
    <m/>
    <m/>
    <s v="No"/>
    <s v="No"/>
    <s v="No"/>
    <m/>
    <n v="0"/>
  </r>
  <r>
    <n v="15355804"/>
    <d v="2025-04-02T00:00:00"/>
    <d v="1899-12-30T12:45:00"/>
    <x v="1"/>
    <s v="Popular Motor Corporation (PANADAVAPURA)"/>
    <s v="A11262"/>
    <s v="Reference"/>
    <s v="Existing Customer"/>
    <s v="STANDARD"/>
    <s v="Pulsar"/>
    <s v="NS200"/>
    <s v="Dual Channel ABS (UG)"/>
    <s v="Pulsar  NS200 Dual Channel ABS (UG) PEARL METALLIC WHITE &amp; SATIN BLACK"/>
    <s v="00JL248R"/>
    <s v="Booked"/>
    <s v="Yes"/>
    <x v="4"/>
    <m/>
    <m/>
    <m/>
    <m/>
    <s v="Yes"/>
    <s v="Yes"/>
    <s v="Yes"/>
    <d v="2025-04-02T14:14:00"/>
    <n v="0"/>
  </r>
  <r>
    <n v="15656630"/>
    <d v="2025-04-15T00:00:00"/>
    <d v="1899-12-30T20:40:00"/>
    <x v="3"/>
    <s v="BAGGA LINK SERVICE PVT LTD (13712)"/>
    <n v="13712"/>
    <s v="Bikewale_Aggregators"/>
    <s v="CPS_Lead_Aggregators"/>
    <s v="STANDARD"/>
    <s v="Triumph"/>
    <s v="SCRAMBLER 400 X"/>
    <s v="Triumph"/>
    <s v="Triumph SCRAMBLER 400 X-Carnival Red/Phantom Black"/>
    <s v="00TA02BE"/>
    <s v="Open"/>
    <s v="No"/>
    <x v="10"/>
    <m/>
    <m/>
    <m/>
    <m/>
    <s v="No"/>
    <s v="No"/>
    <s v="No"/>
    <m/>
    <n v="0"/>
  </r>
  <r>
    <n v="15448628"/>
    <d v="2025-04-07T00:00:00"/>
    <d v="1899-12-30T12:30:00"/>
    <x v="5"/>
    <s v="Mahi Motors (B10492) Asifabad"/>
    <s v="B10492"/>
    <s v="Reference"/>
    <s v="Existing Customer"/>
    <m/>
    <s v="Pulsar"/>
    <n v="150"/>
    <s v="SD UG"/>
    <s v="Pulsar 150 SD UG EBONY BLK BLUE DKL"/>
    <s v="00DH604C"/>
    <s v="Invoiced"/>
    <s v="Yes"/>
    <x v="1"/>
    <m/>
    <m/>
    <m/>
    <m/>
    <s v="No"/>
    <s v="No"/>
    <s v="Yes"/>
    <d v="2025-04-07T12:24:00"/>
    <n v="1"/>
  </r>
  <r>
    <n v="15498230"/>
    <d v="2025-04-09T00:00:00"/>
    <d v="1899-12-30T13:12:00"/>
    <x v="4"/>
    <s v="KTM- ANNANAGAR"/>
    <s v="D12414"/>
    <s v="Finance"/>
    <s v="Website"/>
    <s v="WARM"/>
    <s v="KTM"/>
    <s v="373cc"/>
    <s v="KTM"/>
    <s v="KTM 373cc KTM WHITE"/>
    <s v="00JG67AS"/>
    <s v="Open"/>
    <s v="No"/>
    <x v="1"/>
    <m/>
    <m/>
    <m/>
    <m/>
    <s v="No"/>
    <s v="No"/>
    <s v="No"/>
    <m/>
    <n v="0"/>
  </r>
  <r>
    <n v="15405622"/>
    <d v="2025-04-04T00:00:00"/>
    <d v="1899-12-30T18:27:00"/>
    <x v="4"/>
    <s v="PARIS AUTOMOBILES"/>
    <n v="10280"/>
    <s v="Chatbot"/>
    <s v="WAComms"/>
    <s v="STANDARD"/>
    <s v="Pulsar"/>
    <n v="220"/>
    <s v="UG"/>
    <s v="Pulsar 220 UG"/>
    <s v="00DK124D"/>
    <s v="Closed"/>
    <s v="No"/>
    <x v="2"/>
    <m/>
    <m/>
    <m/>
    <m/>
    <s v="No"/>
    <s v="No"/>
    <s v="No"/>
    <m/>
    <n v="0"/>
  </r>
  <r>
    <n v="15338155"/>
    <d v="2025-04-01T00:00:00"/>
    <d v="1899-12-30T13:18:00"/>
    <x v="3"/>
    <s v="JAI AUTOMOBILES(10591)"/>
    <n v="10591"/>
    <s v="91wheels_Aggregators"/>
    <s v="CPS_Lead_Aggregators"/>
    <s v="WARM"/>
    <s v="Pulsar"/>
    <s v="N160"/>
    <s v="Dual channel ABS"/>
    <s v="Pulsar N160 Dual channel ABS Brooklyn Black"/>
    <s v="00JR159V"/>
    <s v="Closed"/>
    <s v="No"/>
    <x v="1"/>
    <m/>
    <m/>
    <m/>
    <m/>
    <s v="No"/>
    <s v="No"/>
    <s v="No"/>
    <m/>
    <n v="0"/>
  </r>
  <r>
    <n v="15392303"/>
    <d v="2025-04-04T00:00:00"/>
    <d v="1899-12-30T11:02:00"/>
    <x v="3"/>
    <s v="ANOWARA AUTO AGENCY(12955)"/>
    <n v="12955"/>
    <s v="91wheels_Aggregators"/>
    <s v="CPS_Lead_Aggregators"/>
    <s v="HOT"/>
    <s v="Pulsar"/>
    <n v="150"/>
    <s v="TD Split Seat"/>
    <s v="Pulsar 150 TD Split Seat BLACK DECAL BLUE"/>
    <s v="00DH283B"/>
    <s v="Closed"/>
    <s v="No"/>
    <x v="5"/>
    <m/>
    <m/>
    <m/>
    <m/>
    <s v="No"/>
    <s v="No"/>
    <s v="No"/>
    <m/>
    <n v="0"/>
  </r>
  <r>
    <n v="15742375"/>
    <d v="2025-04-19T00:00:00"/>
    <d v="1899-12-30T17:31:00"/>
    <x v="7"/>
    <s v="Ujjwal Govind Auto"/>
    <s v="B10863"/>
    <m/>
    <m/>
    <s v="HOT"/>
    <s v="Avenger"/>
    <n v="160"/>
    <s v="Street"/>
    <s v="Avenger 160 Street EBONY BLACK(MET)"/>
    <s v="00PD34X3"/>
    <s v="Open"/>
    <s v="Yes"/>
    <x v="4"/>
    <m/>
    <m/>
    <m/>
    <m/>
    <s v="No"/>
    <s v="Yes"/>
    <s v="Yes"/>
    <m/>
    <n v="0"/>
  </r>
  <r>
    <n v="15593224"/>
    <d v="2025-04-12T00:00:00"/>
    <d v="1899-12-30T18:34:00"/>
    <x v="1"/>
    <s v="KINGSMOTORS2WGUDUVANCHERY (C13693)"/>
    <s v="C13693"/>
    <m/>
    <m/>
    <s v="STANDARD"/>
    <s v="Pulsar"/>
    <n v="150"/>
    <s v="SD UG"/>
    <s v="Pulsar 150 SD UG EBONY BLACK(MET)"/>
    <s v="00DH60X3"/>
    <s v="Open"/>
    <s v="Yes"/>
    <x v="8"/>
    <m/>
    <m/>
    <m/>
    <m/>
    <s v="Yes"/>
    <s v="Yes"/>
    <s v="Yes"/>
    <m/>
    <n v="0"/>
  </r>
  <r>
    <n v="15457215"/>
    <d v="2025-04-07T00:00:00"/>
    <d v="1899-12-30T15:25:00"/>
    <x v="6"/>
    <s v="KHIVRAJ AUTOMOBILES &amp; INFRASTRUC-(11562)"/>
    <n v="11562"/>
    <m/>
    <m/>
    <s v="HOT"/>
    <s v="Pulsar"/>
    <s v="N125"/>
    <s v="Disc"/>
    <s v="Pulsar N125 Disc"/>
    <s v="00JZ53"/>
    <s v="Open"/>
    <s v="Yes"/>
    <x v="4"/>
    <m/>
    <m/>
    <m/>
    <m/>
    <s v="No"/>
    <s v="Yes"/>
    <s v="Yes"/>
    <m/>
    <n v="0"/>
  </r>
  <r>
    <n v="15569140"/>
    <d v="2025-04-11T00:00:00"/>
    <d v="1899-12-30T15:52:00"/>
    <x v="5"/>
    <s v="ANANT BAJAJ(12846)"/>
    <n v="12846"/>
    <m/>
    <m/>
    <m/>
    <s v="Pulsar"/>
    <n v="125"/>
    <s v="Carbon Fibre Disc Single Seat"/>
    <s v="Pulsar 125 Carbon Fibre Disc Single Seat"/>
    <s v="00DH47"/>
    <s v="Closed"/>
    <s v="Yes"/>
    <x v="2"/>
    <m/>
    <m/>
    <m/>
    <m/>
    <s v="Yes"/>
    <s v="No"/>
    <s v="No"/>
    <m/>
    <n v="0"/>
  </r>
  <r>
    <n v="15732911"/>
    <d v="2025-04-19T00:00:00"/>
    <d v="1899-12-30T11:42:00"/>
    <x v="3"/>
    <s v="Siliguri Auto Works Pvt.Ltd.(12359)"/>
    <n v="12359"/>
    <s v="Bikewale_Aggregators"/>
    <s v="CPS_Lead_Aggregators"/>
    <s v="HOT"/>
    <s v="KTM"/>
    <s v="Duke 250 (Gen 2)"/>
    <s v="KTM"/>
    <s v="KTM Duke 250 (Gen 2) KTM DARK GALVANO MATT"/>
    <s v="00JP9681"/>
    <s v="Open"/>
    <s v="No"/>
    <x v="0"/>
    <m/>
    <m/>
    <m/>
    <m/>
    <s v="No"/>
    <s v="No"/>
    <s v="No"/>
    <m/>
    <n v="0"/>
  </r>
  <r>
    <n v="15617462"/>
    <d v="2025-04-14T00:00:00"/>
    <d v="1899-12-30T10:45:00"/>
    <x v="6"/>
    <m/>
    <n v="13243"/>
    <s v="Instagram"/>
    <s v="P125DC_july"/>
    <s v="WARM"/>
    <s v="Pulsar"/>
    <n v="125"/>
    <s v="Carbon Fibre Split Seat UG"/>
    <s v="Pulsar 125 Carbon Fibre Split Seat UG EBONY BLK RED DKL"/>
    <s v="00DH564D"/>
    <s v="Closed"/>
    <s v="No"/>
    <x v="2"/>
    <m/>
    <m/>
    <m/>
    <m/>
    <s v="No"/>
    <s v="No"/>
    <s v="No"/>
    <m/>
    <n v="0"/>
  </r>
  <r>
    <n v="15690462"/>
    <d v="2025-04-17T00:00:00"/>
    <d v="1899-12-30T11:29:00"/>
    <x v="3"/>
    <s v="MRITUNJAY AUTO SALES &amp; SERVICE(11447)"/>
    <n v="11447"/>
    <s v="Bikewale_Aggregators"/>
    <s v="CPS_Lead_Aggregators"/>
    <m/>
    <s v="Pulsar"/>
    <n v="150"/>
    <s v="SD Single Seat"/>
    <s v="Pulsar 150 SD Single Seat EBONY BLK RED DKL"/>
    <s v="00DH274D"/>
    <s v="Closed"/>
    <s v="No"/>
    <x v="2"/>
    <m/>
    <m/>
    <m/>
    <m/>
    <s v="No"/>
    <s v="No"/>
    <s v="No"/>
    <m/>
    <n v="0"/>
  </r>
  <r>
    <n v="15738346"/>
    <d v="2025-04-19T00:00:00"/>
    <d v="1899-12-30T14:45:00"/>
    <x v="2"/>
    <s v="U.S. Automotives(12525)"/>
    <n v="12525"/>
    <s v="Call Center"/>
    <m/>
    <s v="WARM"/>
    <s v="Platina"/>
    <n v="110"/>
    <s v="ES Drum"/>
    <s v="Platina 110 ES Drum EBONY BLK RED DKL"/>
    <s v="00JK244D"/>
    <s v="Open"/>
    <s v="No"/>
    <x v="1"/>
    <m/>
    <m/>
    <m/>
    <m/>
    <s v="No"/>
    <s v="No"/>
    <s v="No"/>
    <m/>
    <n v="0"/>
  </r>
  <r>
    <n v="15371344"/>
    <d v="2025-04-03T00:00:00"/>
    <d v="1899-12-30T10:13:00"/>
    <x v="2"/>
    <s v="SARATHY MOTORS KTR (B11207)"/>
    <s v="B11207"/>
    <m/>
    <m/>
    <m/>
    <s v="CT"/>
    <s v="110X"/>
    <s v="ES (OBD-2)"/>
    <s v="CT 110X ES (OBD-2) EBONY BLK BLUE DKL"/>
    <s v="00DY084C"/>
    <s v="Invoiced"/>
    <s v="Yes"/>
    <x v="1"/>
    <m/>
    <m/>
    <m/>
    <m/>
    <s v="Yes"/>
    <s v="Yes"/>
    <s v="Yes"/>
    <d v="2025-04-03T12:14:00"/>
    <n v="1"/>
  </r>
  <r>
    <n v="15484880"/>
    <d v="2025-04-08T00:00:00"/>
    <d v="1899-12-30T17:46:00"/>
    <x v="5"/>
    <s v="ISHANYA AUTO LLP(13210)"/>
    <n v="13210"/>
    <s v="Dealer Activity"/>
    <s v="Exchange Camp"/>
    <m/>
    <s v="CT"/>
    <s v="110X"/>
    <s v="ES (OBD-2)"/>
    <s v="CT  110X ES (OBD-2) Ebony Black with Silver Grey Decal"/>
    <s v="00DY086U"/>
    <s v="Invoiced"/>
    <s v="Yes"/>
    <x v="1"/>
    <m/>
    <m/>
    <m/>
    <m/>
    <s v="No"/>
    <s v="Yes"/>
    <s v="Yes"/>
    <d v="2025-04-08T17:52:00"/>
    <n v="1"/>
  </r>
  <r>
    <n v="15404919"/>
    <d v="2025-04-04T00:00:00"/>
    <d v="1899-12-30T17:55:00"/>
    <x v="3"/>
    <s v="M.G.B. MOTOR &amp; AUTO AGENCIES(10467)"/>
    <n v="10467"/>
    <s v="Bikewale_Aggregators"/>
    <s v="CPS_Lead_Aggregators"/>
    <s v="HOT"/>
    <s v="Pulsar"/>
    <s v="N125"/>
    <s v="Disc ISG"/>
    <s v="Pulsar  N125 Disc ISG Ebony Black + Purple Fury"/>
    <s v="00JZ51VAR-124"/>
    <s v="Invoiced"/>
    <s v="Yes"/>
    <x v="1"/>
    <m/>
    <m/>
    <m/>
    <m/>
    <s v="Yes"/>
    <s v="Yes"/>
    <s v="No"/>
    <d v="2025-04-08T13:58:00"/>
    <n v="1"/>
  </r>
  <r>
    <n v="15384618"/>
    <d v="2025-04-03T00:00:00"/>
    <d v="1899-12-30T17:57:00"/>
    <x v="5"/>
    <s v="VOLKAN BAJAJ (13456)"/>
    <n v="13456"/>
    <m/>
    <m/>
    <s v="WARM"/>
    <s v="CT"/>
    <n v="110"/>
    <s v="ES ALLOY (DU25)"/>
    <s v="CT 110 ES ALLOY (DU25) EBONY BLK BLUE DKL"/>
    <s v="00DU254C"/>
    <s v="Open"/>
    <s v="No"/>
    <x v="0"/>
    <m/>
    <m/>
    <m/>
    <m/>
    <s v="No"/>
    <s v="No"/>
    <s v="No"/>
    <m/>
    <n v="0"/>
  </r>
  <r>
    <n v="15440867"/>
    <d v="2025-04-06T00:00:00"/>
    <d v="1899-12-30T18:19:00"/>
    <x v="3"/>
    <s v="SHANKAR AUTOMOBILES(13254)"/>
    <n v="13254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469105"/>
    <d v="2025-04-13T00:00:00"/>
    <d v="1899-12-30T18:15:00"/>
    <x v="4"/>
    <s v="AWADH MOTOCORP LLP(13139)"/>
    <n v="13139"/>
    <s v="Freedom_LeadGen_D2C"/>
    <s v="Display_Google"/>
    <s v="STANDARD"/>
    <s v="Pulsar"/>
    <n v="125"/>
    <s v="Neon Disc Single seat"/>
    <s v="PULSAR 125 DTS-i - EBONY BLK SOLAR RED"/>
    <s v="00DH40C2"/>
    <s v="Open"/>
    <s v="No"/>
    <x v="1"/>
    <m/>
    <m/>
    <m/>
    <m/>
    <s v="No"/>
    <s v="No"/>
    <s v="No"/>
    <m/>
    <n v="0"/>
  </r>
  <r>
    <n v="15641609"/>
    <d v="2025-04-15T00:00:00"/>
    <d v="1899-12-30T10:43:00"/>
    <x v="5"/>
    <s v="Bajaj Wheels Pvt Ltd(Kaliyaganj)"/>
    <s v="E11798"/>
    <s v="Bajaj Activity"/>
    <s v="Service Camp"/>
    <s v="STANDARD"/>
    <s v="Pulsar"/>
    <n v="150"/>
    <s v="TD UG"/>
    <s v="Pulsar 150 TD UG EBONY BLK BLUE DKL"/>
    <s v="00DH614C"/>
    <s v="Closed"/>
    <s v="Yes"/>
    <x v="2"/>
    <m/>
    <m/>
    <m/>
    <m/>
    <s v="Yes"/>
    <s v="Yes"/>
    <s v="Yes"/>
    <m/>
    <n v="0"/>
  </r>
  <r>
    <n v="15406086"/>
    <d v="2025-04-04T00:00:00"/>
    <d v="1899-12-30T18:51:00"/>
    <x v="3"/>
    <s v="S.S. AUTO TRADER LLP(12906)"/>
    <n v="12906"/>
    <s v="Bikewale_Aggregators"/>
    <s v="CPS_Lead_Aggregators"/>
    <s v="STANDARD"/>
    <s v="KTM"/>
    <s v="Duke 250 (Gen 2)"/>
    <s v="KTM"/>
    <s v="KTM Duke 250 (Gen 2) KTM DARK GALVANO MATT"/>
    <s v="00JP9681"/>
    <s v="Open"/>
    <s v="No"/>
    <x v="4"/>
    <m/>
    <m/>
    <m/>
    <m/>
    <s v="No"/>
    <s v="No"/>
    <s v="No"/>
    <m/>
    <n v="0"/>
  </r>
  <r>
    <n v="15409723"/>
    <d v="2025-04-05T00:00:00"/>
    <d v="1899-12-30T00:56:00"/>
    <x v="0"/>
    <s v="KTM SALEM"/>
    <s v="A12691"/>
    <s v="Hyperlocal_Lead_Gen"/>
    <s v="Facebook"/>
    <m/>
    <s v="KTM"/>
    <s v="DUKE 200"/>
    <s v="KTM"/>
    <s v="KTM DUKE 200 KTM "/>
    <s v="00JP1C"/>
    <s v="Open"/>
    <s v="No"/>
    <x v="0"/>
    <m/>
    <m/>
    <m/>
    <m/>
    <s v="No"/>
    <s v="No"/>
    <s v="No"/>
    <m/>
    <n v="0"/>
  </r>
  <r>
    <n v="15484001"/>
    <d v="2025-04-08T00:00:00"/>
    <d v="1899-12-30T17:10:00"/>
    <x v="2"/>
    <s v="DADA MOTOR ENTERPRISES LLP(13186)"/>
    <n v="13186"/>
    <m/>
    <m/>
    <s v="WARM"/>
    <s v="Platina"/>
    <n v="100"/>
    <s v="ES Alloy"/>
    <s v="Platina 100 ES Alloy Ebony Black with Silver Grey Decal"/>
    <s v="00PF376U"/>
    <s v="Booked"/>
    <s v="Yes"/>
    <x v="1"/>
    <m/>
    <m/>
    <m/>
    <m/>
    <s v="No"/>
    <s v="No"/>
    <s v="No"/>
    <d v="2025-04-08T17:11:00"/>
    <n v="0"/>
  </r>
  <r>
    <n v="15554440"/>
    <d v="2025-04-11T00:00:00"/>
    <d v="1899-12-30T11:29:00"/>
    <x v="3"/>
    <s v="SAHIL MOTORS (12847)"/>
    <n v="12847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x v="4"/>
    <m/>
    <m/>
    <m/>
    <m/>
    <s v="No"/>
    <s v="No"/>
    <s v="No"/>
    <m/>
    <n v="0"/>
  </r>
  <r>
    <n v="15604672"/>
    <d v="2025-04-13T00:00:00"/>
    <d v="1899-12-30T15:14:00"/>
    <x v="3"/>
    <s v="SHIV AUTO AGENCY(13164)"/>
    <n v="13164"/>
    <s v="91wheels_Aggregators"/>
    <s v="CPS_Lead_Aggregators"/>
    <s v="WARM"/>
    <s v="Pulsar"/>
    <s v="NS125"/>
    <s v="Disc (Pre-OBD)"/>
    <s v="Pulsar NS125 Disc (Pre-OBD) GLOSS PEWTER GREY"/>
    <s v="00JF2832"/>
    <s v="Open"/>
    <s v="No"/>
    <x v="1"/>
    <m/>
    <m/>
    <m/>
    <m/>
    <s v="No"/>
    <s v="No"/>
    <s v="No"/>
    <m/>
    <n v="0"/>
  </r>
  <r>
    <n v="15476089"/>
    <d v="2025-04-08T00:00:00"/>
    <d v="1899-12-30T13:07:00"/>
    <x v="5"/>
    <s v="SURAJ MOTORS(13498)"/>
    <n v="13498"/>
    <m/>
    <m/>
    <s v="STANDARD"/>
    <s v="Pulsar"/>
    <n v="220"/>
    <s v="UG"/>
    <s v="Pulsar 220 UG"/>
    <s v="00DK12"/>
    <s v="Closed"/>
    <s v="No"/>
    <x v="2"/>
    <m/>
    <m/>
    <m/>
    <m/>
    <s v="No"/>
    <s v="No"/>
    <s v="No"/>
    <m/>
    <n v="0"/>
  </r>
  <r>
    <n v="15403614"/>
    <d v="2025-04-09T00:00:00"/>
    <d v="1899-12-30T12:53:00"/>
    <x v="3"/>
    <s v="RK AUTO SALES (12571)"/>
    <n v="12571"/>
    <s v="Bikewale_Aggregators"/>
    <s v="CPS_Lead_Aggregators"/>
    <s v="HOT"/>
    <s v="Pulsar"/>
    <n v="150"/>
    <s v="SD Single Seat"/>
    <s v="Pulsar 150 SD Single Seat EBONY BLK RED DKL"/>
    <s v="00DH274D"/>
    <s v="Closed"/>
    <s v="No"/>
    <x v="5"/>
    <m/>
    <m/>
    <m/>
    <m/>
    <s v="No"/>
    <s v="No"/>
    <s v="No"/>
    <m/>
    <n v="0"/>
  </r>
  <r>
    <n v="15649207"/>
    <d v="2025-04-15T00:00:00"/>
    <d v="1899-12-30T15:00:00"/>
    <x v="3"/>
    <s v="KINGS MOTORS2WPORUR (13693)"/>
    <n v="13693"/>
    <s v="Bikewale_Aggregators"/>
    <s v="CPS_Lead_Aggregators"/>
    <s v="STANDARD"/>
    <s v="Pulsar"/>
    <s v="N160"/>
    <s v="Dual channel ABS"/>
    <s v="Pulsar N160 Dual channel ABS Brooklyn Black"/>
    <s v="00JR159V"/>
    <s v="Open"/>
    <s v="No"/>
    <x v="1"/>
    <m/>
    <m/>
    <m/>
    <m/>
    <s v="No"/>
    <s v="No"/>
    <s v="No"/>
    <m/>
    <n v="0"/>
  </r>
  <r>
    <n v="15689702"/>
    <d v="2025-04-17T00:00:00"/>
    <d v="1899-12-30T11:11:00"/>
    <x v="4"/>
    <s v="OSL Bajaj - Mahestala (D11505)"/>
    <s v="A11505"/>
    <s v="Freedom_LeadGen_D2C"/>
    <s v="Display_FB"/>
    <m/>
    <s v="Freedom"/>
    <s v="125 NG04"/>
    <s v="Disc Led"/>
    <s v="Freedom 125 NG04 Disc Led - COCKTAIL WINE RED"/>
    <s v="00JH272V"/>
    <s v="Open"/>
    <s v="No"/>
    <x v="6"/>
    <m/>
    <m/>
    <m/>
    <m/>
    <s v="No"/>
    <s v="No"/>
    <s v="No"/>
    <m/>
    <n v="0"/>
  </r>
  <r>
    <n v="15710814"/>
    <d v="2025-04-18T00:00:00"/>
    <d v="1899-12-30T10:28:00"/>
    <x v="2"/>
    <s v="RK AUTOMART PRIVATE LIMITED(13397)"/>
    <n v="13397"/>
    <m/>
    <m/>
    <s v="WARM"/>
    <s v="Pulsar"/>
    <s v="NS125"/>
    <s v="UG ABS"/>
    <s v="Pulsar NS125 UG ABS"/>
    <s v="00JF57"/>
    <s v="Open"/>
    <s v="Yes"/>
    <x v="4"/>
    <m/>
    <m/>
    <m/>
    <m/>
    <s v="No"/>
    <s v="Yes"/>
    <s v="Yes"/>
    <m/>
    <n v="0"/>
  </r>
  <r>
    <n v="15395558"/>
    <d v="2025-04-04T00:00:00"/>
    <d v="1899-12-30T12:28:00"/>
    <x v="3"/>
    <s v="SHREYANSH AUTOMOBILES(12721)"/>
    <n v="12721"/>
    <s v="Bikedekho_Aggregators"/>
    <s v="CPS_Lead_Aggregators"/>
    <m/>
    <s v="Dominar"/>
    <n v="400"/>
    <s v="Dual channel ABS"/>
    <s v="Dominar 400 Dual channel ABS CHARCOAL BLACK"/>
    <s v="00JF29A8"/>
    <s v="Closed"/>
    <s v="No"/>
    <x v="2"/>
    <m/>
    <m/>
    <m/>
    <m/>
    <s v="No"/>
    <s v="No"/>
    <s v="No"/>
    <m/>
    <n v="0"/>
  </r>
  <r>
    <n v="15406519"/>
    <d v="2025-04-04T00:00:00"/>
    <d v="1899-12-30T19:08:00"/>
    <x v="1"/>
    <s v="SRI KRISHNA MOTOR &amp; ENGG.WORKS(10367)"/>
    <n v="10367"/>
    <m/>
    <m/>
    <s v="HOT"/>
    <s v="Pulsar"/>
    <n v="125"/>
    <s v="Neon Disc Single seat (Pre-OBD)"/>
    <s v="Pulsar 125 Neon Disc Single seat (Pre-OBD) EBONY BLK SOLAR RED"/>
    <s v="00DH32C2"/>
    <s v="Invoiced"/>
    <s v="Yes"/>
    <x v="1"/>
    <m/>
    <m/>
    <m/>
    <m/>
    <s v="Yes"/>
    <s v="No"/>
    <s v="No"/>
    <d v="2025-04-04T19:12:00"/>
    <n v="1"/>
  </r>
  <r>
    <n v="15561263"/>
    <d v="2025-04-22T00:00:00"/>
    <d v="1899-12-30T09:18:00"/>
    <x v="3"/>
    <s v="JSB Autocars Private Limited (A13565)"/>
    <s v="A13565"/>
    <s v="Bikewale_Aggregators"/>
    <s v="CPS_Lead_Aggregators"/>
    <s v="STANDARD"/>
    <s v="Freedom"/>
    <s v="125 NG04"/>
    <s v="Drum Led"/>
    <s v="Freedom 125 NG04 Drum Led GLOSSY CARIBBEAN BLUE"/>
    <s v="00JH302Z"/>
    <s v="Open"/>
    <s v="No"/>
    <x v="1"/>
    <m/>
    <m/>
    <m/>
    <m/>
    <s v="No"/>
    <s v="No"/>
    <s v="No"/>
    <m/>
    <n v="0"/>
  </r>
  <r>
    <n v="15688830"/>
    <d v="2025-04-17T00:00:00"/>
    <d v="1899-12-30T10:10:00"/>
    <x v="3"/>
    <s v="RAJ MOTORS(13141)"/>
    <n v="13141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x v="5"/>
    <m/>
    <m/>
    <m/>
    <m/>
    <s v="No"/>
    <s v="No"/>
    <s v="No"/>
    <m/>
    <n v="0"/>
  </r>
  <r>
    <n v="15691483"/>
    <d v="2025-04-17T00:00:00"/>
    <d v="1899-12-30T12:03:00"/>
    <x v="4"/>
    <s v="SANT AUTO CO.(13383)"/>
    <n v="13383"/>
    <s v="Freedom_LeadGen_D2C"/>
    <s v="Display_FB"/>
    <m/>
    <s v="Freedom"/>
    <s v="125 NG04"/>
    <s v="Disc Led"/>
    <s v="Freedom 125 NG04 Disc Led COCKTAIL WINE RED"/>
    <s v="00JH272V"/>
    <s v="Open"/>
    <s v="No"/>
    <x v="0"/>
    <m/>
    <m/>
    <m/>
    <m/>
    <s v="No"/>
    <s v="No"/>
    <s v="No"/>
    <m/>
    <n v="0"/>
  </r>
  <r>
    <n v="15637224"/>
    <d v="2025-04-14T00:00:00"/>
    <d v="1899-12-30T22:20:00"/>
    <x v="3"/>
    <s v="MAYUR AUTO PVT.LTD.(10210)"/>
    <n v="1021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503042"/>
    <d v="2025-04-09T00:00:00"/>
    <d v="1899-12-30T15:38:00"/>
    <x v="6"/>
    <m/>
    <n v="12945"/>
    <s v="Facebook"/>
    <s v="P125_CF Feb"/>
    <s v="WARM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363811"/>
    <d v="2025-04-02T00:00:00"/>
    <d v="1899-12-30T17:26:00"/>
    <x v="3"/>
    <s v="HIMMAT MOTORS(11435)"/>
    <n v="11435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552493"/>
    <d v="2025-04-10T00:00:00"/>
    <d v="1899-12-30T18:31:00"/>
    <x v="1"/>
    <s v="UJWAL ENTERPRISES (INDIA) PVT.LTD(10396)"/>
    <n v="10396"/>
    <m/>
    <m/>
    <s v="WARM"/>
    <s v="Pulsar"/>
    <n v="220"/>
    <s v="UG"/>
    <s v="Pulsar  220 UG EBONY BLK RED DKL"/>
    <s v="00DK124D"/>
    <s v="Invoiced"/>
    <s v="Yes"/>
    <x v="7"/>
    <m/>
    <m/>
    <m/>
    <m/>
    <s v="Yes"/>
    <s v="Yes"/>
    <s v="Yes"/>
    <d v="2025-04-11T11:49:00"/>
    <n v="1"/>
  </r>
  <r>
    <n v="15574390"/>
    <d v="2025-04-11T00:00:00"/>
    <d v="1899-12-30T18:58:00"/>
    <x v="1"/>
    <s v="SENGUPTA BAJAJ # KASHIPUR"/>
    <s v="B12644"/>
    <m/>
    <m/>
    <s v="HOT"/>
    <s v="Pulsar"/>
    <n v="125"/>
    <s v="Carbon Fibre Disc Split Seat"/>
    <s v="Pulsar 125 Carbon Fibre Disc Split Seat SPARKLING METALLIC BLACK BLUE"/>
    <s v="00DH48F1"/>
    <s v="Invoiced"/>
    <s v="Yes"/>
    <x v="1"/>
    <m/>
    <m/>
    <m/>
    <m/>
    <s v="Yes"/>
    <s v="Yes"/>
    <s v="Yes"/>
    <d v="2025-04-11T19:02:00"/>
    <n v="1"/>
  </r>
  <r>
    <n v="15473551"/>
    <d v="2025-04-08T00:00:00"/>
    <d v="1899-12-30T12:12:00"/>
    <x v="1"/>
    <s v="MSB AUTOMOTIVE PVT LTD(13563)"/>
    <n v="13563"/>
    <m/>
    <m/>
    <m/>
    <s v="Freedom"/>
    <s v="125 NG04"/>
    <s v="Disc Led"/>
    <s v="Freedom 125 NG04 Disc Led Racing Red"/>
    <s v="00JH279C"/>
    <s v="Invoiced"/>
    <s v="Yes"/>
    <x v="1"/>
    <m/>
    <m/>
    <m/>
    <m/>
    <s v="Yes"/>
    <s v="Yes"/>
    <s v="Yes"/>
    <d v="2025-04-08T12:14:00"/>
    <n v="1"/>
  </r>
  <r>
    <n v="15397975"/>
    <d v="2025-04-04T00:00:00"/>
    <d v="1899-12-30T13:36:00"/>
    <x v="2"/>
    <s v="JPS AUTO (13105)"/>
    <n v="13105"/>
    <s v="Website"/>
    <m/>
    <s v="WARM"/>
    <s v="Pulsar"/>
    <n v="125"/>
    <s v="Carbon Fibre Disc Split Seat (OBD-2)"/>
    <s v="Pulsar 125 Carbon Fibre Disc Split Seat (OBD-2) SPARKLING METALLIC BLACK BLUE"/>
    <s v="00DH43F1"/>
    <s v="Open"/>
    <s v="No"/>
    <x v="0"/>
    <m/>
    <m/>
    <m/>
    <m/>
    <s v="No"/>
    <s v="No"/>
    <s v="No"/>
    <m/>
    <n v="0"/>
  </r>
  <r>
    <n v="15384528"/>
    <d v="2025-04-03T00:00:00"/>
    <d v="1899-12-30T17:53:00"/>
    <x v="5"/>
    <s v="ANANT BAJAJ(12846)"/>
    <n v="12846"/>
    <m/>
    <m/>
    <m/>
    <s v="Pulsar"/>
    <n v="125"/>
    <s v="Carbon Fibre Disc Single Seat"/>
    <s v="Pulsar 125 Carbon Fibre Disc Single Seat"/>
    <s v="00DH47"/>
    <s v="Closed"/>
    <s v="Yes"/>
    <x v="2"/>
    <m/>
    <m/>
    <m/>
    <m/>
    <s v="Yes"/>
    <s v="No"/>
    <s v="No"/>
    <m/>
    <n v="0"/>
  </r>
  <r>
    <n v="15441267"/>
    <d v="2025-04-06T00:00:00"/>
    <d v="1899-12-30T18:43:00"/>
    <x v="1"/>
    <s v="GANDHI AUTO SALES LLP (10448)"/>
    <n v="10448"/>
    <m/>
    <m/>
    <m/>
    <s v="Pulsar"/>
    <n v="125"/>
    <s v="Carbon Fibre Split Seat UG"/>
    <s v="Pulsar 125 Carbon Fibre Split Seat UG EBONY BLK RED DKL"/>
    <s v="00DH564D"/>
    <s v="Invoiced"/>
    <s v="Yes"/>
    <x v="1"/>
    <m/>
    <m/>
    <m/>
    <m/>
    <s v="No"/>
    <s v="No"/>
    <s v="No"/>
    <d v="2025-04-06T18:44:00"/>
    <n v="1"/>
  </r>
  <r>
    <n v="15425592"/>
    <d v="2025-04-05T00:00:00"/>
    <d v="1899-12-30T18:24:00"/>
    <x v="3"/>
    <s v="AMIN AUTO AGENCIES(10017)"/>
    <n v="1001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499895"/>
    <d v="2025-04-09T00:00:00"/>
    <d v="1899-12-30T13:59:00"/>
    <x v="1"/>
    <s v="VISHNU AUTOMOBILES(13061)"/>
    <n v="13061"/>
    <s v="Reference"/>
    <s v="Existing Customer"/>
    <m/>
    <s v="Pulsar"/>
    <n v="125"/>
    <s v="Carbon Fibre Single Seat UG"/>
    <s v="Pulsar 125 Carbon Fibre Single Seat UG EBONY BLK BLUE DKL"/>
    <s v="00DH574C"/>
    <s v="Invoiced"/>
    <s v="Yes"/>
    <x v="1"/>
    <m/>
    <m/>
    <m/>
    <m/>
    <s v="No"/>
    <s v="Yes"/>
    <s v="Yes"/>
    <d v="2025-04-09T14:01:00"/>
    <n v="1"/>
  </r>
  <r>
    <n v="15716948"/>
    <d v="2025-04-18T00:00:00"/>
    <d v="1899-12-30T13:30:00"/>
    <x v="1"/>
    <s v="KRISHVED AUTOMOBILES PVT LTD (12915)"/>
    <n v="12915"/>
    <m/>
    <m/>
    <m/>
    <s v="Pulsar"/>
    <n v="125"/>
    <s v="Carbon Fibre Single Seat UG"/>
    <s v="Pulsar 125 Carbon Fibre Single Seat UG EBONY BLK RED DKL"/>
    <s v="00DH574D"/>
    <s v="Invoiced"/>
    <s v="Yes"/>
    <x v="1"/>
    <m/>
    <m/>
    <m/>
    <m/>
    <s v="Yes"/>
    <s v="No"/>
    <s v="Yes"/>
    <d v="2025-04-18T13:33:00"/>
    <n v="1"/>
  </r>
  <r>
    <n v="15691865"/>
    <d v="2025-04-17T00:00:00"/>
    <d v="1899-12-30T12:12:00"/>
    <x v="2"/>
    <s v="SUNIL SCOOTERS PVT.LTD"/>
    <n v="10309"/>
    <m/>
    <m/>
    <m/>
    <s v="Pulsar"/>
    <n v="125"/>
    <s v="Carbon Fibre Disc Single Seat (OBD-2)"/>
    <s v="Pulsar 125 Carbon Fibre Disc Single Seat (OBD-2)"/>
    <s v="00DH41"/>
    <s v="Closed"/>
    <s v="No"/>
    <x v="2"/>
    <m/>
    <m/>
    <m/>
    <m/>
    <s v="No"/>
    <s v="No"/>
    <s v="No"/>
    <m/>
    <n v="0"/>
  </r>
  <r>
    <n v="15543354"/>
    <d v="2025-04-10T00:00:00"/>
    <d v="1899-12-30T13:04:00"/>
    <x v="5"/>
    <s v="SAI MOTOR PLAZA-JAGANNADHAPURAM"/>
    <s v="D11031"/>
    <s v="Dealer Activity"/>
    <s v="Exchange Mela"/>
    <s v="STANDARD"/>
    <s v="Pulsar"/>
    <s v="NS200"/>
    <s v="Dual Channel ABS (UG)"/>
    <s v="Pulsar NS200 Dual Channel ABS (UG) COCKTAIL W RED WH"/>
    <s v="00JL24BH"/>
    <s v="Closed"/>
    <s v="Yes"/>
    <x v="2"/>
    <m/>
    <m/>
    <m/>
    <m/>
    <s v="Yes"/>
    <s v="No"/>
    <s v="No"/>
    <m/>
    <n v="0"/>
  </r>
  <r>
    <n v="15360730"/>
    <d v="2025-04-02T00:00:00"/>
    <d v="1899-12-30T15:34:00"/>
    <x v="1"/>
    <s v="PAWANSUT INFRA DEVELOPERS PVT LTD(14202)"/>
    <n v="14202"/>
    <m/>
    <m/>
    <s v="STANDARD"/>
    <s v="Freedom"/>
    <s v="125 NG04"/>
    <s v="Disc Led"/>
    <s v="Freedom 125 NG04 Disc Led GLOSS PEWTER GREY"/>
    <s v="00JH2732"/>
    <s v="Open"/>
    <s v="Yes"/>
    <x v="0"/>
    <m/>
    <m/>
    <m/>
    <m/>
    <s v="Yes"/>
    <s v="No"/>
    <s v="No"/>
    <m/>
    <n v="0"/>
  </r>
  <r>
    <n v="15435141"/>
    <d v="2025-04-06T00:00:00"/>
    <d v="1899-12-30T12:38:00"/>
    <x v="1"/>
    <s v="Prakash Auto Sales"/>
    <s v="A10281"/>
    <m/>
    <m/>
    <s v="WARM"/>
    <s v="Pulsar"/>
    <n v="125"/>
    <s v="Carbon Fibre Split Seat UG"/>
    <s v="Pulsar 125 Carbon Fibre Split Seat UG EBONY BLK SILVER DKL"/>
    <s v="00DH564E"/>
    <s v="Invoiced"/>
    <s v="Yes"/>
    <x v="1"/>
    <m/>
    <m/>
    <m/>
    <m/>
    <s v="No"/>
    <s v="No"/>
    <s v="No"/>
    <d v="2025-04-06T12:38:00"/>
    <n v="1"/>
  </r>
  <r>
    <n v="15440559"/>
    <d v="2025-04-06T00:00:00"/>
    <d v="1899-12-30T17:54:00"/>
    <x v="3"/>
    <s v="Krishna Automobiles"/>
    <s v="A10203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499099"/>
    <d v="2025-04-09T00:00:00"/>
    <d v="1899-12-30T13:48:00"/>
    <x v="3"/>
    <s v="ROLTA CREDIT PRIVATE LIMITED (11943)"/>
    <n v="11943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x v="6"/>
    <m/>
    <m/>
    <m/>
    <m/>
    <s v="No"/>
    <s v="No"/>
    <s v="No"/>
    <m/>
    <n v="0"/>
  </r>
  <r>
    <n v="15728417"/>
    <d v="2025-04-19T00:00:00"/>
    <d v="1899-12-30T00:02:00"/>
    <x v="0"/>
    <s v="Keerthi HBR layout"/>
    <s v="D13533"/>
    <s v="Hyperlocal_Lead_Gen"/>
    <s v="Facebook"/>
    <s v="HOT"/>
    <s v="Triumph"/>
    <s v="398.15 cc"/>
    <s v="Triumph"/>
    <s v="Triumph 398.15 cc Triumph "/>
    <s v="00TA61"/>
    <s v="Open"/>
    <s v="No"/>
    <x v="0"/>
    <m/>
    <m/>
    <m/>
    <m/>
    <s v="No"/>
    <s v="No"/>
    <s v="No"/>
    <m/>
    <n v="0"/>
  </r>
  <r>
    <n v="15515835"/>
    <d v="2025-04-09T00:00:00"/>
    <d v="1899-12-30T16:21:00"/>
    <x v="6"/>
    <m/>
    <n v="11522"/>
    <s v="Facebook"/>
    <s v="N150_March"/>
    <s v="STANDARD"/>
    <s v="Pulsar"/>
    <s v="N150"/>
    <s v="Twin Disc"/>
    <s v="Pulsar N150 Twin Disc GLOSSY RACING RED"/>
    <s v="00JR3195"/>
    <s v="Closed"/>
    <s v="No"/>
    <x v="2"/>
    <m/>
    <m/>
    <m/>
    <m/>
    <s v="No"/>
    <s v="No"/>
    <s v="No"/>
    <m/>
    <n v="0"/>
  </r>
  <r>
    <n v="15451972"/>
    <d v="2025-04-07T00:00:00"/>
    <d v="1899-12-30T13:30:00"/>
    <x v="5"/>
    <s v="Savlea Branch of Khemka Automotives Agra (A13063)"/>
    <s v="A13063"/>
    <s v="Dealer Activity"/>
    <s v="Exchange Camp"/>
    <m/>
    <s v="Pulsar"/>
    <n v="125"/>
    <s v="Carbon Fibre Single Seat UG"/>
    <s v="Pulsar 125 Carbon Fibre Single Seat UG EBONY BLK RED DKL"/>
    <s v="00DH574D"/>
    <s v="Invoiced"/>
    <s v="Yes"/>
    <x v="1"/>
    <m/>
    <m/>
    <m/>
    <m/>
    <s v="No"/>
    <s v="No"/>
    <s v="No"/>
    <d v="2025-04-07T13:25:00"/>
    <n v="1"/>
  </r>
  <r>
    <n v="15720333"/>
    <d v="2025-04-18T00:00:00"/>
    <d v="1899-12-30T15:49:00"/>
    <x v="3"/>
    <s v="UJWAL ENTERPRISES (INDIA) PVT.LTD(10396)"/>
    <n v="10396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x v="5"/>
    <m/>
    <m/>
    <m/>
    <m/>
    <s v="No"/>
    <s v="No"/>
    <s v="No"/>
    <m/>
    <n v="0"/>
  </r>
  <r>
    <n v="15645076"/>
    <d v="2025-04-15T00:00:00"/>
    <d v="1899-12-30T12:34:00"/>
    <x v="3"/>
    <s v="GRAND AUTOMOBILES(14171)"/>
    <n v="14171"/>
    <s v="Bikewale_Aggregators"/>
    <s v="CPS_Lead_Aggregators"/>
    <s v="STANDARD"/>
    <s v="Avenger"/>
    <n v="160"/>
    <s v="Street"/>
    <s v="Avenger 160 Street SPICY RED"/>
    <s v="00PD349D"/>
    <s v="Open"/>
    <s v="No"/>
    <x v="1"/>
    <m/>
    <m/>
    <m/>
    <m/>
    <s v="No"/>
    <s v="No"/>
    <s v="No"/>
    <m/>
    <n v="0"/>
  </r>
  <r>
    <n v="15365677"/>
    <d v="2025-04-02T00:00:00"/>
    <d v="1899-12-30T18:39:00"/>
    <x v="6"/>
    <s v="JAILAXMI AGENCIESS"/>
    <s v="B12691"/>
    <m/>
    <m/>
    <s v="HOT"/>
    <s v="KTM"/>
    <s v="DUKE 250"/>
    <m/>
    <s v="KTM DUKE 250  EBONY BLACK(MET)"/>
    <s v="00JP88"/>
    <s v="Open"/>
    <s v="Yes"/>
    <x v="0"/>
    <m/>
    <m/>
    <m/>
    <m/>
    <s v="Yes"/>
    <s v="No"/>
    <s v="No"/>
    <m/>
    <n v="0"/>
  </r>
  <r>
    <n v="15431338"/>
    <d v="2025-04-06T00:00:00"/>
    <d v="1899-12-30T08:30:00"/>
    <x v="3"/>
    <s v="SHIRODE AUTOMOBILES PVT.LTD.(10375)"/>
    <n v="10375"/>
    <s v="Bikedekho_Aggregators"/>
    <s v="CPS_Lead_Aggregators"/>
    <s v="WARM"/>
    <s v="Pulsar"/>
    <s v="NS160"/>
    <s v="Twin Disc ABS"/>
    <s v="Pulsar  NS160 Twin Disc ABS GLOSS PEWTER GREY"/>
    <s v="00JF2532"/>
    <s v="Invoiced"/>
    <s v="Yes"/>
    <x v="6"/>
    <m/>
    <m/>
    <m/>
    <m/>
    <s v="No"/>
    <s v="No"/>
    <s v="Yes"/>
    <d v="2025-04-07T17:43:00"/>
    <n v="1"/>
  </r>
  <r>
    <n v="15655285"/>
    <d v="2025-04-15T00:00:00"/>
    <d v="1899-12-30T18:51:00"/>
    <x v="2"/>
    <s v="CP Bajaj  MEHTA CHOWK"/>
    <s v="B12313"/>
    <m/>
    <m/>
    <m/>
    <s v="Pulsar"/>
    <n v="125"/>
    <s v="Neon Disc Single seat (OBD-2)"/>
    <s v="Pulsar 125 Neon Disc Single seat (OBD-2) E Black with Platinum Silver Decal"/>
    <s v="00DH506L"/>
    <s v="Invoiced"/>
    <s v="Yes"/>
    <x v="1"/>
    <m/>
    <m/>
    <m/>
    <m/>
    <s v="Yes"/>
    <s v="No"/>
    <s v="No"/>
    <d v="2025-04-15T18:53:00"/>
    <n v="1"/>
  </r>
  <r>
    <n v="15706216"/>
    <d v="2025-04-17T00:00:00"/>
    <d v="1899-12-30T21:07:00"/>
    <x v="3"/>
    <s v="VAISHNAVI BAJAJ(12080)"/>
    <n v="12080"/>
    <s v="Bikedekho_Aggregators"/>
    <s v="CPS_Lead_Aggregators"/>
    <s v="STANDARD"/>
    <s v="Pulsar"/>
    <s v="NS160"/>
    <s v="Twin Disc ABS"/>
    <s v="Pulsar NS160 Twin Disc ABS GLOSS PEWTER GREY"/>
    <s v="00JF2532"/>
    <s v="Open"/>
    <s v="No"/>
    <x v="1"/>
    <m/>
    <m/>
    <m/>
    <m/>
    <s v="No"/>
    <s v="No"/>
    <s v="No"/>
    <m/>
    <n v="0"/>
  </r>
  <r>
    <n v="15484310"/>
    <d v="2025-04-08T00:00:00"/>
    <d v="1899-12-30T17:23:00"/>
    <x v="5"/>
    <s v="CHAMPAK AUTOMOBILES(11021)"/>
    <n v="11021"/>
    <m/>
    <m/>
    <s v="WARM"/>
    <s v="Pulsar"/>
    <n v="150"/>
    <s v="TD UG"/>
    <s v="Pulsar 150 TD UG"/>
    <s v="00DH61"/>
    <s v="Open"/>
    <s v="No"/>
    <x v="0"/>
    <m/>
    <m/>
    <m/>
    <m/>
    <s v="No"/>
    <s v="No"/>
    <s v="No"/>
    <m/>
    <n v="0"/>
  </r>
  <r>
    <n v="15449567"/>
    <d v="2025-04-07T00:00:00"/>
    <d v="1899-12-30T12:59:00"/>
    <x v="1"/>
    <s v="Goyal Automobiles"/>
    <s v="A10138"/>
    <m/>
    <m/>
    <m/>
    <s v="Platina"/>
    <n v="110"/>
    <s v="ES Drum  (OBD-2)"/>
    <s v="Platina 110 ES Drum  (OBD-2) BLK GLOS PEW GRA"/>
    <s v="00JK3548"/>
    <s v="Invoiced"/>
    <s v="Yes"/>
    <x v="7"/>
    <m/>
    <m/>
    <m/>
    <m/>
    <s v="Yes"/>
    <s v="Yes"/>
    <s v="Yes"/>
    <d v="2025-04-07T12:47:00"/>
    <n v="1"/>
  </r>
  <r>
    <n v="15418056"/>
    <d v="2025-04-05T00:00:00"/>
    <d v="1899-12-30T13:30:00"/>
    <x v="4"/>
    <s v="RAJ MOTORS (12884)"/>
    <n v="12884"/>
    <s v="Organic"/>
    <s v="Website"/>
    <m/>
    <s v="Pulsar"/>
    <n v="400"/>
    <s v="NS"/>
    <s v="Pulsar 400 NS PEARL METALLIC WHITE"/>
    <s v="00JL2342"/>
    <s v="Open"/>
    <s v="Yes"/>
    <x v="9"/>
    <m/>
    <m/>
    <m/>
    <m/>
    <s v="No"/>
    <s v="Yes"/>
    <s v="Yes"/>
    <m/>
    <n v="0"/>
  </r>
  <r>
    <n v="15446539"/>
    <d v="2025-04-07T00:00:00"/>
    <d v="1899-12-30T08:59:00"/>
    <x v="3"/>
    <s v="SHIVAM BIKE"/>
    <n v="11920"/>
    <s v="Bikedekho_Aggregators"/>
    <s v="CPS_Lead_Aggregators"/>
    <s v="STANDARD"/>
    <s v="Pulsar"/>
    <s v="NS125"/>
    <s v="Disc (OBD-2)"/>
    <s v="Pulsar NS125 Disc (OBD-2) TD BURNT RED + SA"/>
    <s v="00JF35C4"/>
    <s v="Closed"/>
    <s v="No"/>
    <x v="2"/>
    <m/>
    <m/>
    <m/>
    <m/>
    <s v="No"/>
    <s v="No"/>
    <s v="No"/>
    <m/>
    <n v="0"/>
  </r>
  <r>
    <n v="15604141"/>
    <d v="2025-04-13T00:00:00"/>
    <d v="1899-12-30T14:36:00"/>
    <x v="4"/>
    <s v="ORANGE AUTOMOTIVE(12639)"/>
    <n v="12639"/>
    <s v="Duke_LeadGen_D2C"/>
    <s v="Display_FB"/>
    <s v="STANDARD"/>
    <s v="KTM"/>
    <s v="249.07 cc"/>
    <s v="KTM"/>
    <s v="KTM 249.07 cc KTM ELECTRONIC ORANGE"/>
    <s v="00JP881T"/>
    <s v="Closed"/>
    <s v="No"/>
    <x v="3"/>
    <m/>
    <m/>
    <m/>
    <m/>
    <s v="No"/>
    <s v="No"/>
    <s v="No"/>
    <m/>
    <n v="0"/>
  </r>
  <r>
    <n v="15580419"/>
    <d v="2025-04-12T00:00:00"/>
    <d v="1899-12-30T10:18:00"/>
    <x v="1"/>
    <s v="SRI RAM BAJAJ(11633)"/>
    <n v="11633"/>
    <m/>
    <m/>
    <s v="HOT"/>
    <s v="Pulsar"/>
    <s v="NS125"/>
    <s v="ABS"/>
    <s v="Pulsar NS125 ABS"/>
    <s v="00JF56"/>
    <s v="Open"/>
    <s v="Yes"/>
    <x v="1"/>
    <m/>
    <m/>
    <m/>
    <m/>
    <s v="Yes"/>
    <s v="No"/>
    <s v="Yes"/>
    <m/>
    <n v="0"/>
  </r>
  <r>
    <n v="15571099"/>
    <d v="2025-04-11T00:00:00"/>
    <d v="1899-12-30T16:55:00"/>
    <x v="1"/>
    <s v="PARAM AUTOMOBILES-SARAIMEER"/>
    <s v="A13042"/>
    <s v="Leaflet"/>
    <m/>
    <s v="WARM"/>
    <s v="Pulsar"/>
    <s v="N160 Twin Channel (SSP)"/>
    <s v="Dual channel ABS (OBD-2)"/>
    <s v="Pulsar N160 Twin Channel (SSP) Dual channel ABS (OBD-2) Brooklyn Black"/>
    <s v="00JR299V"/>
    <s v="Invoiced"/>
    <s v="Yes"/>
    <x v="0"/>
    <m/>
    <m/>
    <m/>
    <m/>
    <s v="Yes"/>
    <s v="Yes"/>
    <s v="Yes"/>
    <d v="2025-04-12T10:57:00"/>
    <n v="1"/>
  </r>
  <r>
    <n v="15544813"/>
    <d v="2025-04-10T00:00:00"/>
    <d v="1899-12-30T13:59:00"/>
    <x v="4"/>
    <s v="AUTOVEER PRIVATE LIMITED(13266)"/>
    <n v="13266"/>
    <s v="Freedom_LeadGen_D2C"/>
    <s v="Display_FB"/>
    <m/>
    <s v="Freedom"/>
    <s v="125 NG04"/>
    <s v="Disc Led"/>
    <s v="Freedom 125 NG04 Disc Led COCKTAIL WINE RED"/>
    <s v="00JH272V"/>
    <s v="Open"/>
    <s v="No"/>
    <x v="6"/>
    <m/>
    <m/>
    <m/>
    <m/>
    <s v="No"/>
    <s v="No"/>
    <s v="No"/>
    <m/>
    <n v="0"/>
  </r>
  <r>
    <n v="15319632"/>
    <d v="2025-04-04T00:00:00"/>
    <d v="1899-12-30T14:50:00"/>
    <x v="3"/>
    <s v="Gounder Bajaj @ Tiruchengode"/>
    <n v="12749"/>
    <s v="Bikedekho_Aggregators"/>
    <s v="CPS_Lead_Aggregators"/>
    <s v="HOT"/>
    <s v="Pulsar"/>
    <s v="NS200"/>
    <s v="Dual channel ABS (OBD-2)"/>
    <s v="Pulsar NS200 Dual channel ABS (OBD-2) GLOSS PEWTER GREY"/>
    <s v="00JL2232"/>
    <s v="Open"/>
    <s v="No"/>
    <x v="0"/>
    <m/>
    <m/>
    <m/>
    <m/>
    <s v="No"/>
    <s v="No"/>
    <s v="No"/>
    <m/>
    <n v="0"/>
  </r>
  <r>
    <n v="15583723"/>
    <d v="2025-04-12T00:00:00"/>
    <d v="1899-12-30T12:21:00"/>
    <x v="1"/>
    <s v="VARUN MOTORS PRIVATE LIMITED - ANAKAPALLI"/>
    <s v="C13247"/>
    <s v="Leaflet"/>
    <m/>
    <s v="WARM"/>
    <s v="Pulsar"/>
    <n v="150"/>
    <s v="SD (C&amp;G)"/>
    <s v="Pulsar 150 SD (C&amp;G) EBONY BLK BLUE DKL"/>
    <s v="00DH644C"/>
    <s v="Invoiced"/>
    <s v="Yes"/>
    <x v="8"/>
    <m/>
    <m/>
    <m/>
    <m/>
    <s v="Yes"/>
    <s v="Yes"/>
    <s v="Yes"/>
    <d v="2025-04-12T12:25:00"/>
    <n v="1"/>
  </r>
  <r>
    <n v="15708247"/>
    <d v="2025-04-19T00:00:00"/>
    <d v="1899-12-30T17:48:00"/>
    <x v="4"/>
    <s v="MGB Bajaj @ Kalikiri"/>
    <s v="C11683"/>
    <s v="Finance"/>
    <s v="Website"/>
    <m/>
    <s v="Pulsar"/>
    <s v="N150"/>
    <s v="Twin Disc"/>
    <s v="PULSAR N150 TD-EBONY BLACK(MET)"/>
    <s v="00JR31X3"/>
    <s v="Open"/>
    <s v="No"/>
    <x v="1"/>
    <m/>
    <m/>
    <m/>
    <m/>
    <s v="No"/>
    <s v="No"/>
    <s v="No"/>
    <m/>
    <n v="0"/>
  </r>
  <r>
    <n v="15690815"/>
    <d v="2025-04-17T00:00:00"/>
    <d v="1899-12-30T11:42:00"/>
    <x v="3"/>
    <s v="PUSHPAK AUTOMOBILE(13135)"/>
    <n v="13135"/>
    <s v="Bikewale_Aggregators"/>
    <s v="CPS_Lead_Aggregators"/>
    <s v="STANDARD"/>
    <s v="Pulsar"/>
    <s v="N125"/>
    <s v="Disc ISG"/>
    <s v="Pulsar N125 Disc ISG Ebony Black + Purple Fury"/>
    <s v="00JZ51DA"/>
    <s v="Open"/>
    <s v="No"/>
    <x v="1"/>
    <m/>
    <m/>
    <m/>
    <m/>
    <s v="No"/>
    <s v="No"/>
    <s v="No"/>
    <m/>
    <n v="0"/>
  </r>
  <r>
    <n v="15400371"/>
    <d v="2025-04-04T00:00:00"/>
    <d v="1899-12-30T15:04:00"/>
    <x v="1"/>
    <s v="KAMADGIRI AUTOMOBILES(12805)"/>
    <n v="12805"/>
    <m/>
    <m/>
    <m/>
    <s v="Pulsar"/>
    <n v="125"/>
    <s v="Carbon Fibre Disc Split Seat (OBD-2)"/>
    <s v="Pulsar 125 Carbon Fibre Disc Split Seat (OBD-2) SPARKLING METALLIC BLACK RED"/>
    <s v="00DH43F2"/>
    <s v="Invoiced"/>
    <s v="Yes"/>
    <x v="1"/>
    <m/>
    <m/>
    <m/>
    <m/>
    <s v="No"/>
    <s v="No"/>
    <s v="No"/>
    <d v="2025-04-04T15:05:00"/>
    <n v="1"/>
  </r>
  <r>
    <n v="15715404"/>
    <d v="2025-04-18T00:00:00"/>
    <d v="1899-12-30T12:41:00"/>
    <x v="1"/>
    <s v="SHAKTI ENTERPRISES(10940)"/>
    <n v="10940"/>
    <m/>
    <m/>
    <m/>
    <s v="Pulsar"/>
    <n v="150"/>
    <s v="SD (C&amp;G)"/>
    <s v="Pulsar 150 SD (C&amp;G) EBONY BLK SILVER DKL"/>
    <s v="00DH644E"/>
    <s v="Invoiced"/>
    <s v="Yes"/>
    <x v="1"/>
    <m/>
    <m/>
    <m/>
    <m/>
    <s v="Yes"/>
    <s v="Yes"/>
    <s v="Yes"/>
    <d v="2025-04-18T12:45:00"/>
    <n v="1"/>
  </r>
  <r>
    <n v="15387429"/>
    <d v="2025-04-04T00:00:00"/>
    <d v="1899-12-30T10:11:00"/>
    <x v="3"/>
    <s v="JARYAL AUTOMOBILES(12570)"/>
    <n v="12570"/>
    <s v="Bikewale_Aggregators"/>
    <s v="CPS_Lead_Aggregators"/>
    <s v="WARM"/>
    <s v="KTM"/>
    <s v="Duke 390 (Gen 2)"/>
    <s v="KTM"/>
    <s v="KTM Duke 390 (Gen 2) KTM DARK GALVANO MATT"/>
    <s v="00JP4081"/>
    <s v="Closed"/>
    <s v="No"/>
    <x v="2"/>
    <m/>
    <m/>
    <m/>
    <m/>
    <s v="No"/>
    <s v="No"/>
    <s v="No"/>
    <m/>
    <n v="0"/>
  </r>
  <r>
    <n v="15436716"/>
    <d v="2025-04-06T00:00:00"/>
    <d v="1899-12-30T14:00:00"/>
    <x v="4"/>
    <s v="PARIS AUTOMOBILES"/>
    <n v="10280"/>
    <s v="PulsarRange_LeadGen_D2C"/>
    <s v="Display_FB"/>
    <m/>
    <s v="Pulsar"/>
    <n v="400"/>
    <s v="NS"/>
    <s v="Pulsar 400 NS PEARL METALLIC WHITE"/>
    <s v="00JL2342"/>
    <s v="Closed"/>
    <s v="No"/>
    <x v="2"/>
    <m/>
    <m/>
    <m/>
    <m/>
    <s v="No"/>
    <s v="No"/>
    <s v="No"/>
    <m/>
    <n v="0"/>
  </r>
  <r>
    <n v="15516017"/>
    <d v="2025-04-09T00:00:00"/>
    <d v="1899-12-30T16:21:00"/>
    <x v="6"/>
    <m/>
    <n v="13214"/>
    <s v="Instagram"/>
    <s v="P125_CF March"/>
    <s v="HOT"/>
    <s v="Pulsar"/>
    <n v="125"/>
    <s v="Carbon Fibre Disc Single Seat (OBD-2)"/>
    <s v="Pulsar 125 Carbon Fibre Disc Single Seat (OBD-2) SPARKLING METALLIC BLACK RED"/>
    <s v="00DH41F2"/>
    <s v="Closed"/>
    <s v="No"/>
    <x v="5"/>
    <m/>
    <m/>
    <m/>
    <m/>
    <s v="No"/>
    <s v="No"/>
    <s v="No"/>
    <m/>
    <n v="0"/>
  </r>
  <r>
    <n v="15347473"/>
    <d v="2025-04-02T00:00:00"/>
    <d v="1899-12-30T14:54:00"/>
    <x v="4"/>
    <s v="JSB AUTOCARS PRIVATE LIMITED(13709)"/>
    <n v="13709"/>
    <s v="Finance"/>
    <s v="Website"/>
    <s v="STANDARD"/>
    <s v="Triumph"/>
    <s v="Speed 400 UG"/>
    <s v="Triumph"/>
    <s v="SPEED 400 UG-PEARL METALLIC WHITE"/>
    <s v="00TA4042"/>
    <s v="Closed"/>
    <s v="No"/>
    <x v="5"/>
    <m/>
    <m/>
    <m/>
    <m/>
    <s v="No"/>
    <s v="No"/>
    <s v="No"/>
    <m/>
    <n v="0"/>
  </r>
  <r>
    <n v="15436952"/>
    <d v="2025-04-06T00:00:00"/>
    <d v="1899-12-30T14:06:00"/>
    <x v="2"/>
    <s v="JPS AUTO (13105)"/>
    <n v="13105"/>
    <s v="Website"/>
    <m/>
    <s v="HOT"/>
    <s v="Pulsar"/>
    <n v="125"/>
    <s v="Carbon Fibre Disc Single Seat"/>
    <s v="Pulsar 125 Carbon Fibre Disc Single Seat SPARKLING METALLIC BLACK RED"/>
    <s v="00DH47F2"/>
    <s v="Open"/>
    <s v="No"/>
    <x v="4"/>
    <m/>
    <m/>
    <m/>
    <m/>
    <s v="No"/>
    <s v="No"/>
    <s v="No"/>
    <m/>
    <n v="0"/>
  </r>
  <r>
    <n v="15399807"/>
    <d v="2025-04-04T00:00:00"/>
    <d v="1899-12-30T14:49:00"/>
    <x v="3"/>
    <s v="SRR BAJAJ - ADILABAD"/>
    <n v="12638"/>
    <s v="Bikewale_Aggregators"/>
    <s v="CPS_Lead_Aggregators"/>
    <s v="WARM"/>
    <s v="Pulsar"/>
    <n v="150"/>
    <s v="SD Single Seat"/>
    <s v="Pulsar 150 SD Single Seat EBONY BLK RED DKL"/>
    <s v="00DH274D"/>
    <s v="Closed"/>
    <s v="No"/>
    <x v="1"/>
    <m/>
    <m/>
    <m/>
    <m/>
    <s v="No"/>
    <s v="No"/>
    <s v="No"/>
    <m/>
    <n v="0"/>
  </r>
  <r>
    <n v="15608074"/>
    <d v="2025-04-14T00:00:00"/>
    <d v="1899-12-30T14:12:00"/>
    <x v="3"/>
    <s v="Devendra Auto(12393)"/>
    <n v="12393"/>
    <s v="Bikewale_Aggregators"/>
    <s v="CPS_Lead_Aggregators"/>
    <s v="HOT"/>
    <s v="KTM"/>
    <s v="DUKE 200 OLD"/>
    <s v="KTM"/>
    <s v="KTM DUKE 200 OLD KTM SILVER METALLIC MATT"/>
    <s v="00JP42A9"/>
    <s v="Open"/>
    <s v="No"/>
    <x v="0"/>
    <m/>
    <m/>
    <m/>
    <m/>
    <s v="No"/>
    <s v="No"/>
    <s v="No"/>
    <m/>
    <n v="0"/>
  </r>
  <r>
    <n v="15339279"/>
    <d v="2025-04-01T00:00:00"/>
    <d v="1899-12-30T14:02:00"/>
    <x v="3"/>
    <s v="RAGOVA DEVELOPERS &amp; AUTO SERVICES PVT LTD"/>
    <n v="11683"/>
    <s v="Bikedekho_Aggregators"/>
    <s v="CPS_Lead_Aggregators"/>
    <s v="STANDARD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703297"/>
    <d v="2025-04-17T00:00:00"/>
    <d v="1899-12-30T17:53:00"/>
    <x v="1"/>
    <s v="RAJENDRA MOTORS(10290)"/>
    <n v="10290"/>
    <m/>
    <m/>
    <s v="STANDARD"/>
    <s v="Pulsar"/>
    <s v="N160"/>
    <s v="Dual channel ABS (OBD-2)"/>
    <s v="Pulsar N160 Dual channel ABS (OBD-2) Brooklyn Black"/>
    <s v="00JR179V"/>
    <s v="Invoiced"/>
    <s v="Yes"/>
    <x v="7"/>
    <m/>
    <m/>
    <m/>
    <m/>
    <s v="Yes"/>
    <s v="No"/>
    <s v="No"/>
    <d v="2025-04-17T17:54:00"/>
    <n v="1"/>
  </r>
  <r>
    <n v="15498366"/>
    <d v="2025-04-09T00:00:00"/>
    <d v="1899-12-30T13:26:00"/>
    <x v="4"/>
    <s v="Shiv Bhawani Bajaj @ Chapra"/>
    <n v="12722"/>
    <s v="PulsarNS_Awareness_Launch"/>
    <s v="Display_Google"/>
    <s v="STANDARD"/>
    <s v="Pulsar"/>
    <n v="125"/>
    <s v="Neon Disc Single seat (OBD-2)"/>
    <s v="PULSAR 125 - EBONY BLK SOLAR RED"/>
    <s v="00DH50C2"/>
    <s v="Closed"/>
    <s v="No"/>
    <x v="2"/>
    <m/>
    <m/>
    <m/>
    <m/>
    <s v="No"/>
    <s v="No"/>
    <s v="No"/>
    <m/>
    <n v="0"/>
  </r>
  <r>
    <n v="15719207"/>
    <d v="2025-04-18T00:00:00"/>
    <d v="1899-12-30T14:53:00"/>
    <x v="5"/>
    <s v="JEEVAN MOTORS (14203)"/>
    <n v="14203"/>
    <m/>
    <m/>
    <s v="HOT"/>
    <s v="Platina"/>
    <n v="100"/>
    <s v="ES Alloy"/>
    <s v="Platina 100 ES Alloy Ebony Black with Silver Grey Decal"/>
    <s v="00PF376U"/>
    <s v="Invoiced"/>
    <s v="Yes"/>
    <x v="1"/>
    <m/>
    <m/>
    <m/>
    <m/>
    <s v="No"/>
    <s v="Yes"/>
    <s v="Yes"/>
    <d v="2025-04-18T14:55:00"/>
    <n v="1"/>
  </r>
  <r>
    <n v="15599747"/>
    <d v="2025-04-13T00:00:00"/>
    <d v="1899-12-30T10:52:00"/>
    <x v="3"/>
    <s v="Hari Bajaj @ Munger"/>
    <n v="13343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493480"/>
    <d v="2025-04-09T00:00:00"/>
    <d v="1899-12-30T10:54:00"/>
    <x v="1"/>
    <s v="RM MOTORS Balangir"/>
    <s v="A12754"/>
    <m/>
    <m/>
    <s v="HOT"/>
    <s v="KTM"/>
    <s v="DUKE 200"/>
    <m/>
    <s v="KTM DUKE 200  ORANGE"/>
    <s v="00JP1CBP"/>
    <s v="Open"/>
    <s v="Yes"/>
    <x v="0"/>
    <m/>
    <m/>
    <m/>
    <m/>
    <s v="Yes"/>
    <s v="No"/>
    <s v="Yes"/>
    <m/>
    <n v="0"/>
  </r>
  <r>
    <n v="15468814"/>
    <d v="2025-04-08T00:00:00"/>
    <d v="1899-12-30T10:15:00"/>
    <x v="3"/>
    <s v="BHAKRA SERVICE STATION (P) LTD(10052)"/>
    <n v="10052"/>
    <s v="Bikedekho_Aggregators"/>
    <s v="CPS_Lead_Aggregators"/>
    <s v="STANDARD"/>
    <s v="Avenger"/>
    <n v="160"/>
    <s v="Street"/>
    <s v="Avenger 160 Street EBONY BLACK(MET)"/>
    <s v="00PD34X3"/>
    <s v="Open"/>
    <s v="No"/>
    <x v="1"/>
    <m/>
    <m/>
    <m/>
    <m/>
    <s v="No"/>
    <s v="No"/>
    <s v="No"/>
    <m/>
    <n v="0"/>
  </r>
  <r>
    <n v="15663295"/>
    <d v="2025-04-16T00:00:00"/>
    <d v="1899-12-30T11:22:00"/>
    <x v="5"/>
    <s v="Supreme Auto Dealers Pvt. Ltd. A11453"/>
    <s v="A11453"/>
    <s v="Bajaj Activity"/>
    <s v="Demo Van"/>
    <s v="WARM"/>
    <s v="Pulsar"/>
    <n v="125"/>
    <s v="Neon Disc Single seat"/>
    <s v="Pulsar 125 Neon Disc Single seat EBONY BLK SOLAR RED"/>
    <s v="00DH40C2"/>
    <s v="Open"/>
    <s v="Yes"/>
    <x v="6"/>
    <m/>
    <m/>
    <m/>
    <m/>
    <s v="Yes"/>
    <s v="Yes"/>
    <s v="Yes"/>
    <m/>
    <n v="0"/>
  </r>
  <r>
    <n v="15351450"/>
    <d v="2025-04-02T00:00:00"/>
    <d v="1899-12-30T10:22:00"/>
    <x v="1"/>
    <s v="VAISHALI ELECTRO INDIA(12980)"/>
    <n v="12980"/>
    <m/>
    <m/>
    <m/>
    <s v="KTM"/>
    <s v="DUKE 200"/>
    <m/>
    <s v="KTM DUKE 200  ELECTRONIC ORANGE"/>
    <s v="00JP1C1T"/>
    <s v="Invoiced"/>
    <s v="Yes"/>
    <x v="1"/>
    <m/>
    <m/>
    <m/>
    <m/>
    <s v="Yes"/>
    <s v="No"/>
    <s v="Yes"/>
    <d v="2025-04-02T10:24:00"/>
    <n v="1"/>
  </r>
  <r>
    <n v="15553764"/>
    <d v="2025-04-10T00:00:00"/>
    <d v="1899-12-30T20:05:00"/>
    <x v="4"/>
    <s v="VIMAN NAGAR TRIUMPH"/>
    <s v="B13530"/>
    <s v="Finance"/>
    <s v="Website"/>
    <m/>
    <s v="Triumph"/>
    <s v="Speed 400 UG"/>
    <s v="Triumph"/>
    <s v="Triumph Speed 400 UG Triumph GLOSSY RACING RED"/>
    <s v="00TA4095"/>
    <s v="Closed"/>
    <s v="No"/>
    <x v="1"/>
    <m/>
    <m/>
    <m/>
    <m/>
    <s v="No"/>
    <s v="No"/>
    <s v="No"/>
    <m/>
    <n v="0"/>
  </r>
  <r>
    <n v="15616072"/>
    <d v="2025-04-14T00:00:00"/>
    <d v="1899-12-30T10:43:00"/>
    <x v="6"/>
    <m/>
    <n v="11691"/>
    <s v="Facebook"/>
    <s v="P125DC_july"/>
    <m/>
    <s v="Pulsar"/>
    <n v="125"/>
    <s v="Carbon Fibre Split Seat UG"/>
    <s v="Pulsar 125 Carbon Fibre Split Seat UG EBONY BLK RED DKL"/>
    <s v="00DH564D"/>
    <s v="Closed"/>
    <s v="No"/>
    <x v="2"/>
    <m/>
    <m/>
    <m/>
    <m/>
    <s v="No"/>
    <s v="No"/>
    <s v="No"/>
    <m/>
    <n v="0"/>
  </r>
  <r>
    <n v="15638265"/>
    <d v="2025-04-15T00:00:00"/>
    <d v="1899-12-30T00:24:00"/>
    <x v="0"/>
    <s v="RM MOTORS Balangir"/>
    <s v="A12754"/>
    <s v="Hyperlocal_Lead_Gen"/>
    <s v="Facebook"/>
    <s v="WARM"/>
    <s v="KTM"/>
    <s v="249.07 cc"/>
    <s v="KTM"/>
    <s v="KTM 249.07 cc KTM "/>
    <s v="00JP88"/>
    <s v="Open"/>
    <s v="No"/>
    <x v="4"/>
    <m/>
    <m/>
    <m/>
    <m/>
    <s v="No"/>
    <s v="No"/>
    <s v="No"/>
    <m/>
    <n v="0"/>
  </r>
  <r>
    <n v="15386834"/>
    <d v="2025-04-03T00:00:00"/>
    <d v="1899-12-30T20:09:00"/>
    <x v="3"/>
    <s v="R V BAJAJ BRANCH KENGERI(RV_KENGERI)"/>
    <s v="C10665"/>
    <s v="Bikedekho_Aggregators"/>
    <s v="CPS_Lead_Aggregators"/>
    <s v="WARM"/>
    <s v="Pulsar"/>
    <s v="N160"/>
    <s v="Dual channel ABS"/>
    <s v="Pulsar N160 Dual channel ABS Brooklyn Black"/>
    <s v="00JR159V"/>
    <s v="Open"/>
    <s v="No"/>
    <x v="0"/>
    <m/>
    <m/>
    <m/>
    <m/>
    <s v="No"/>
    <s v="No"/>
    <s v="No"/>
    <m/>
    <n v="0"/>
  </r>
  <r>
    <n v="15565061"/>
    <d v="2025-04-11T00:00:00"/>
    <d v="1899-12-30T13:40:00"/>
    <x v="1"/>
    <s v="ROYAL MOTORS(11206)"/>
    <n v="11206"/>
    <s v="Reference"/>
    <s v="Existing Customer"/>
    <m/>
    <s v="Pulsar"/>
    <n v="125"/>
    <s v="Carbon Fibre Split Seat UG"/>
    <s v="Pulsar 125 Carbon Fibre Split Seat UG EBONY BLK RED DKL"/>
    <s v="00DH564D"/>
    <s v="Invoiced"/>
    <s v="Yes"/>
    <x v="1"/>
    <m/>
    <m/>
    <m/>
    <m/>
    <s v="Yes"/>
    <s v="No"/>
    <s v="Yes"/>
    <d v="2025-04-11T13:43:00"/>
    <n v="1"/>
  </r>
  <r>
    <n v="15641011"/>
    <d v="2025-04-15T00:00:00"/>
    <d v="1899-12-30T10:20:00"/>
    <x v="2"/>
    <s v="HANUMANT AUTOMOBILE(13049)"/>
    <n v="13049"/>
    <s v="Hoarding"/>
    <m/>
    <m/>
    <s v="Pulsar"/>
    <n v="125"/>
    <s v="Carbon Fibre Disc Split Seat (OBD-2)"/>
    <s v="Pulsar 125 Carbon Fibre Disc Split Seat (OBD-2) SPARKLING METALLIC BLACK SILVER"/>
    <s v="00DH43E8"/>
    <s v="Invoiced"/>
    <s v="Yes"/>
    <x v="1"/>
    <m/>
    <m/>
    <m/>
    <m/>
    <s v="No"/>
    <s v="No"/>
    <s v="No"/>
    <d v="2025-04-15T10:21:00"/>
    <n v="1"/>
  </r>
  <r>
    <n v="15631687"/>
    <d v="2025-04-14T00:00:00"/>
    <d v="1899-12-30T17:15:00"/>
    <x v="5"/>
    <s v="Popular Motor Corporation(12404)"/>
    <n v="12404"/>
    <m/>
    <m/>
    <s v="WARM"/>
    <s v="KTM"/>
    <s v="DUKE 250"/>
    <m/>
    <s v="KTM DUKE 250  ELECTRONIC ORANGE"/>
    <s v="00JP881T"/>
    <s v="Open"/>
    <s v="Yes"/>
    <x v="4"/>
    <m/>
    <m/>
    <m/>
    <m/>
    <s v="Yes"/>
    <s v="No"/>
    <s v="No"/>
    <m/>
    <n v="0"/>
  </r>
  <r>
    <n v="15553890"/>
    <d v="2025-04-10T00:00:00"/>
    <d v="1899-12-30T20:11:00"/>
    <x v="4"/>
    <s v="PIONEER MOTORS(13623)"/>
    <n v="13623"/>
    <s v="Organic"/>
    <s v="Website"/>
    <s v="HOT"/>
    <s v="KTM"/>
    <m/>
    <m/>
    <s v="KTM null KTM ORANGE"/>
    <s v="00JG68BP"/>
    <s v="Open"/>
    <s v="Yes"/>
    <x v="0"/>
    <m/>
    <m/>
    <m/>
    <m/>
    <s v="Yes"/>
    <s v="No"/>
    <s v="No"/>
    <m/>
    <n v="0"/>
  </r>
  <r>
    <n v="15437100"/>
    <d v="2025-04-06T00:00:00"/>
    <d v="1899-12-30T14:13:00"/>
    <x v="2"/>
    <s v="AWADH MOTOCORP LLP(13139)"/>
    <n v="13139"/>
    <m/>
    <m/>
    <s v="WARM"/>
    <s v="Pulsar"/>
    <n v="125"/>
    <s v="Neon Disc Single seat (OBD-2)"/>
    <s v="Pulsar 125 Neon Disc Single seat (OBD-2) EBONY BLK BLUE DKL"/>
    <s v="00DH504C"/>
    <s v="Invoiced"/>
    <s v="Yes"/>
    <x v="1"/>
    <m/>
    <m/>
    <m/>
    <m/>
    <s v="No"/>
    <s v="No"/>
    <s v="No"/>
    <d v="2025-04-06T14:13:00"/>
    <n v="1"/>
  </r>
  <r>
    <n v="15439920"/>
    <d v="2025-04-06T00:00:00"/>
    <d v="1899-12-30T17:13:00"/>
    <x v="3"/>
    <s v="CAR CARE CENTRE(10774)"/>
    <n v="10774"/>
    <s v="91wheels_Aggregators"/>
    <s v="CPS_Lead_Aggregators"/>
    <s v="HOT"/>
    <s v="Pulsar"/>
    <s v="NS160"/>
    <s v="Twin Disc ABS"/>
    <s v="Pulsar NS160 Twin Disc ABS Glossy Pewter Grey + Satin Black"/>
    <s v="00JF258W"/>
    <s v="Open"/>
    <s v="No"/>
    <x v="6"/>
    <m/>
    <m/>
    <m/>
    <m/>
    <s v="No"/>
    <s v="No"/>
    <s v="No"/>
    <m/>
    <n v="0"/>
  </r>
  <r>
    <n v="15460492"/>
    <d v="2025-04-07T00:00:00"/>
    <d v="1899-12-30T17:15:00"/>
    <x v="1"/>
    <s v="DEVENDRA AUTO(10832)"/>
    <n v="10832"/>
    <m/>
    <m/>
    <s v="STANDARD"/>
    <s v="Platina"/>
    <n v="110"/>
    <s v="ES Drum"/>
    <s v="Platina 110 ES Drum"/>
    <s v="00JK24"/>
    <s v="Closed"/>
    <s v="Yes"/>
    <x v="2"/>
    <m/>
    <m/>
    <m/>
    <m/>
    <s v="Yes"/>
    <s v="Yes"/>
    <s v="Yes"/>
    <m/>
    <n v="0"/>
  </r>
  <r>
    <n v="15475073"/>
    <d v="2025-04-08T00:00:00"/>
    <d v="1899-12-30T12:53:00"/>
    <x v="1"/>
    <s v="POPULAR MOTOR CORPORATION (13101)"/>
    <n v="13101"/>
    <m/>
    <m/>
    <s v="WARM"/>
    <s v="Pulsar"/>
    <s v="N125"/>
    <s v="Disc ISG"/>
    <s v="Pulsar N125 Disc ISG Ebony Black + Purple Fury"/>
    <s v="00JZ51VAR-124"/>
    <s v="Invoiced"/>
    <s v="Yes"/>
    <x v="7"/>
    <m/>
    <m/>
    <m/>
    <m/>
    <s v="Yes"/>
    <s v="Yes"/>
    <s v="Yes"/>
    <d v="2025-04-08T12:57:00"/>
    <n v="1"/>
  </r>
  <r>
    <n v="15413252"/>
    <d v="2025-04-05T00:00:00"/>
    <d v="1899-12-30T10:59:00"/>
    <x v="1"/>
    <s v="AKSHAYA AUTO SERVICE(10031)"/>
    <n v="10031"/>
    <m/>
    <m/>
    <m/>
    <s v="Pulsar"/>
    <n v="150"/>
    <s v="TD UG"/>
    <s v="Pulsar 150 TD UG EBONY BLK BLUE DKL"/>
    <s v="00DH614C"/>
    <s v="Invoiced"/>
    <s v="Yes"/>
    <x v="1"/>
    <m/>
    <m/>
    <m/>
    <m/>
    <s v="Yes"/>
    <s v="Yes"/>
    <s v="Yes"/>
    <d v="2025-04-05T11:03:00"/>
    <n v="1"/>
  </r>
  <r>
    <n v="15377604"/>
    <d v="2025-04-03T00:00:00"/>
    <d v="1899-12-30T13:37:00"/>
    <x v="1"/>
    <s v="VENKATA RAMANA AUTOMOBILES (D10403)"/>
    <n v="10403"/>
    <m/>
    <m/>
    <s v="HOT"/>
    <s v="Freedom"/>
    <s v="125 NG04"/>
    <s v="Drum"/>
    <s v="Freedom 125 NG04 Drum GLOSS PEWTER GREY"/>
    <s v="00JH3132"/>
    <s v="Invoiced"/>
    <s v="Yes"/>
    <x v="1"/>
    <m/>
    <m/>
    <m/>
    <m/>
    <s v="Yes"/>
    <s v="Yes"/>
    <s v="Yes"/>
    <d v="2025-04-03T13:41:00"/>
    <n v="1"/>
  </r>
  <r>
    <n v="15574838"/>
    <d v="2025-04-20T00:00:00"/>
    <d v="1899-12-30T13:25:00"/>
    <x v="3"/>
    <s v="PARIS AUTOMOBILES"/>
    <n v="10280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310456"/>
    <d v="2025-04-01T00:00:00"/>
    <d v="1899-12-30T09:21:00"/>
    <x v="4"/>
    <s v="KTM@MEERUT"/>
    <n v="12361"/>
    <s v="OnRoadPrice"/>
    <s v="Website"/>
    <s v="STANDARD"/>
    <s v="KTM"/>
    <m/>
    <s v="KTM"/>
    <s v="DUKE 390-BLUE LIQUID METAL"/>
    <s v="00JP1DH3"/>
    <s v="Closed"/>
    <s v="No"/>
    <x v="5"/>
    <m/>
    <m/>
    <m/>
    <m/>
    <s v="No"/>
    <s v="No"/>
    <s v="No"/>
    <m/>
    <n v="0"/>
  </r>
  <r>
    <n v="15672769"/>
    <d v="2025-04-16T00:00:00"/>
    <d v="1899-12-30T15:27:00"/>
    <x v="1"/>
    <s v="AVN VENTURES (12768)"/>
    <n v="12768"/>
    <m/>
    <m/>
    <m/>
    <s v="Platina"/>
    <n v="110"/>
    <s v="ES Drum  (OBD-2)"/>
    <s v="Platina 110 ES Drum  (OBD-2) EBONY BLK RED DKL"/>
    <s v="00JK354D"/>
    <s v="Invoiced"/>
    <s v="Yes"/>
    <x v="1"/>
    <m/>
    <m/>
    <m/>
    <m/>
    <s v="Yes"/>
    <s v="Yes"/>
    <s v="Yes"/>
    <d v="2025-04-16T15:31:00"/>
    <n v="1"/>
  </r>
  <r>
    <n v="15505402"/>
    <d v="2025-04-09T00:00:00"/>
    <d v="1899-12-30T16:17:00"/>
    <x v="6"/>
    <m/>
    <n v="14173"/>
    <s v="Instagram"/>
    <s v="Freedom_Feb"/>
    <s v="HOT"/>
    <s v="Freedom"/>
    <s v="125 NG04"/>
    <s v="Disc Led"/>
    <s v="Freedom 125 NG04 Disc Led Racing Red"/>
    <s v="00JH279C"/>
    <s v="Closed"/>
    <s v="No"/>
    <x v="2"/>
    <m/>
    <m/>
    <m/>
    <m/>
    <s v="No"/>
    <s v="No"/>
    <s v="No"/>
    <m/>
    <n v="0"/>
  </r>
  <r>
    <n v="15742141"/>
    <d v="2025-04-19T00:00:00"/>
    <d v="1899-12-30T17:22:00"/>
    <x v="1"/>
    <s v="SAI SERVICE PVT LTD(10347)"/>
    <n v="10347"/>
    <m/>
    <m/>
    <m/>
    <s v="Freedom"/>
    <s v="125 NG04"/>
    <s v="Disc Led"/>
    <s v="Freedom 125 NG04 Disc Led"/>
    <s v="00JH27"/>
    <s v="Invoiced"/>
    <s v="Yes"/>
    <x v="7"/>
    <m/>
    <m/>
    <m/>
    <m/>
    <s v="No"/>
    <s v="Yes"/>
    <s v="Yes"/>
    <m/>
    <n v="1"/>
  </r>
  <r>
    <n v="15350259"/>
    <d v="2025-04-02T00:00:00"/>
    <d v="1899-12-30T09:01:00"/>
    <x v="3"/>
    <s v="KAMAL AUTO INDUSTRIES COACH WORKS PVT LTD(13482)"/>
    <n v="13482"/>
    <s v="91wheels_Aggregators"/>
    <s v="CPS_Lead_Aggregators"/>
    <s v="HOT"/>
    <s v="Pulsar"/>
    <s v="NS200"/>
    <s v="Twin Disc ABS (JL18)"/>
    <s v="Pulsar NS200 Twin Disc ABS (JL18) BRIGHT YELLOW &amp; MATTE PEWTER GREY"/>
    <s v="00JL188N"/>
    <s v="Closed"/>
    <s v="No"/>
    <x v="2"/>
    <m/>
    <m/>
    <m/>
    <m/>
    <s v="No"/>
    <s v="No"/>
    <s v="No"/>
    <m/>
    <n v="0"/>
  </r>
  <r>
    <n v="15339040"/>
    <d v="2025-04-01T00:00:00"/>
    <d v="1899-12-30T13:56:00"/>
    <x v="3"/>
    <s v="KTM ANDUL"/>
    <s v="C13620"/>
    <s v="Bikewale_Aggregators"/>
    <s v="CPS_Lead_Aggregators"/>
    <s v="WARM"/>
    <s v="KTM"/>
    <s v="DUKE 200 OLD"/>
    <s v="KTM"/>
    <s v="KTM DUKE 200 OLD KTM SILVER METALLIC MATT"/>
    <s v="00JP42A9"/>
    <s v="Open"/>
    <s v="No"/>
    <x v="0"/>
    <m/>
    <m/>
    <m/>
    <m/>
    <s v="No"/>
    <s v="No"/>
    <s v="No"/>
    <m/>
    <n v="0"/>
  </r>
  <r>
    <n v="15498639"/>
    <d v="2025-04-09T00:00:00"/>
    <d v="1899-12-30T13:17:00"/>
    <x v="1"/>
    <s v="ISHANYA AUTO LLP(13210)"/>
    <n v="13210"/>
    <m/>
    <m/>
    <s v="WARM"/>
    <s v="Pulsar"/>
    <s v="N160"/>
    <s v="UG"/>
    <s v="Pulsar N160 UG BROOKLYN CHRCL BLK M"/>
    <s v="00JR21VAR-113"/>
    <s v="Invoiced"/>
    <s v="Yes"/>
    <x v="8"/>
    <m/>
    <m/>
    <m/>
    <m/>
    <s v="Yes"/>
    <s v="Yes"/>
    <s v="Yes"/>
    <d v="2025-04-12T17:57:00"/>
    <n v="1"/>
  </r>
  <r>
    <n v="15605625"/>
    <d v="2025-04-13T00:00:00"/>
    <d v="1899-12-30T16:01:00"/>
    <x v="1"/>
    <s v="KHIVRAJ ELIXIR PVT LTD Whitefield"/>
    <s v="B14191"/>
    <m/>
    <m/>
    <s v="HOT"/>
    <s v="Triumph"/>
    <s v="Speed 400 UG"/>
    <m/>
    <s v="Triumph Speed 400 UG "/>
    <s v="00TA40BA"/>
    <s v="Booked"/>
    <s v="Yes"/>
    <x v="7"/>
    <m/>
    <m/>
    <m/>
    <m/>
    <s v="Yes"/>
    <s v="No"/>
    <s v="No"/>
    <d v="2025-04-13T16:02:00"/>
    <n v="0"/>
  </r>
  <r>
    <n v="15573492"/>
    <d v="2025-04-11T00:00:00"/>
    <d v="1899-12-30T18:22:00"/>
    <x v="5"/>
    <s v="MCV Bajaj - Anaparthy"/>
    <s v="H12624"/>
    <m/>
    <m/>
    <s v="HOT"/>
    <s v="Pulsar"/>
    <n v="125"/>
    <s v="Carbon Fibre Disc Single Seat"/>
    <s v="Pulsar 125 Carbon Fibre Disc Single Seat"/>
    <s v="00DH47"/>
    <s v="Open"/>
    <s v="No"/>
    <x v="1"/>
    <m/>
    <m/>
    <m/>
    <m/>
    <s v="No"/>
    <s v="No"/>
    <s v="No"/>
    <m/>
    <n v="0"/>
  </r>
  <r>
    <n v="15495157"/>
    <d v="2025-04-15T00:00:00"/>
    <d v="1899-12-30T13:00:00"/>
    <x v="3"/>
    <s v="Rolta Bajaj Madhyamgram"/>
    <s v="E11943"/>
    <s v="Bikewale_Aggregators"/>
    <s v="CPS_Lead_Aggregators"/>
    <m/>
    <s v="Pulsar"/>
    <s v="N125"/>
    <s v="Disc ISG"/>
    <s v="Pulsar N125 Disc ISG Ebony Black + Purple Fury"/>
    <s v="00JZ51DA"/>
    <s v="Closed"/>
    <s v="No"/>
    <x v="2"/>
    <m/>
    <m/>
    <m/>
    <m/>
    <s v="No"/>
    <s v="No"/>
    <s v="No"/>
    <m/>
    <n v="0"/>
  </r>
  <r>
    <n v="15642674"/>
    <d v="2025-04-15T00:00:00"/>
    <d v="1899-12-30T11:20:00"/>
    <x v="5"/>
    <s v="PRABHA AUTOMOBILES(13174)"/>
    <n v="13174"/>
    <m/>
    <m/>
    <s v="WARM"/>
    <s v="Pulsar"/>
    <n v="125"/>
    <s v="Neon Disc Single seat"/>
    <s v="Pulsar 125 Neon Disc Single seat SPARKLING METALLIC BLACK BLUE"/>
    <s v="00DH40F1"/>
    <s v="Open"/>
    <s v="Yes"/>
    <x v="4"/>
    <m/>
    <m/>
    <m/>
    <m/>
    <s v="No"/>
    <s v="Yes"/>
    <s v="Yes"/>
    <m/>
    <n v="0"/>
  </r>
  <r>
    <n v="13474011"/>
    <d v="2025-04-22T00:00:00"/>
    <d v="1899-12-30T09:21:00"/>
    <x v="4"/>
    <s v="AUTOGENIKA (A UNIT OF KHIVRAJ ELIXIR) (13528)"/>
    <n v="13528"/>
    <s v="Chatbot"/>
    <s v="WebToWA"/>
    <m/>
    <m/>
    <m/>
    <m/>
    <m/>
    <s v="00TA4042"/>
    <s v="Open"/>
    <s v="No"/>
    <x v="1"/>
    <m/>
    <m/>
    <m/>
    <m/>
    <s v="No"/>
    <s v="No"/>
    <s v="No"/>
    <m/>
    <n v="0"/>
  </r>
  <r>
    <n v="15744740"/>
    <d v="2025-04-19T00:00:00"/>
    <d v="1899-12-30T20:03:00"/>
    <x v="3"/>
    <s v="SHREE ASHAPURA AUTO (14173)"/>
    <n v="14173"/>
    <s v="Bikewale_Aggregators"/>
    <s v="CPS_Lead_Aggregators"/>
    <s v="HOT"/>
    <s v="Pulsar"/>
    <s v="N125"/>
    <s v="Disc ISG"/>
    <s v="Pulsar N125 Disc ISG Ebony Black + Purple Fury"/>
    <s v="00JZ51DA"/>
    <s v="Open"/>
    <s v="No"/>
    <x v="0"/>
    <m/>
    <m/>
    <m/>
    <m/>
    <s v="No"/>
    <s v="No"/>
    <s v="No"/>
    <m/>
    <n v="0"/>
  </r>
  <r>
    <n v="15472543"/>
    <d v="2025-04-08T00:00:00"/>
    <d v="1899-12-30T15:29:00"/>
    <x v="4"/>
    <s v="Triumph Kukatpally"/>
    <n v="13592"/>
    <s v="Speed_Enquiry_D2C"/>
    <s v="Display_FB"/>
    <s v="STANDARD"/>
    <s v="Triumph"/>
    <s v="Speed T4"/>
    <s v="Triumph"/>
    <s v="Speed T4-LAVA RED"/>
    <s v="00TA15EN"/>
    <s v="Open"/>
    <s v="No"/>
    <x v="0"/>
    <m/>
    <m/>
    <m/>
    <m/>
    <s v="No"/>
    <s v="No"/>
    <s v="No"/>
    <m/>
    <n v="0"/>
  </r>
  <r>
    <n v="15741141"/>
    <d v="2025-04-19T00:00:00"/>
    <d v="1899-12-30T16:55:00"/>
    <x v="3"/>
    <s v="COSMIC MOBIKES"/>
    <s v="C12081"/>
    <s v="Bikewale_Aggregators"/>
    <s v="CPS_Lead_Aggregators"/>
    <s v="HOT"/>
    <s v="Pulsar"/>
    <s v="N160"/>
    <s v="Dual channel ABS"/>
    <s v="Pulsar N160 Dual channel ABS Brooklyn Black"/>
    <s v="00JR159V"/>
    <s v="Open"/>
    <s v="No"/>
    <x v="6"/>
    <m/>
    <m/>
    <m/>
    <m/>
    <s v="No"/>
    <s v="No"/>
    <s v="No"/>
    <m/>
    <n v="0"/>
  </r>
  <r>
    <n v="15368917"/>
    <d v="2025-04-02T00:00:00"/>
    <d v="1899-12-30T23:44:00"/>
    <x v="3"/>
    <s v="GUPTA AUTO SALES"/>
    <s v="A11366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712770"/>
    <d v="2025-04-18T00:00:00"/>
    <d v="1899-12-30T11:37:00"/>
    <x v="0"/>
    <s v="NIS AUTO -  VARACHHA"/>
    <s v="A12160"/>
    <s v="Hyperlocal_Lead_Gen"/>
    <s v="Facebook"/>
    <s v="WARM"/>
    <s v="KTM"/>
    <m/>
    <s v="KTM"/>
    <s v="KTM null KTM "/>
    <s v="00JP1D"/>
    <s v="Open"/>
    <s v="No"/>
    <x v="0"/>
    <m/>
    <m/>
    <m/>
    <m/>
    <s v="No"/>
    <s v="No"/>
    <s v="No"/>
    <m/>
    <n v="0"/>
  </r>
  <r>
    <n v="15741934"/>
    <d v="2025-04-19T00:00:00"/>
    <d v="1899-12-30T17:14:00"/>
    <x v="5"/>
    <s v="XARLESYS INFRATECH PVT LTD(13192)"/>
    <n v="13192"/>
    <s v="BAL Activity"/>
    <s v="Exchange Camp"/>
    <m/>
    <s v="Pulsar"/>
    <n v="125"/>
    <s v="Carbon Fibre Disc Single Seat (OBD-2)"/>
    <s v="Pulsar 125 Carbon Fibre Disc Single Seat (OBD-2) SPARKLING METALLIC BLACK BLUE"/>
    <s v="00DH41F1"/>
    <s v="Invoiced"/>
    <s v="Yes"/>
    <x v="1"/>
    <m/>
    <m/>
    <m/>
    <m/>
    <s v="No"/>
    <s v="No"/>
    <s v="No"/>
    <d v="2025-04-19T17:15:00"/>
    <n v="1"/>
  </r>
  <r>
    <n v="15740700"/>
    <d v="2025-04-19T00:00:00"/>
    <d v="1899-12-30T16:23:00"/>
    <x v="6"/>
    <s v="KHIVRAJ AUTOMOBILES AND INFRASTRUCTURE PVT LTD(12257)"/>
    <n v="12257"/>
    <m/>
    <m/>
    <s v="HOT"/>
    <s v="Pulsar"/>
    <n v="220"/>
    <s v="UG"/>
    <s v="Pulsar 220 UG EBONY BLK BLUE DKL"/>
    <s v="00DK124C"/>
    <s v="Closed"/>
    <s v="No"/>
    <x v="2"/>
    <m/>
    <m/>
    <m/>
    <m/>
    <s v="No"/>
    <s v="No"/>
    <s v="No"/>
    <m/>
    <n v="0"/>
  </r>
  <r>
    <n v="15713748"/>
    <d v="2025-04-18T00:00:00"/>
    <d v="1899-12-30T11:58:00"/>
    <x v="1"/>
    <s v="CHANNAMMA MOTORS-HAVERI"/>
    <s v="B10862"/>
    <m/>
    <m/>
    <m/>
    <s v="Freedom"/>
    <s v="125 NG04"/>
    <s v="Drum"/>
    <s v="Freedom 125 NG04 Drum EBONY BLACK(MET)"/>
    <s v="00JH31X3"/>
    <s v="Invoiced"/>
    <s v="Yes"/>
    <x v="1"/>
    <m/>
    <m/>
    <m/>
    <m/>
    <s v="Yes"/>
    <s v="No"/>
    <s v="No"/>
    <d v="2025-04-18T12:00:00"/>
    <n v="1"/>
  </r>
  <r>
    <n v="15552141"/>
    <d v="2025-04-10T00:00:00"/>
    <d v="1899-12-30T18:16:00"/>
    <x v="1"/>
    <s v="OSL AUTO PVT LTD - B.T.ROAD"/>
    <s v="S12445"/>
    <s v="Reference"/>
    <s v="Existing Customer"/>
    <s v="HOT"/>
    <s v="KTM"/>
    <s v="ADVENTURE 390 X"/>
    <m/>
    <s v="KTM  ADVENTURE 390 X  ELECTRONIC ORANGE"/>
    <s v="00JG721T"/>
    <s v="Open"/>
    <s v="Yes"/>
    <x v="1"/>
    <m/>
    <m/>
    <m/>
    <m/>
    <s v="No"/>
    <s v="No"/>
    <s v="No"/>
    <m/>
    <n v="0"/>
  </r>
  <r>
    <n v="15338055"/>
    <d v="2025-04-01T00:00:00"/>
    <d v="1899-12-30T13:17:00"/>
    <x v="3"/>
    <s v="STAR BAJAJ NR MOHALLA"/>
    <s v="D11263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x v="5"/>
    <m/>
    <m/>
    <m/>
    <m/>
    <s v="No"/>
    <s v="No"/>
    <s v="No"/>
    <m/>
    <n v="0"/>
  </r>
  <r>
    <n v="15570771"/>
    <d v="2025-04-11T00:00:00"/>
    <d v="1899-12-30T16:43:00"/>
    <x v="5"/>
    <s v="PEEKAY AUTOMOBILES LLP (12586)"/>
    <n v="12586"/>
    <m/>
    <m/>
    <s v="STANDARD"/>
    <s v="KTM"/>
    <s v="DUKE 200"/>
    <m/>
    <s v="KTM DUKE 200  "/>
    <s v="00JP1C"/>
    <s v="Open"/>
    <s v="Yes"/>
    <x v="1"/>
    <m/>
    <m/>
    <m/>
    <m/>
    <s v="Yes"/>
    <s v="No"/>
    <s v="No"/>
    <m/>
    <n v="0"/>
  </r>
  <r>
    <n v="15432188"/>
    <d v="2025-04-06T00:00:00"/>
    <d v="1899-12-30T09:56:00"/>
    <x v="4"/>
    <s v="ARORA MOTORS(A13645)"/>
    <s v="A13645"/>
    <s v="Organic"/>
    <s v="Website"/>
    <s v="WARM"/>
    <s v="Pulsar"/>
    <s v="NS125"/>
    <s v="Disc (OBD-2)"/>
    <s v="Pulsar NS125 Disc (OBD-2) TD BURNT RED + SA"/>
    <s v="00JF35C4"/>
    <s v="Open"/>
    <s v="No"/>
    <x v="10"/>
    <m/>
    <m/>
    <m/>
    <m/>
    <s v="No"/>
    <s v="No"/>
    <s v="No"/>
    <m/>
    <n v="0"/>
  </r>
  <r>
    <n v="15444056"/>
    <d v="2025-04-06T00:00:00"/>
    <d v="1899-12-30T23:04:00"/>
    <x v="3"/>
    <s v="ABHISHEK AUTO(11417)"/>
    <n v="11417"/>
    <s v="Bikedekho_Aggregators"/>
    <s v="CPS_Lead_Aggregators"/>
    <s v="HOT"/>
    <s v="Pulsar"/>
    <n v="400"/>
    <s v="NS"/>
    <s v="Pulsar 400 NS GLOSS PEWTER GREY"/>
    <s v="00JL2332"/>
    <s v="Open"/>
    <s v="No"/>
    <x v="0"/>
    <m/>
    <m/>
    <m/>
    <m/>
    <s v="No"/>
    <s v="No"/>
    <s v="No"/>
    <m/>
    <n v="0"/>
  </r>
  <r>
    <n v="15470784"/>
    <d v="2025-04-08T00:00:00"/>
    <d v="1899-12-30T10:50:00"/>
    <x v="5"/>
    <s v="AGARWAL MOTORS(10727)"/>
    <n v="10727"/>
    <m/>
    <m/>
    <m/>
    <s v="Pulsar"/>
    <n v="125"/>
    <s v="Carbon Fibre Split Seat UG"/>
    <s v="Pulsar 125 Carbon Fibre Split Seat UG EBONY BLK RED DKL"/>
    <s v="00DH564D"/>
    <s v="Invoiced"/>
    <s v="Yes"/>
    <x v="1"/>
    <m/>
    <m/>
    <m/>
    <m/>
    <s v="No"/>
    <s v="No"/>
    <s v="Yes"/>
    <d v="2025-04-08T10:51:00"/>
    <n v="1"/>
  </r>
  <r>
    <n v="15703406"/>
    <d v="2025-04-17T00:00:00"/>
    <d v="1899-12-30T18:03:00"/>
    <x v="4"/>
    <s v="GSM SALES(13006)"/>
    <n v="13006"/>
    <s v="Organic"/>
    <s v="Website"/>
    <m/>
    <s v="Freedom"/>
    <s v="125 NG04"/>
    <s v="Disc Led"/>
    <s v="Freedom 125 NG04 Disc Led COCKTAIL WINE RED"/>
    <s v="00JH272V"/>
    <s v="Open"/>
    <s v="No"/>
    <x v="1"/>
    <m/>
    <m/>
    <m/>
    <m/>
    <s v="No"/>
    <s v="No"/>
    <s v="No"/>
    <m/>
    <n v="0"/>
  </r>
  <r>
    <n v="15704595"/>
    <d v="2025-04-17T00:00:00"/>
    <d v="1899-12-30T18:48:00"/>
    <x v="5"/>
    <s v="MS ENTERPRISE(13114)"/>
    <n v="13114"/>
    <m/>
    <m/>
    <s v="WARM"/>
    <s v="KTM"/>
    <s v="DUKE 250"/>
    <m/>
    <s v="KTM DUKE 250  EBONY BLACK(MET)"/>
    <s v="00JP88X3"/>
    <s v="Open"/>
    <s v="Yes"/>
    <x v="0"/>
    <m/>
    <m/>
    <m/>
    <m/>
    <s v="No"/>
    <s v="No"/>
    <s v="Yes"/>
    <m/>
    <n v="0"/>
  </r>
  <r>
    <n v="15412205"/>
    <d v="2025-04-05T00:00:00"/>
    <d v="1899-12-30T10:17:00"/>
    <x v="0"/>
    <s v="Triumph Thane"/>
    <s v="B13538"/>
    <s v="Hyperlocal_Lead_Gen"/>
    <s v="Facebook"/>
    <s v="HOT"/>
    <s v="Triumph"/>
    <s v="Speed T4"/>
    <s v="Triumph"/>
    <s v="Triumph Speed T4 Triumph "/>
    <s v="00TA15"/>
    <s v="Open"/>
    <s v="No"/>
    <x v="4"/>
    <m/>
    <m/>
    <m/>
    <m/>
    <s v="No"/>
    <s v="No"/>
    <s v="No"/>
    <m/>
    <n v="0"/>
  </r>
  <r>
    <n v="15677957"/>
    <d v="2025-04-16T00:00:00"/>
    <d v="1899-12-30T17:19:00"/>
    <x v="1"/>
    <s v="UJWAL ENTERPRISES (INDIA) PVT.LTD(10396)"/>
    <n v="10396"/>
    <m/>
    <m/>
    <s v="WARM"/>
    <s v="Platina"/>
    <s v="ES Drum (OBD2B)"/>
    <n v="110"/>
    <s v="Platina ES Drum (OBD2B) 110 EBONY BLK RED DKL"/>
    <s v="00JK384D"/>
    <s v="Invoiced"/>
    <s v="Yes"/>
    <x v="7"/>
    <m/>
    <m/>
    <m/>
    <m/>
    <s v="Yes"/>
    <s v="No"/>
    <s v="Yes"/>
    <d v="2025-04-16T17:21:00"/>
    <n v="1"/>
  </r>
  <r>
    <n v="15650244"/>
    <d v="2025-04-15T00:00:00"/>
    <d v="1899-12-30T15:28:00"/>
    <x v="7"/>
    <s v="RAJ AUTOS(13624)"/>
    <n v="13624"/>
    <m/>
    <m/>
    <s v="HOT"/>
    <s v="Pulsar"/>
    <s v="NS125"/>
    <s v="UG"/>
    <s v="Pulsar NS125 UG TD BURNT RED + SA"/>
    <s v="00JF44C4"/>
    <s v="Booked"/>
    <s v="Yes"/>
    <x v="6"/>
    <m/>
    <m/>
    <m/>
    <m/>
    <s v="No"/>
    <s v="No"/>
    <s v="No"/>
    <d v="2025-04-15T15:30:00"/>
    <n v="0"/>
  </r>
  <r>
    <n v="15402483"/>
    <d v="2025-04-04T00:00:00"/>
    <d v="1899-12-30T16:30:00"/>
    <x v="3"/>
    <s v="JAIN MOTOCORP PRIVATE LIMITED"/>
    <s v="A13366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407124"/>
    <d v="2025-04-04T00:00:00"/>
    <d v="1899-12-30T19:50:00"/>
    <x v="2"/>
    <s v="SINDOL BAJAJ (12757)"/>
    <n v="12757"/>
    <s v="Call Center"/>
    <m/>
    <s v="HOT"/>
    <s v="Freedom"/>
    <s v="125 NG04"/>
    <s v="Disc Led"/>
    <s v="Freedom 125 NG04 Disc Led GLOSS PEWTER GREY"/>
    <s v="00JH2732"/>
    <s v="Closed"/>
    <s v="No"/>
    <x v="5"/>
    <m/>
    <m/>
    <m/>
    <m/>
    <s v="No"/>
    <s v="No"/>
    <s v="No"/>
    <m/>
    <n v="0"/>
  </r>
  <r>
    <n v="15451896"/>
    <d v="2025-04-07T00:00:00"/>
    <d v="1899-12-30T13:46:00"/>
    <x v="3"/>
    <s v="SHANKAR BAJAJ(10675)"/>
    <n v="10675"/>
    <s v="Bikewale_Aggregators"/>
    <s v="CPS_Lead_Aggregators"/>
    <s v="STANDARD"/>
    <s v="Pulsar"/>
    <s v="N125"/>
    <s v="Disc ISG"/>
    <s v="Pulsar N125 Disc ISG Ebony Black + Purple Fury"/>
    <s v="00JZ51DA"/>
    <s v="Open"/>
    <s v="No"/>
    <x v="0"/>
    <m/>
    <m/>
    <m/>
    <m/>
    <s v="No"/>
    <s v="No"/>
    <s v="No"/>
    <m/>
    <n v="0"/>
  </r>
  <r>
    <n v="15741168"/>
    <d v="2025-04-19T00:00:00"/>
    <d v="1899-12-30T16:56:00"/>
    <x v="3"/>
    <s v="Dankuni Bajaj - Moshat Branch"/>
    <s v="A11443"/>
    <s v="Bikewale_Aggregators"/>
    <s v="CPS_Lead_Aggregators"/>
    <s v="HOT"/>
    <s v="Pulsar"/>
    <n v="150"/>
    <s v="SD Single Seat"/>
    <s v="Pulsar 150 SD Single Seat EBONY BLK RED DKL"/>
    <s v="00DH274D"/>
    <s v="Open"/>
    <s v="No"/>
    <x v="0"/>
    <m/>
    <m/>
    <m/>
    <m/>
    <s v="No"/>
    <s v="No"/>
    <s v="No"/>
    <m/>
    <n v="0"/>
  </r>
  <r>
    <n v="15680928"/>
    <d v="2025-04-16T00:00:00"/>
    <d v="1899-12-30T18:17:00"/>
    <x v="4"/>
    <s v="Mangalam  Bajaj"/>
    <s v="B12826"/>
    <s v="Freedom_LeadGen_D2C"/>
    <s v="Display_FB"/>
    <m/>
    <s v="Freedom"/>
    <s v="125 NG04"/>
    <s v="Disc Led"/>
    <s v="Freedom  125 NG04 Disc Led COCKTAIL WINE RED"/>
    <s v="00JH272V"/>
    <s v="Booked"/>
    <s v="Yes"/>
    <x v="1"/>
    <m/>
    <m/>
    <m/>
    <m/>
    <s v="No"/>
    <s v="No"/>
    <s v="No"/>
    <d v="2025-04-17T13:35:00"/>
    <n v="0"/>
  </r>
  <r>
    <n v="15448492"/>
    <d v="2025-04-07T00:00:00"/>
    <d v="1899-12-30T12:23:00"/>
    <x v="1"/>
    <s v="SARBANI  MOTORS(11616)"/>
    <n v="11616"/>
    <m/>
    <m/>
    <s v="WARM"/>
    <s v="Pulsar"/>
    <s v="NS125"/>
    <s v="UG ABS"/>
    <s v="Pulsar NS125 UG ABS GLOSS PEWTER GREY"/>
    <s v="00JF5732"/>
    <s v="Invoiced"/>
    <s v="Yes"/>
    <x v="10"/>
    <m/>
    <m/>
    <m/>
    <m/>
    <s v="Yes"/>
    <s v="Yes"/>
    <s v="Yes"/>
    <d v="2025-04-07T12:24:00"/>
    <n v="1"/>
  </r>
  <r>
    <n v="15530979"/>
    <d v="2025-04-09T00:00:00"/>
    <d v="1899-12-30T18:16:00"/>
    <x v="1"/>
    <s v="PAGARIYA AUTO CENTRE(10268) - HO"/>
    <n v="10268"/>
    <s v="Radio"/>
    <m/>
    <s v="STANDARD"/>
    <s v="Pulsar"/>
    <s v="NS125"/>
    <s v="UG ABS"/>
    <s v="Pulsar NS125 UG ABS GLOSS PEWTER GREY"/>
    <s v="00JF5732"/>
    <s v="Booked"/>
    <s v="Yes"/>
    <x v="10"/>
    <m/>
    <m/>
    <m/>
    <m/>
    <s v="Yes"/>
    <s v="No"/>
    <s v="No"/>
    <d v="2025-04-09T18:18:00"/>
    <n v="0"/>
  </r>
  <r>
    <n v="15432384"/>
    <d v="2025-04-06T00:00:00"/>
    <d v="1899-12-30T10:14:00"/>
    <x v="3"/>
    <s v="YADAV AUTO WORLD(13071)"/>
    <n v="1307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501165"/>
    <d v="2025-04-09T00:00:00"/>
    <d v="1899-12-30T15:25:00"/>
    <x v="6"/>
    <m/>
    <n v="13017"/>
    <s v="Facebook"/>
    <s v="P125_Feb"/>
    <s v="HOT"/>
    <s v="Pulsar"/>
    <n v="125"/>
    <s v="Carbon Fibre Split Seat UG"/>
    <s v="Pulsar 125 Carbon Fibre Split Seat UG EBONY BLK RED DKL"/>
    <s v="00DH564D"/>
    <s v="Open"/>
    <s v="No"/>
    <x v="6"/>
    <m/>
    <m/>
    <m/>
    <m/>
    <s v="No"/>
    <s v="No"/>
    <s v="No"/>
    <m/>
    <n v="0"/>
  </r>
  <r>
    <n v="15592360"/>
    <d v="2025-04-12T00:00:00"/>
    <d v="1899-12-30T17:59:00"/>
    <x v="0"/>
    <s v="Kazhakkoottam KTM"/>
    <s v="B13177"/>
    <s v="Hyperlocal_Lead_Gen"/>
    <s v="Facebook"/>
    <s v="HOT"/>
    <s v="KTM"/>
    <s v="249.07 cc"/>
    <m/>
    <s v="KTM  249.07 cc  EBONY BLACK(MET)"/>
    <s v="00JP88X3"/>
    <s v="Open"/>
    <s v="Yes"/>
    <x v="0"/>
    <m/>
    <m/>
    <m/>
    <m/>
    <s v="Yes"/>
    <s v="No"/>
    <s v="No"/>
    <m/>
    <n v="0"/>
  </r>
  <r>
    <n v="15373519"/>
    <d v="2025-04-03T00:00:00"/>
    <d v="1899-12-30T11:47:00"/>
    <x v="3"/>
    <s v="UJWAL ENTERPRISES (INDIA) PVT.LTD(10396)"/>
    <n v="10396"/>
    <s v="Bikewale_Aggregators"/>
    <s v="CPS_Lead_Aggregators"/>
    <m/>
    <s v="Pulsar"/>
    <n v="150"/>
    <s v="SD Single Seat"/>
    <s v="Pulsar 150 SD Single Seat EBONY BLK RED DKL"/>
    <s v="00DH274D"/>
    <s v="Invoiced"/>
    <s v="Yes"/>
    <x v="6"/>
    <m/>
    <m/>
    <m/>
    <m/>
    <s v="No"/>
    <s v="Yes"/>
    <s v="Yes"/>
    <m/>
    <n v="1"/>
  </r>
  <r>
    <n v="15585389"/>
    <d v="2025-04-12T00:00:00"/>
    <d v="1899-12-30T13:15:00"/>
    <x v="1"/>
    <s v="PEEKAY AUTOMOBILES LLP (12586)"/>
    <n v="12586"/>
    <m/>
    <m/>
    <s v="STANDARD"/>
    <s v="KTM"/>
    <s v="DUKE 390"/>
    <m/>
    <s v="KTM DUKE 390  "/>
    <s v="00JP89"/>
    <s v="Open"/>
    <s v="Yes"/>
    <x v="1"/>
    <m/>
    <m/>
    <m/>
    <m/>
    <s v="Yes"/>
    <s v="No"/>
    <s v="No"/>
    <m/>
    <n v="0"/>
  </r>
  <r>
    <n v="15360120"/>
    <d v="2025-04-02T00:00:00"/>
    <d v="1899-12-30T15:11:00"/>
    <x v="7"/>
    <s v="SRI RAJ BAJAJ (12966)"/>
    <n v="12966"/>
    <m/>
    <m/>
    <s v="STANDARD"/>
    <s v="Avenger"/>
    <n v="160"/>
    <s v="Street  (OBD-2)"/>
    <s v="Avenger 160 Street  (OBD-2) COCKTAIL WINE RED"/>
    <s v="00PD362V"/>
    <s v="Invoiced"/>
    <s v="Yes"/>
    <x v="1"/>
    <m/>
    <m/>
    <m/>
    <m/>
    <s v="No"/>
    <s v="No"/>
    <s v="No"/>
    <d v="2025-04-02T15:12:00"/>
    <n v="1"/>
  </r>
  <r>
    <n v="15461457"/>
    <d v="2025-04-07T00:00:00"/>
    <d v="1899-12-30T17:48:00"/>
    <x v="1"/>
    <s v="JAY TRACTORS(13165)"/>
    <n v="13165"/>
    <m/>
    <m/>
    <s v="WARM"/>
    <s v="Platina"/>
    <n v="110"/>
    <s v="ES Drum  (OBD-2)"/>
    <s v="Platina 110 ES Drum  (OBD-2) BLK GLOS PEW GRA"/>
    <s v="00JK3548"/>
    <s v="Booked"/>
    <s v="Yes"/>
    <x v="7"/>
    <m/>
    <m/>
    <m/>
    <m/>
    <s v="Yes"/>
    <s v="No"/>
    <s v="Yes"/>
    <d v="2025-04-07T17:50:00"/>
    <n v="0"/>
  </r>
  <r>
    <n v="15460627"/>
    <d v="2025-04-07T00:00:00"/>
    <d v="1899-12-30T17:26:00"/>
    <x v="4"/>
    <s v="KTM HUSQVARNA PIMPLE SAUDAGAR"/>
    <s v="A12639"/>
    <s v="Duke_LeadGen_D2C"/>
    <s v="Search_google"/>
    <m/>
    <s v="KTM"/>
    <s v="249.07 cc"/>
    <s v="KTM"/>
    <s v="KTM 249.07 cc KTM ELECTRONIC ORANGE"/>
    <s v="00JP881T"/>
    <s v="Closed"/>
    <s v="No"/>
    <x v="2"/>
    <m/>
    <m/>
    <m/>
    <m/>
    <s v="No"/>
    <s v="No"/>
    <s v="No"/>
    <m/>
    <n v="0"/>
  </r>
  <r>
    <n v="15484550"/>
    <d v="2025-04-08T00:00:00"/>
    <d v="1899-12-30T17:32:00"/>
    <x v="2"/>
    <s v="G S PAL AUTO WHEELS PVT LTD(11534)"/>
    <n v="11534"/>
    <m/>
    <m/>
    <s v="WARM"/>
    <s v="Pulsar"/>
    <n v="125"/>
    <s v="Neon Disc Single seat"/>
    <s v="Pulsar 125 Neon Disc Single seat EBONY BLK SOLAR RED"/>
    <s v="00DH40C2"/>
    <s v="Open"/>
    <s v="No"/>
    <x v="6"/>
    <m/>
    <m/>
    <m/>
    <m/>
    <s v="No"/>
    <s v="No"/>
    <s v="No"/>
    <m/>
    <n v="0"/>
  </r>
  <r>
    <n v="15434932"/>
    <d v="2025-04-06T00:00:00"/>
    <d v="1899-12-30T12:28:00"/>
    <x v="2"/>
    <s v="COSMIC BAJAJ(12081)"/>
    <n v="12081"/>
    <s v="Call Center"/>
    <m/>
    <s v="HOT"/>
    <s v="Freedom"/>
    <s v="125 NG04"/>
    <s v="Disc Led"/>
    <s v="Freedom 125 NG04 Disc Led"/>
    <s v="00JH2732"/>
    <s v="Open"/>
    <s v="No"/>
    <x v="6"/>
    <m/>
    <m/>
    <m/>
    <m/>
    <s v="No"/>
    <s v="No"/>
    <s v="No"/>
    <m/>
    <n v="0"/>
  </r>
  <r>
    <n v="15666093"/>
    <d v="2025-04-16T00:00:00"/>
    <d v="1899-12-30T12:20:00"/>
    <x v="5"/>
    <s v="SILIGURI AUTO WORK PVT. LTD. BURDWAN ROAD"/>
    <s v="A10335"/>
    <m/>
    <m/>
    <s v="WARM"/>
    <s v="Pulsar"/>
    <s v="NS200"/>
    <s v="Dual Channel ABS (UG)"/>
    <s v="Pulsar NS200 Dual Channel ABS (UG)"/>
    <s v="00JL24"/>
    <s v="Open"/>
    <s v="No"/>
    <x v="4"/>
    <m/>
    <m/>
    <m/>
    <m/>
    <s v="No"/>
    <s v="No"/>
    <s v="No"/>
    <m/>
    <n v="0"/>
  </r>
  <r>
    <n v="15479074"/>
    <d v="2025-04-08T00:00:00"/>
    <d v="1899-12-30T14:32:00"/>
    <x v="0"/>
    <s v="SARATHY BIKES PVT LTD (13626)"/>
    <n v="13626"/>
    <s v="Hyperlocal_Lead_Gen"/>
    <s v="Facebook"/>
    <s v="HOT"/>
    <s v="Triumph"/>
    <s v="Speed T4"/>
    <s v="Triumph"/>
    <s v="Triumph Speed T4 Triumph "/>
    <s v="00TA15"/>
    <s v="Open"/>
    <s v="No"/>
    <x v="4"/>
    <m/>
    <m/>
    <m/>
    <m/>
    <s v="No"/>
    <s v="No"/>
    <s v="No"/>
    <m/>
    <n v="0"/>
  </r>
  <r>
    <n v="15696713"/>
    <d v="2025-04-17T00:00:00"/>
    <d v="1899-12-30T14:24:00"/>
    <x v="1"/>
    <s v="DEVENDRA AUTO(10832)"/>
    <n v="10832"/>
    <m/>
    <m/>
    <m/>
    <s v="Freedom"/>
    <s v="125 NG04"/>
    <s v="Disc Led"/>
    <s v="Freedom 125 NG04 Disc Led GLOSS PEWTER GREY"/>
    <s v="00JH2732"/>
    <s v="Invoiced"/>
    <s v="Yes"/>
    <x v="1"/>
    <m/>
    <m/>
    <m/>
    <m/>
    <s v="Yes"/>
    <s v="Yes"/>
    <s v="Yes"/>
    <d v="2025-04-17T14:28:00"/>
    <n v="1"/>
  </r>
  <r>
    <n v="15503036"/>
    <d v="2025-04-09T00:00:00"/>
    <d v="1899-12-30T15:37:00"/>
    <x v="6"/>
    <m/>
    <n v="10102"/>
    <s v="Instagram"/>
    <s v="P125_CF Feb"/>
    <m/>
    <s v="Pulsar"/>
    <n v="125"/>
    <s v="Carbon Fibre Disc Single Seat (OBD-2)"/>
    <s v="Pulsar 125 Carbon Fibre Disc Single Seat (OBD-2) SPARKLING METALLIC BLACK RED"/>
    <s v="00DH41F2"/>
    <s v="Closed"/>
    <s v="No"/>
    <x v="5"/>
    <m/>
    <m/>
    <m/>
    <m/>
    <s v="No"/>
    <s v="No"/>
    <s v="No"/>
    <m/>
    <n v="0"/>
  </r>
  <r>
    <n v="15618490"/>
    <d v="2025-04-14T00:00:00"/>
    <d v="1899-12-30T10:17:00"/>
    <x v="3"/>
    <s v="Triumph Thane"/>
    <s v="B13538"/>
    <s v="Bikedekho_Aggregators"/>
    <s v="CPS_Lead_Aggregators"/>
    <s v="WARM"/>
    <s v="Triumph"/>
    <s v="Speed T4"/>
    <s v="Triumph"/>
    <s v="Speed T4-PEARL METALLIC WHITE"/>
    <s v="00TA1542"/>
    <s v="Open"/>
    <s v="No"/>
    <x v="6"/>
    <m/>
    <m/>
    <m/>
    <m/>
    <s v="No"/>
    <s v="No"/>
    <s v="No"/>
    <m/>
    <n v="0"/>
  </r>
  <r>
    <n v="15693597"/>
    <d v="2025-04-17T00:00:00"/>
    <d v="1899-12-30T12:55:00"/>
    <x v="5"/>
    <s v="RAJA  MOTORS(10145)"/>
    <n v="10145"/>
    <s v="Dealer Activity"/>
    <s v="Exchange Camp"/>
    <m/>
    <s v="Platina"/>
    <n v="100"/>
    <s v="ES Drum  (OBD-2)"/>
    <s v="Platina 100 ES Drum  (OBD-2) Ebony Black with Silver Grey Decal"/>
    <s v="00PF356U"/>
    <s v="Invoiced"/>
    <s v="Yes"/>
    <x v="10"/>
    <m/>
    <m/>
    <m/>
    <m/>
    <s v="No"/>
    <s v="Yes"/>
    <s v="Yes"/>
    <d v="2025-04-17T13:00:00"/>
    <n v="1"/>
  </r>
  <r>
    <n v="15491896"/>
    <d v="2025-04-09T00:00:00"/>
    <d v="1899-12-30T09:50:00"/>
    <x v="3"/>
    <s v="Kale Bajaj - Udhyamnagar"/>
    <s v="A13245"/>
    <s v="Bikewale_Aggregators"/>
    <s v="CPS_Lead_Aggregators"/>
    <s v="WARM"/>
    <s v="Pulsar"/>
    <s v="N250"/>
    <s v="Dual channel ABS"/>
    <s v="Pulsar N250 Dual channel ABS Brooklyn Black"/>
    <s v="00JR139V"/>
    <s v="Open"/>
    <s v="No"/>
    <x v="0"/>
    <m/>
    <m/>
    <m/>
    <m/>
    <s v="No"/>
    <s v="No"/>
    <s v="No"/>
    <m/>
    <n v="0"/>
  </r>
  <r>
    <n v="15381610"/>
    <d v="2025-04-03T00:00:00"/>
    <d v="1899-12-30T16:07:00"/>
    <x v="1"/>
    <s v="MSB AUTOMOTIVE PVT LTD(12711)"/>
    <n v="12711"/>
    <s v="Reference"/>
    <s v="Existing Customer"/>
    <m/>
    <s v="Pulsar"/>
    <n v="125"/>
    <s v="Carbon Fibre Split Seat UG"/>
    <s v="Pulsar 125 Carbon Fibre Split Seat UG EBONY BLK RED DKL"/>
    <s v="00DH564D"/>
    <s v="Invoiced"/>
    <s v="Yes"/>
    <x v="1"/>
    <m/>
    <m/>
    <m/>
    <m/>
    <s v="Yes"/>
    <s v="Yes"/>
    <s v="Yes"/>
    <d v="2025-04-03T16:11:00"/>
    <n v="1"/>
  </r>
  <r>
    <n v="15518807"/>
    <d v="2025-04-09T00:00:00"/>
    <d v="1899-12-30T16:24:00"/>
    <x v="6"/>
    <m/>
    <n v="12979"/>
    <s v="Facebook"/>
    <s v="P125_Neon March"/>
    <s v="HOT"/>
    <s v="Pulsar"/>
    <n v="125"/>
    <s v="Neon Disc Single seat (OBD-2)"/>
    <s v="Pulsar 125 Neon Disc Single seat (OBD-2) EBONY BLK SOLAR RED"/>
    <s v="00DH50C2"/>
    <s v="Closed"/>
    <s v="No"/>
    <x v="2"/>
    <m/>
    <m/>
    <m/>
    <m/>
    <s v="No"/>
    <s v="No"/>
    <s v="No"/>
    <m/>
    <n v="0"/>
  </r>
  <r>
    <n v="15574747"/>
    <d v="2025-04-11T00:00:00"/>
    <d v="1899-12-30T19:30:00"/>
    <x v="3"/>
    <s v="PAGARIYA AUTO CENTRE(10257)"/>
    <n v="10257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x v="5"/>
    <m/>
    <m/>
    <m/>
    <m/>
    <s v="No"/>
    <s v="No"/>
    <s v="No"/>
    <m/>
    <n v="0"/>
  </r>
  <r>
    <n v="15622539"/>
    <d v="2025-04-14T00:00:00"/>
    <d v="1899-12-30T12:19:00"/>
    <x v="1"/>
    <s v="RK MOTOTRS (NAGERCOIL)"/>
    <s v="D13627"/>
    <m/>
    <m/>
    <s v="HOT"/>
    <s v="Triumph"/>
    <s v="SCRAMBLER 400 X"/>
    <m/>
    <s v="Triumph SCRAMBLER 400 X "/>
    <s v="00TA0242"/>
    <s v="Open"/>
    <s v="Yes"/>
    <x v="0"/>
    <m/>
    <m/>
    <m/>
    <m/>
    <s v="Yes"/>
    <s v="No"/>
    <s v="No"/>
    <m/>
    <n v="0"/>
  </r>
  <r>
    <n v="15544949"/>
    <d v="2025-04-10T00:00:00"/>
    <d v="1899-12-30T13:57:00"/>
    <x v="1"/>
    <s v="GUPTA AUTO SALES(11366)"/>
    <n v="11366"/>
    <m/>
    <m/>
    <m/>
    <s v="Pulsar"/>
    <n v="125"/>
    <s v="Carbon Fibre Single Seat UG"/>
    <s v="Pulsar 125 Carbon Fibre Single Seat UG EBONY BLK RED DKL"/>
    <s v="00DH574D"/>
    <s v="Invoiced"/>
    <s v="Yes"/>
    <x v="1"/>
    <m/>
    <m/>
    <m/>
    <m/>
    <s v="Yes"/>
    <s v="Yes"/>
    <s v="Yes"/>
    <d v="2025-04-10T14:00:00"/>
    <n v="1"/>
  </r>
  <r>
    <n v="15613202"/>
    <d v="2025-04-14T00:00:00"/>
    <d v="1899-12-30T09:24:00"/>
    <x v="4"/>
    <s v="BHARAT AUTOMOBILES(12237)"/>
    <n v="12237"/>
    <s v="Freedom_LeadGen_D2C"/>
    <s v="Display_FB"/>
    <m/>
    <s v="Freedom"/>
    <s v="125 NG04"/>
    <s v="Disc Led"/>
    <s v="Freedom 125 NG04 Disc Led COCKTAIL WINE RED"/>
    <s v="00JH272V"/>
    <s v="Closed"/>
    <s v="No"/>
    <x v="5"/>
    <m/>
    <m/>
    <m/>
    <m/>
    <s v="No"/>
    <s v="No"/>
    <s v="No"/>
    <m/>
    <n v="0"/>
  </r>
  <r>
    <n v="15610887"/>
    <d v="2025-04-22T00:00:00"/>
    <d v="1899-12-30T09:18:00"/>
    <x v="3"/>
    <s v="MAHI MOTORS(10492)"/>
    <n v="10492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391890"/>
    <d v="2025-04-04T00:00:00"/>
    <d v="1899-12-30T10:35:00"/>
    <x v="5"/>
    <s v="CLASSIC AUTO CENTRE(10076)"/>
    <n v="10076"/>
    <m/>
    <m/>
    <s v="STANDARD"/>
    <s v="Pulsar"/>
    <s v="N160"/>
    <s v="Dual Channel ABS(Digital)"/>
    <s v="Pulsar N160 Dual Channel ABS(Digital) GLOSSY RACING RED"/>
    <s v="00JR3795"/>
    <s v="Open"/>
    <s v="Yes"/>
    <x v="0"/>
    <m/>
    <m/>
    <m/>
    <m/>
    <s v="Yes"/>
    <s v="No"/>
    <s v="No"/>
    <m/>
    <n v="0"/>
  </r>
  <r>
    <n v="15727748"/>
    <d v="2025-04-18T00:00:00"/>
    <d v="1899-12-30T22:32:00"/>
    <x v="0"/>
    <s v="RAMBAGH SERVICE STATION(12697)"/>
    <n v="12697"/>
    <s v="Hyperlocal_Lead_Gen"/>
    <s v="Facebook"/>
    <s v="HOT"/>
    <s v="KTM"/>
    <s v="200 cc"/>
    <s v="KTM"/>
    <s v="KTM 200 cc KTM "/>
    <s v="00JP1C"/>
    <s v="Open"/>
    <s v="No"/>
    <x v="10"/>
    <m/>
    <m/>
    <m/>
    <m/>
    <s v="No"/>
    <s v="No"/>
    <s v="No"/>
    <m/>
    <n v="0"/>
  </r>
  <r>
    <n v="15577544"/>
    <d v="2025-04-11T00:00:00"/>
    <d v="1899-12-30T23:45:00"/>
    <x v="0"/>
    <s v="JSB AUTOCARS PVT LTD(13697)"/>
    <n v="13697"/>
    <s v="Hyperlocal_Lead_Gen"/>
    <s v="Facebook"/>
    <s v="STANDARD"/>
    <s v="Triumph"/>
    <s v="SCRAMBLER 400 X"/>
    <s v="Triumph"/>
    <s v="Triumph SCRAMBLER 400 X Triumph "/>
    <s v="00TA02"/>
    <s v="Closed"/>
    <s v="No"/>
    <x v="2"/>
    <m/>
    <m/>
    <m/>
    <m/>
    <s v="No"/>
    <s v="No"/>
    <s v="No"/>
    <m/>
    <n v="0"/>
  </r>
  <r>
    <n v="15419694"/>
    <d v="2025-04-05T00:00:00"/>
    <d v="1899-12-30T14:23:00"/>
    <x v="5"/>
    <s v="Aadhitheya Bikes(12985)"/>
    <n v="12985"/>
    <m/>
    <m/>
    <s v="WARM"/>
    <s v="KTM"/>
    <s v="DUKE 200"/>
    <m/>
    <s v="KTM DUKE 200  "/>
    <s v="00JP1C"/>
    <s v="Open"/>
    <s v="No"/>
    <x v="4"/>
    <m/>
    <m/>
    <m/>
    <m/>
    <s v="No"/>
    <s v="No"/>
    <s v="No"/>
    <m/>
    <n v="0"/>
  </r>
  <r>
    <n v="15657581"/>
    <d v="2025-04-16T00:00:00"/>
    <d v="1899-12-30T15:46:00"/>
    <x v="3"/>
    <s v="KTM NARIMAN POINT"/>
    <s v="BRN-12162-02"/>
    <s v="Bikewale_Aggregators"/>
    <s v="CPS_Lead_Aggregators"/>
    <s v="STANDARD"/>
    <s v="KTM"/>
    <s v="Duke 390 (Gen 2)"/>
    <s v="KTM"/>
    <s v="KTM Duke 390 (Gen 2) KTM DARK GALVANO MATT"/>
    <s v="00JP4081"/>
    <s v="Closed"/>
    <s v="No"/>
    <x v="5"/>
    <m/>
    <m/>
    <m/>
    <m/>
    <s v="No"/>
    <s v="No"/>
    <s v="No"/>
    <m/>
    <n v="0"/>
  </r>
  <r>
    <n v="15739516"/>
    <d v="2025-04-19T00:00:00"/>
    <d v="1899-12-30T15:44:00"/>
    <x v="3"/>
    <s v="Global Trade Park Private Limited (A13497) (BURARI)"/>
    <s v="A13497"/>
    <s v="Bikedekho_Aggregators"/>
    <s v="CPS_Lead_Aggregators"/>
    <s v="STANDARD"/>
    <s v="Avenger"/>
    <n v="160"/>
    <s v="Street"/>
    <s v="Avenger 160 Street EBONY BLACK(MET)"/>
    <s v="00PD34X3"/>
    <s v="Open"/>
    <s v="No"/>
    <x v="6"/>
    <m/>
    <m/>
    <m/>
    <m/>
    <s v="No"/>
    <s v="No"/>
    <s v="No"/>
    <m/>
    <n v="0"/>
  </r>
  <r>
    <n v="15420506"/>
    <d v="2025-04-05T00:00:00"/>
    <d v="1899-12-30T15:02:00"/>
    <x v="3"/>
    <s v="AMBRISH AUTOMOBILES(10495)"/>
    <n v="10495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5"/>
    <m/>
    <m/>
    <m/>
    <m/>
    <s v="No"/>
    <s v="No"/>
    <s v="No"/>
    <m/>
    <n v="0"/>
  </r>
  <r>
    <n v="15415993"/>
    <d v="2025-04-05T00:00:00"/>
    <d v="1899-12-30T12:23:00"/>
    <x v="5"/>
    <s v="MCV MOTO CORP PRIVATE LIMITED-JAGGAMPETA"/>
    <s v="B12624"/>
    <m/>
    <m/>
    <m/>
    <s v="Pulsar"/>
    <n v="150"/>
    <s v="SD UG"/>
    <s v="Pulsar 150 SD UG EBONY BLACK(MET)"/>
    <s v="00DH60X3"/>
    <s v="Invoiced"/>
    <s v="Yes"/>
    <x v="1"/>
    <m/>
    <m/>
    <m/>
    <m/>
    <s v="No"/>
    <s v="No"/>
    <s v="No"/>
    <d v="2025-04-05T12:23:00"/>
    <n v="1"/>
  </r>
  <r>
    <n v="15359125"/>
    <d v="2025-04-02T00:00:00"/>
    <d v="1899-12-30T14:51:00"/>
    <x v="3"/>
    <s v="Madhur Motors -Adchini"/>
    <s v="A13271"/>
    <s v="Bikewale_Aggregators"/>
    <s v="CPS_Lead_Aggregators"/>
    <s v="STANDARD"/>
    <s v="Pulsar"/>
    <s v="N125"/>
    <s v="Disc ISG"/>
    <s v="Pulsar N125 Disc ISG Ebony Black + Purple Fury"/>
    <s v="00JZ51DA"/>
    <s v="Open"/>
    <s v="No"/>
    <x v="0"/>
    <m/>
    <m/>
    <m/>
    <m/>
    <s v="No"/>
    <s v="No"/>
    <s v="No"/>
    <m/>
    <n v="0"/>
  </r>
  <r>
    <n v="15681082"/>
    <d v="2025-04-16T00:00:00"/>
    <d v="1899-12-30T18:16:00"/>
    <x v="5"/>
    <s v="Balamuruga Motors E11843 - Avaniyapuram"/>
    <s v="E11843"/>
    <s v="Bajaj Activity"/>
    <s v="Service Camp"/>
    <s v="WARM"/>
    <s v="Freedom"/>
    <s v="125 NG04"/>
    <s v="Drum"/>
    <s v="Freedom  125 NG04 Drum BLUE DECAL LIGHT BLUE"/>
    <s v="00JH313E"/>
    <s v="Invoiced"/>
    <s v="Yes"/>
    <x v="6"/>
    <m/>
    <m/>
    <m/>
    <m/>
    <s v="Yes"/>
    <s v="Yes"/>
    <s v="Yes"/>
    <d v="2025-04-18T11:05:00"/>
    <n v="1"/>
  </r>
  <r>
    <n v="15309795"/>
    <d v="2025-04-01T00:00:00"/>
    <d v="1899-12-30T13:05:00"/>
    <x v="3"/>
    <s v="AKSHAYA AUTO SERVICE(10031)"/>
    <n v="10031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x v="6"/>
    <m/>
    <m/>
    <m/>
    <m/>
    <s v="No"/>
    <s v="No"/>
    <s v="No"/>
    <m/>
    <n v="0"/>
  </r>
  <r>
    <n v="15699772"/>
    <d v="2025-04-17T00:00:00"/>
    <d v="1899-12-30T16:14:00"/>
    <x v="1"/>
    <s v="A H AUTO WORLD(11517)"/>
    <n v="11517"/>
    <s v="Web"/>
    <m/>
    <s v="HOT"/>
    <s v="Pulsar"/>
    <s v="Dual Channel (OBD2B)"/>
    <s v="NS 200"/>
    <s v="Pulsar Dual Channel (OBD2B) NS 200 EBONY BLK SATIN"/>
    <s v="00JL25AL"/>
    <s v="Closed"/>
    <s v="Yes"/>
    <x v="2"/>
    <m/>
    <m/>
    <m/>
    <m/>
    <s v="Yes"/>
    <s v="No"/>
    <s v="Yes"/>
    <d v="2025-04-17T16:15:00"/>
    <n v="0"/>
  </r>
  <r>
    <n v="15551532"/>
    <d v="2025-04-10T00:00:00"/>
    <d v="1899-12-30T17:51:00"/>
    <x v="5"/>
    <s v="SHYAM MOTORS(10501)"/>
    <n v="10501"/>
    <m/>
    <m/>
    <s v="WARM"/>
    <s v="Pulsar"/>
    <n v="125"/>
    <s v="Carbon Fibre Split Seat UG"/>
    <s v="Pulsar 125 Carbon Fibre Split Seat UG EBONY BLK RED DKL"/>
    <s v="00DH564D"/>
    <s v="Open"/>
    <s v="Yes"/>
    <x v="6"/>
    <m/>
    <m/>
    <m/>
    <m/>
    <s v="No"/>
    <s v="No"/>
    <s v="Yes"/>
    <m/>
    <n v="0"/>
  </r>
  <r>
    <n v="15499602"/>
    <d v="2025-04-09T00:00:00"/>
    <d v="1899-12-30T13:49:00"/>
    <x v="1"/>
    <s v="SUPREME AUTO DEALERS PVT LTD(11416)"/>
    <n v="11416"/>
    <m/>
    <m/>
    <s v="STANDARD"/>
    <s v="Pulsar"/>
    <n v="125"/>
    <s v="Carbon Fibre Single Seat UG"/>
    <s v="Pulsar 125 Carbon Fibre Single Seat UG EBONY BLK BLUE DKL"/>
    <s v="00DH574C"/>
    <s v="Closed"/>
    <s v="Yes"/>
    <x v="2"/>
    <m/>
    <m/>
    <m/>
    <m/>
    <s v="Yes"/>
    <s v="No"/>
    <s v="No"/>
    <m/>
    <n v="0"/>
  </r>
  <r>
    <n v="15365841"/>
    <d v="2025-04-02T00:00:00"/>
    <d v="1899-12-30T18:48:00"/>
    <x v="2"/>
    <s v="DOABA AUTOMOBILES(10089)"/>
    <n v="10089"/>
    <s v="Reference"/>
    <s v="Existing Customer"/>
    <m/>
    <s v="Pulsar"/>
    <n v="125"/>
    <s v="Carbon Fibre Disc Single Seat"/>
    <s v="Pulsar 125 Carbon Fibre Disc Single Seat SPARKLING METALLIC BLACK SILVER"/>
    <s v="00DH47E8"/>
    <s v="Open"/>
    <s v="Yes"/>
    <x v="0"/>
    <m/>
    <m/>
    <m/>
    <m/>
    <s v="No"/>
    <s v="No"/>
    <s v="Yes"/>
    <m/>
    <n v="0"/>
  </r>
  <r>
    <n v="15392006"/>
    <d v="2025-04-04T00:00:00"/>
    <d v="1899-12-30T10:46:00"/>
    <x v="3"/>
    <s v="PATEL BAJAJ(12900)"/>
    <n v="12900"/>
    <s v="Bikedekho_Aggregators"/>
    <s v="CPS_Lead_Aggregators"/>
    <s v="STANDARD"/>
    <s v="Dominar"/>
    <n v="400"/>
    <s v="Dual channel ABS"/>
    <s v="Dominar 400 Dual channel ABS CHARCOAL BLACK"/>
    <s v="00JF29A8"/>
    <s v="Closed"/>
    <s v="No"/>
    <x v="2"/>
    <m/>
    <m/>
    <m/>
    <m/>
    <s v="No"/>
    <s v="No"/>
    <s v="No"/>
    <m/>
    <n v="0"/>
  </r>
  <r>
    <n v="15626030"/>
    <d v="2025-04-14T00:00:00"/>
    <d v="1899-12-30T13:56:00"/>
    <x v="1"/>
    <s v="JINDAL AUTOMOTIVE PVT.LTD.(10163)"/>
    <n v="10163"/>
    <s v="Reference"/>
    <s v="Existing Customer"/>
    <s v="HOT"/>
    <s v="Pulsar"/>
    <n v="125"/>
    <s v="Carbon Fibre Disc Single Seat (OBD-2)"/>
    <s v="Pulsar 125 Carbon Fibre Disc Single Seat (OBD-2) SPARKLING METALLIC BLACK BLUE"/>
    <s v="00DH41F1"/>
    <s v="Invoiced"/>
    <s v="Yes"/>
    <x v="1"/>
    <m/>
    <m/>
    <m/>
    <m/>
    <s v="Yes"/>
    <s v="No"/>
    <s v="Yes"/>
    <d v="2025-04-14T14:01:00"/>
    <n v="1"/>
  </r>
  <r>
    <n v="15440494"/>
    <d v="2025-04-06T00:00:00"/>
    <d v="1899-12-30T17:46:00"/>
    <x v="0"/>
    <s v="LAKHIMPUR TYRES(12526)"/>
    <n v="12526"/>
    <s v="Hyperlocal_Lead_Gen"/>
    <s v="Facebook"/>
    <s v="WARM"/>
    <s v="KTM"/>
    <s v="249.07 cc"/>
    <s v="KTM"/>
    <s v="KTM 249.07 cc KTM "/>
    <s v="00JP88"/>
    <s v="Closed"/>
    <s v="No"/>
    <x v="2"/>
    <m/>
    <m/>
    <m/>
    <m/>
    <s v="No"/>
    <s v="No"/>
    <s v="No"/>
    <m/>
    <n v="0"/>
  </r>
  <r>
    <n v="15618544"/>
    <d v="2025-04-14T00:00:00"/>
    <d v="1899-12-30T10:17:00"/>
    <x v="4"/>
    <s v="WESTERN BAJAJ(10692)"/>
    <n v="10692"/>
    <s v="Finance"/>
    <s v="Website"/>
    <s v="STANDARD"/>
    <s v="Pulsar"/>
    <s v="N160"/>
    <s v="Dual Channel ABS(Digital)"/>
    <s v="Pulsar N160 Dual Channel ABS(Digital) Brooklyn Black"/>
    <s v="00JR379V"/>
    <s v="Open"/>
    <s v="No"/>
    <x v="1"/>
    <m/>
    <m/>
    <m/>
    <m/>
    <s v="No"/>
    <s v="No"/>
    <s v="No"/>
    <m/>
    <n v="0"/>
  </r>
  <r>
    <n v="15405278"/>
    <d v="2025-04-04T00:00:00"/>
    <d v="1899-12-30T17:58:00"/>
    <x v="1"/>
    <s v="JPS Auto"/>
    <s v="A13105"/>
    <m/>
    <m/>
    <s v="WARM"/>
    <s v="Pulsar"/>
    <n v="125"/>
    <s v="Neon Disc Single seat (OBD-2)"/>
    <s v="Pulsar 125 Neon Disc Single seat (OBD-2) EBONY BLK SOLAR RED"/>
    <s v="00DH50C2"/>
    <s v="Invoiced"/>
    <s v="Yes"/>
    <x v="1"/>
    <m/>
    <m/>
    <m/>
    <m/>
    <s v="No"/>
    <s v="Yes"/>
    <s v="No"/>
    <d v="2025-04-04T17:59:00"/>
    <n v="1"/>
  </r>
  <r>
    <n v="15547870"/>
    <d v="2025-04-10T00:00:00"/>
    <d v="1899-12-30T15:46:00"/>
    <x v="1"/>
    <s v="RTP HOLDINGS(13183)"/>
    <n v="13183"/>
    <s v="Reference"/>
    <s v="Existing Customer"/>
    <m/>
    <s v="Pulsar"/>
    <s v="N125"/>
    <s v="Disc"/>
    <s v="Pulsar N125 Disc EBONY BLACK(MET)"/>
    <s v="00JZ53X3"/>
    <s v="Invoiced"/>
    <s v="Yes"/>
    <x v="1"/>
    <m/>
    <m/>
    <m/>
    <m/>
    <s v="Yes"/>
    <s v="No"/>
    <s v="Yes"/>
    <d v="2025-04-10T15:52:00"/>
    <n v="1"/>
  </r>
  <r>
    <n v="15676030"/>
    <d v="2025-04-16T00:00:00"/>
    <d v="1899-12-30T16:38:00"/>
    <x v="6"/>
    <m/>
    <n v="13148"/>
    <s v="Instagram"/>
    <s v="P125DC_july"/>
    <s v="HOT"/>
    <s v="Pulsar"/>
    <n v="125"/>
    <s v="Neon Disc Single seat (OBD-2)"/>
    <s v="Pulsar 125 Neon Disc Single seat (OBD-2) EBONY BLK BLUE DKL"/>
    <s v="00DH504C"/>
    <s v="Closed"/>
    <s v="No"/>
    <x v="5"/>
    <m/>
    <m/>
    <m/>
    <m/>
    <s v="No"/>
    <s v="No"/>
    <s v="No"/>
    <m/>
    <n v="0"/>
  </r>
  <r>
    <n v="15355073"/>
    <d v="2025-04-02T00:00:00"/>
    <d v="1899-12-30T12:29:00"/>
    <x v="3"/>
    <s v="POPULAR MOTOR CORPORATION (13101)"/>
    <n v="13101"/>
    <s v="Bikewale_Aggregators"/>
    <s v="CPS_Lead_Aggregators"/>
    <s v="WARM"/>
    <s v="Pulsar"/>
    <n v="150"/>
    <s v="SD Single Seat"/>
    <s v="Pulsar 150 SD Single Seat EBONY BLK RED DKL"/>
    <s v="00DH274D"/>
    <s v="Closed"/>
    <s v="No"/>
    <x v="1"/>
    <m/>
    <m/>
    <m/>
    <m/>
    <s v="No"/>
    <s v="No"/>
    <s v="No"/>
    <m/>
    <n v="0"/>
  </r>
  <r>
    <n v="15576154"/>
    <d v="2025-04-11T00:00:00"/>
    <d v="1899-12-30T21:34:00"/>
    <x v="3"/>
    <s v="KVR AUTOMOBILES PRIVATE LIMITED(13658)"/>
    <n v="13658"/>
    <s v="Bikedekho_Aggregators"/>
    <s v="CPS_Lead_Aggregators"/>
    <s v="STANDARD"/>
    <s v="Triumph"/>
    <s v="SPEED 400"/>
    <s v="Triumph"/>
    <s v="Triumph SPEED 400-Carnival Red"/>
    <s v="00TA04BE"/>
    <s v="Open"/>
    <s v="No"/>
    <x v="0"/>
    <m/>
    <m/>
    <m/>
    <m/>
    <s v="No"/>
    <s v="No"/>
    <s v="No"/>
    <m/>
    <n v="0"/>
  </r>
  <r>
    <n v="15555086"/>
    <d v="2025-04-10T00:00:00"/>
    <d v="1899-12-30T22:02:00"/>
    <x v="3"/>
    <s v="BAGGA LINK SERVICE PVT LTD - MAHIPALPUR"/>
    <s v="E10047"/>
    <s v="91wheels_Aggregators"/>
    <s v="CPS_Lead_Aggregators"/>
    <s v="HOT"/>
    <s v="Pulsar"/>
    <n v="220"/>
    <s v="Dagger Edge ABS (DK09)"/>
    <s v="Pulsar 220 Dagger Edge ABS (DK09) EBONY BLK BLUE DKL"/>
    <s v="00DK094C"/>
    <s v="Open"/>
    <s v="No"/>
    <x v="0"/>
    <m/>
    <m/>
    <m/>
    <m/>
    <s v="No"/>
    <s v="No"/>
    <s v="No"/>
    <m/>
    <n v="0"/>
  </r>
  <r>
    <n v="15608772"/>
    <d v="2025-04-13T00:00:00"/>
    <d v="1899-12-30T20:22:00"/>
    <x v="3"/>
    <s v="AMPL ATTAPUR"/>
    <s v="A11287"/>
    <s v="Bikewale_Aggregators"/>
    <s v="CPS_Lead_Aggregators"/>
    <s v="HOT"/>
    <s v="Pulsar"/>
    <n v="150"/>
    <s v="SD Single Seat"/>
    <s v="Pulsar 150 SD Single Seat EBONY BLK RED DKL"/>
    <s v="00DH274D"/>
    <s v="Open"/>
    <s v="No"/>
    <x v="4"/>
    <m/>
    <m/>
    <m/>
    <m/>
    <s v="No"/>
    <s v="No"/>
    <s v="No"/>
    <m/>
    <n v="0"/>
  </r>
  <r>
    <n v="15404798"/>
    <d v="2025-04-04T00:00:00"/>
    <d v="1899-12-30T17:50:00"/>
    <x v="3"/>
    <s v="UPPAL AGENCIES(12093)"/>
    <n v="12093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x v="0"/>
    <m/>
    <m/>
    <m/>
    <m/>
    <s v="No"/>
    <s v="No"/>
    <s v="No"/>
    <m/>
    <n v="0"/>
  </r>
  <r>
    <n v="15664372"/>
    <d v="2025-04-16T00:00:00"/>
    <d v="1899-12-30T11:59:00"/>
    <x v="3"/>
    <s v="SHRINIWAS MOTORS(10389)"/>
    <n v="10389"/>
    <s v="Bikewale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x v="10"/>
    <m/>
    <m/>
    <m/>
    <m/>
    <s v="No"/>
    <s v="No"/>
    <s v="No"/>
    <m/>
    <n v="0"/>
  </r>
  <r>
    <n v="15549696"/>
    <d v="2025-04-10T00:00:00"/>
    <d v="1899-12-30T16:52:00"/>
    <x v="3"/>
    <s v="LINGAM AUTOMOBILES(12802)"/>
    <n v="12802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Yes"/>
    <x v="6"/>
    <m/>
    <m/>
    <m/>
    <m/>
    <s v="No"/>
    <s v="Yes"/>
    <s v="No"/>
    <m/>
    <n v="0"/>
  </r>
  <r>
    <n v="15333636"/>
    <d v="2025-04-01T00:00:00"/>
    <d v="1899-12-30T11:17:00"/>
    <x v="6"/>
    <m/>
    <n v="10963"/>
    <s v="Facebook"/>
    <s v="P125_March_2"/>
    <m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535579"/>
    <d v="2025-04-10T00:00:00"/>
    <d v="1899-12-30T00:40:00"/>
    <x v="3"/>
    <s v="JAI AUTOMOBILES(10591)"/>
    <n v="10591"/>
    <s v="Bikewale_Aggregators"/>
    <s v="CPS_Lead_Aggregators"/>
    <s v="HOT"/>
    <s v="Pulsar"/>
    <s v="N125"/>
    <s v="Disc ISG"/>
    <s v="Pulsar N125 Disc ISG Ebony Black + Purple Fury"/>
    <s v="00JZ51DA"/>
    <s v="Open"/>
    <s v="No"/>
    <x v="0"/>
    <m/>
    <m/>
    <m/>
    <m/>
    <s v="No"/>
    <s v="No"/>
    <s v="No"/>
    <m/>
    <n v="0"/>
  </r>
  <r>
    <n v="15714562"/>
    <d v="2025-04-18T00:00:00"/>
    <d v="1899-12-30T12:28:00"/>
    <x v="3"/>
    <s v="ATIKSH BAJAJ(13036)"/>
    <n v="13036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x v="5"/>
    <m/>
    <m/>
    <m/>
    <m/>
    <s v="No"/>
    <s v="No"/>
    <s v="No"/>
    <m/>
    <n v="0"/>
  </r>
  <r>
    <n v="15425993"/>
    <d v="2025-04-05T00:00:00"/>
    <d v="1899-12-30T18:45:00"/>
    <x v="3"/>
    <s v="MAHESH BAJAJ THARAD"/>
    <s v="A10858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11"/>
    <s v="Family/Friendâ€™s Recommendation"/>
    <m/>
    <s v="Shine"/>
    <s v="Honda"/>
    <s v="No"/>
    <s v="No"/>
    <s v="No"/>
    <m/>
    <n v="0"/>
  </r>
  <r>
    <n v="15463730"/>
    <d v="2025-04-07T00:00:00"/>
    <d v="1899-12-30T18:55:00"/>
    <x v="1"/>
    <s v="SENGUPTA MOTORS"/>
    <n v="12644"/>
    <m/>
    <m/>
    <s v="STANDARD"/>
    <s v="Pulsar"/>
    <n v="150"/>
    <s v="TD UG"/>
    <s v="Pulsar 150 TD UG EBONY BLACK(MET)"/>
    <s v="00DH61X3"/>
    <s v="Open"/>
    <s v="Yes"/>
    <x v="8"/>
    <m/>
    <m/>
    <m/>
    <m/>
    <s v="Yes"/>
    <s v="No"/>
    <s v="No"/>
    <m/>
    <n v="0"/>
  </r>
  <r>
    <n v="15344963"/>
    <d v="2025-04-01T00:00:00"/>
    <d v="1899-12-30T18:14:00"/>
    <x v="1"/>
    <s v="A H AUTO WORLD(11517)"/>
    <n v="11517"/>
    <s v="Web"/>
    <m/>
    <s v="HOT"/>
    <s v="Pulsar"/>
    <s v="N160"/>
    <s v="TD"/>
    <s v="Pulsar N160 TD EBONY BLACK(MET)"/>
    <s v="00JR50X3"/>
    <s v="Invoiced"/>
    <s v="Yes"/>
    <x v="1"/>
    <m/>
    <m/>
    <m/>
    <m/>
    <s v="Yes"/>
    <s v="No"/>
    <s v="Yes"/>
    <d v="2025-04-01T18:15:00"/>
    <n v="1"/>
  </r>
  <r>
    <n v="15654589"/>
    <d v="2025-04-15T00:00:00"/>
    <d v="1899-12-30T18:15:00"/>
    <x v="1"/>
    <s v="Keerthi Residency Road"/>
    <n v="13533"/>
    <m/>
    <m/>
    <s v="WARM"/>
    <s v="Triumph"/>
    <s v="Speed 400 UG"/>
    <m/>
    <s v="Triumph Speed 400 UG "/>
    <s v="00TA40"/>
    <s v="Open"/>
    <s v="Yes"/>
    <x v="7"/>
    <m/>
    <m/>
    <m/>
    <m/>
    <s v="Yes"/>
    <s v="No"/>
    <s v="No"/>
    <m/>
    <n v="0"/>
  </r>
  <r>
    <n v="15503253"/>
    <d v="2025-04-09T00:00:00"/>
    <d v="1899-12-30T16:10:00"/>
    <x v="6"/>
    <m/>
    <n v="10348"/>
    <s v="Facebook"/>
    <s v="Pulsar_NS125_Feb"/>
    <s v="HOT"/>
    <s v="Pulsar"/>
    <s v="NS125"/>
    <s v="UG"/>
    <s v="Pulsar NS125 UG FIERY ORANGE"/>
    <s v="00JF4417"/>
    <s v="Closed"/>
    <s v="No"/>
    <x v="2"/>
    <m/>
    <m/>
    <m/>
    <m/>
    <s v="No"/>
    <s v="No"/>
    <s v="No"/>
    <m/>
    <n v="0"/>
  </r>
  <r>
    <n v="15386414"/>
    <d v="2025-04-03T00:00:00"/>
    <d v="1899-12-30T19:32:00"/>
    <x v="0"/>
    <s v="R K AUTOMART PVT LTD KHARAGPUR"/>
    <s v="A13516"/>
    <s v="Hyperlocal_Lead_Gen"/>
    <s v="Facebook"/>
    <s v="HOT"/>
    <s v="KTM"/>
    <s v="DUKE 200"/>
    <s v="KTM"/>
    <s v="KTM DUKE 200 KTM "/>
    <s v="00JP1C"/>
    <s v="Open"/>
    <s v="No"/>
    <x v="9"/>
    <m/>
    <m/>
    <m/>
    <m/>
    <s v="No"/>
    <s v="No"/>
    <s v="No"/>
    <m/>
    <n v="0"/>
  </r>
  <r>
    <n v="15632414"/>
    <d v="2025-04-14T00:00:00"/>
    <d v="1899-12-30T17:45:00"/>
    <x v="1"/>
    <s v="ASHOK TRADERS(12881)"/>
    <n v="12881"/>
    <m/>
    <m/>
    <s v="WARM"/>
    <s v="Platina"/>
    <n v="100"/>
    <s v="ES Drum  (OBD-2)"/>
    <s v="Platina 100 ES Drum  (OBD-2) Ebony Black with Silver Grey Decal"/>
    <s v="00PF356U"/>
    <s v="Booked"/>
    <s v="Yes"/>
    <x v="4"/>
    <m/>
    <m/>
    <m/>
    <m/>
    <s v="Yes"/>
    <s v="No"/>
    <s v="No"/>
    <d v="2025-04-14T17:47:00"/>
    <n v="0"/>
  </r>
  <r>
    <n v="15334438"/>
    <d v="2025-04-01T00:00:00"/>
    <d v="1899-12-30T11:15:00"/>
    <x v="3"/>
    <s v="TRIPUR AUTO(10590)"/>
    <n v="10590"/>
    <s v="Bikewale_Aggregators"/>
    <s v="CPS_Lead_Aggregators"/>
    <s v="WARM"/>
    <s v="Pulsar"/>
    <s v="N150"/>
    <s v="SD Single Seat"/>
    <s v="Pulsar N150 SD Single Seat PEARL METALLIC WHITE"/>
    <s v="00JR3042"/>
    <s v="Closed"/>
    <s v="No"/>
    <x v="3"/>
    <m/>
    <m/>
    <m/>
    <m/>
    <s v="No"/>
    <s v="No"/>
    <s v="No"/>
    <m/>
    <n v="0"/>
  </r>
  <r>
    <n v="15661040"/>
    <d v="2025-04-16T00:00:00"/>
    <d v="1899-12-30T09:59:00"/>
    <x v="5"/>
    <s v="R V BAJAJ BRANCH GIRINAGAR(RV_GIRINAGAR)"/>
    <s v="D10665"/>
    <m/>
    <m/>
    <m/>
    <s v="Freedom"/>
    <s v="125 NG04"/>
    <s v="Drum Led"/>
    <s v="Freedom 125 NG04 Drum Led"/>
    <s v="00JH30"/>
    <s v="Closed"/>
    <s v="Yes"/>
    <x v="2"/>
    <m/>
    <m/>
    <m/>
    <m/>
    <s v="Yes"/>
    <s v="No"/>
    <s v="No"/>
    <m/>
    <n v="0"/>
  </r>
  <r>
    <n v="15452404"/>
    <d v="2025-04-07T00:00:00"/>
    <d v="1899-12-30T13:32:00"/>
    <x v="1"/>
    <s v="KHIVRAJ ELIXIR PVT LTD (14198) KOLAR"/>
    <n v="14198"/>
    <m/>
    <m/>
    <s v="STANDARD"/>
    <s v="Pulsar"/>
    <n v="220"/>
    <s v="UG"/>
    <s v="Pulsar  220 UG EBONY BLK BLUE DKL"/>
    <s v="00DK124C"/>
    <s v="Open"/>
    <s v="Yes"/>
    <x v="0"/>
    <m/>
    <m/>
    <m/>
    <m/>
    <s v="Yes"/>
    <s v="Yes"/>
    <s v="Yes"/>
    <m/>
    <n v="0"/>
  </r>
  <r>
    <n v="15605408"/>
    <d v="2025-04-13T00:00:00"/>
    <d v="1899-12-30T15:46:00"/>
    <x v="1"/>
    <s v="SHIVA SCOOTER AGENCY(14119)"/>
    <n v="14119"/>
    <m/>
    <m/>
    <s v="HOT"/>
    <s v="Triumph"/>
    <s v="Daytona 660 Sports"/>
    <m/>
    <s v="Triumph Daytona 660 Sports "/>
    <s v="LK2MPM"/>
    <s v="Open"/>
    <s v="Yes"/>
    <x v="0"/>
    <m/>
    <m/>
    <m/>
    <m/>
    <s v="Yes"/>
    <s v="No"/>
    <s v="No"/>
    <m/>
    <n v="0"/>
  </r>
  <r>
    <n v="15658853"/>
    <d v="2025-04-16T00:00:00"/>
    <d v="1899-12-30T00:47:00"/>
    <x v="0"/>
    <s v="SURI KTM"/>
    <s v="A13103"/>
    <s v="Hyperlocal_Lead_Gen"/>
    <s v="Facebook"/>
    <s v="WARM"/>
    <s v="KTM"/>
    <s v="250 cc"/>
    <s v="KTM"/>
    <s v="KTM 250 cc KTM "/>
    <s v="00JP1E"/>
    <s v="Open"/>
    <s v="No"/>
    <x v="1"/>
    <m/>
    <m/>
    <m/>
    <m/>
    <s v="No"/>
    <s v="No"/>
    <s v="No"/>
    <m/>
    <n v="0"/>
  </r>
  <r>
    <n v="15650896"/>
    <d v="2025-04-15T00:00:00"/>
    <d v="1899-12-30T15:58:00"/>
    <x v="3"/>
    <s v="KHIVRAJ ELIXIR PVT LTD (F14195) KR PURAM"/>
    <s v="F14195"/>
    <s v="Bikewale_Aggregators"/>
    <s v="CPS_Lead_Aggregators"/>
    <s v="WARM"/>
    <s v="Pulsar"/>
    <s v="NS200"/>
    <s v="Twin Disc ABS (JL18)"/>
    <s v="Pulsar NS200 Twin Disc ABS (JL18) BRIGHT YELLOW &amp; MATTE PEWTER GREY"/>
    <s v="00JL188N"/>
    <s v="Open"/>
    <s v="No"/>
    <x v="1"/>
    <m/>
    <m/>
    <m/>
    <m/>
    <s v="No"/>
    <s v="No"/>
    <s v="No"/>
    <m/>
    <n v="0"/>
  </r>
  <r>
    <n v="15580570"/>
    <d v="2025-04-12T00:00:00"/>
    <d v="1899-12-30T10:26:00"/>
    <x v="5"/>
    <s v="VARUN MOTORS PRIVATE LIMITED-DEVARAPALLI"/>
    <s v="C13250"/>
    <m/>
    <m/>
    <m/>
    <s v="Platina"/>
    <n v="100"/>
    <s v="ES Drum  (OBD-2)"/>
    <s v="Platina 100 ES Drum  (OBD-2)"/>
    <s v="00PF35"/>
    <s v="Open"/>
    <s v="No"/>
    <x v="1"/>
    <m/>
    <m/>
    <m/>
    <m/>
    <s v="No"/>
    <s v="No"/>
    <s v="No"/>
    <m/>
    <n v="0"/>
  </r>
  <r>
    <n v="15701849"/>
    <d v="2025-04-17T00:00:00"/>
    <d v="1899-12-30T17:38:00"/>
    <x v="3"/>
    <s v="C G CORPORATION (13004)"/>
    <n v="13004"/>
    <s v="Bikewale_Aggregators"/>
    <s v="CPS_Lead_Aggregators"/>
    <s v="WARM"/>
    <s v="Freedom"/>
    <s v="125 NG04"/>
    <s v="Disc Led"/>
    <s v="Freedom 125 NG04 Disc Led GLOSSY CARIBBEAN BLUE"/>
    <s v="00JH272Z"/>
    <s v="Open"/>
    <s v="No"/>
    <x v="4"/>
    <m/>
    <m/>
    <m/>
    <m/>
    <s v="No"/>
    <s v="No"/>
    <s v="No"/>
    <m/>
    <n v="0"/>
  </r>
  <r>
    <n v="15554858"/>
    <d v="2025-04-10T00:00:00"/>
    <d v="1899-12-30T21:47:00"/>
    <x v="3"/>
    <s v="SHIRODE AUTOMOBILES PVT LTD(11493)"/>
    <n v="11493"/>
    <s v="Bikewale_Aggregators"/>
    <s v="CPS_Lead_Aggregators"/>
    <s v="HOT"/>
    <s v="Pulsar"/>
    <n v="150"/>
    <s v="SD Single Seat"/>
    <s v="Pulsar 150 SD Single Seat EBONY BLK RED DKL"/>
    <s v="00DH274D"/>
    <s v="Open"/>
    <s v="No"/>
    <x v="0"/>
    <m/>
    <m/>
    <m/>
    <m/>
    <s v="No"/>
    <s v="No"/>
    <s v="No"/>
    <m/>
    <n v="0"/>
  </r>
  <r>
    <n v="15670927"/>
    <d v="2025-04-16T00:00:00"/>
    <d v="1899-12-30T14:37:00"/>
    <x v="3"/>
    <s v="NAINITAL AUTOMOBILES(13053)"/>
    <n v="13053"/>
    <s v="91wheels_Aggregators"/>
    <s v="CPS_Lead_Aggregators"/>
    <s v="WARM"/>
    <s v="Pulsar"/>
    <s v="NS125"/>
    <s v="Disc (Pre-OBD)"/>
    <s v="Pulsar NS125 Disc (Pre-OBD) GLOSS PEWTER GREY"/>
    <s v="00JF2832"/>
    <s v="Closed"/>
    <s v="No"/>
    <x v="2"/>
    <m/>
    <m/>
    <m/>
    <m/>
    <s v="No"/>
    <s v="No"/>
    <s v="No"/>
    <m/>
    <n v="0"/>
  </r>
  <r>
    <n v="15467339"/>
    <d v="2025-04-08T00:00:00"/>
    <d v="1899-12-30T11:58:00"/>
    <x v="3"/>
    <s v="SHREE SHYAM BAJAJ(10853)"/>
    <n v="10853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705409"/>
    <d v="2025-04-17T00:00:00"/>
    <d v="1899-12-30T19:38:00"/>
    <x v="5"/>
    <s v="CHAMPAK AUTOMOBILES(11021)"/>
    <n v="11021"/>
    <m/>
    <m/>
    <s v="HOT"/>
    <s v="Pulsar"/>
    <n v="125"/>
    <s v="Carbon Fibre Disc Single Seat (OBD-2)"/>
    <s v="Pulsar 125 Carbon Fibre Disc Single Seat (OBD-2)"/>
    <s v="00DH41"/>
    <s v="Open"/>
    <s v="No"/>
    <x v="0"/>
    <m/>
    <m/>
    <m/>
    <m/>
    <s v="No"/>
    <s v="No"/>
    <s v="No"/>
    <m/>
    <n v="0"/>
  </r>
  <r>
    <n v="15643408"/>
    <d v="2025-04-15T00:00:00"/>
    <d v="1899-12-30T11:56:00"/>
    <x v="3"/>
    <s v="TRIUMPH SOUTH MUMBAI"/>
    <s v="G13538"/>
    <s v="Bikewale_Aggregators"/>
    <s v="CPS_Lead_Aggregators"/>
    <s v="HOT"/>
    <s v="Triumph"/>
    <s v="SPEED 400"/>
    <m/>
    <s v="Triumph  SPEED 400  PHANTOM BLACK"/>
    <s v="00TA04BA"/>
    <s v="Open"/>
    <s v="Yes"/>
    <x v="9"/>
    <m/>
    <m/>
    <m/>
    <m/>
    <s v="Yes"/>
    <s v="No"/>
    <s v="No"/>
    <m/>
    <n v="0"/>
  </r>
  <r>
    <n v="15706215"/>
    <d v="2025-04-17T00:00:00"/>
    <d v="1899-12-30T20:58:00"/>
    <x v="2"/>
    <s v="METAL BIKESDHUPDHARA"/>
    <s v="E12822"/>
    <s v="Finance Partner"/>
    <m/>
    <s v="STANDARD"/>
    <s v="Platina"/>
    <n v="110"/>
    <s v="ES Drum  (OBD-2)"/>
    <s v="Platina 110 ES Drum  (OBD-2) EBONY BLK RED DKL"/>
    <s v="00JK354D"/>
    <s v="Invoiced"/>
    <s v="Yes"/>
    <x v="6"/>
    <m/>
    <m/>
    <m/>
    <m/>
    <s v="Yes"/>
    <s v="Yes"/>
    <s v="Yes"/>
    <d v="2025-04-17T21:02:00"/>
    <n v="1"/>
  </r>
  <r>
    <n v="15451949"/>
    <d v="2025-04-07T00:00:00"/>
    <d v="1899-12-30T13:30:00"/>
    <x v="5"/>
    <s v="SUPREME AUTO DEALERS PVT. LTD.(10351)"/>
    <n v="10351"/>
    <m/>
    <m/>
    <s v="STANDARD"/>
    <s v="Pulsar"/>
    <n v="125"/>
    <s v="Carbon Fibre Disc Split Seat (OBD-2)"/>
    <s v="Pulsar 125 Carbon Fibre Disc Split Seat (OBD-2) SPARKLING METALLIC BLACK RED"/>
    <s v="00DH43F2"/>
    <s v="Closed"/>
    <s v="Yes"/>
    <x v="2"/>
    <m/>
    <m/>
    <m/>
    <m/>
    <s v="Yes"/>
    <s v="Yes"/>
    <s v="Yes"/>
    <m/>
    <n v="0"/>
  </r>
  <r>
    <n v="15608168"/>
    <d v="2025-04-13T00:00:00"/>
    <d v="1899-12-30T19:27:00"/>
    <x v="3"/>
    <s v="BUNDEL SONS VEHICLES PVT LTD(12815)"/>
    <n v="12815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x v="0"/>
    <m/>
    <m/>
    <m/>
    <m/>
    <s v="No"/>
    <s v="No"/>
    <s v="No"/>
    <m/>
    <n v="0"/>
  </r>
  <r>
    <n v="15619017"/>
    <d v="2025-04-14T00:00:00"/>
    <d v="1899-12-30T10:50:00"/>
    <x v="3"/>
    <s v="BANSAL MOTORS"/>
    <n v="10051"/>
    <s v="Bikedekho_Aggregators"/>
    <s v="CPS_Lead_Aggregators"/>
    <s v="STANDARD"/>
    <s v="Pulsar"/>
    <s v="N160"/>
    <s v="Dual channel ABS"/>
    <s v="Pulsar N160 Dual channel ABS Brooklyn Black"/>
    <s v="00JR159V"/>
    <s v="Open"/>
    <s v="No"/>
    <x v="1"/>
    <m/>
    <m/>
    <m/>
    <m/>
    <s v="No"/>
    <s v="No"/>
    <s v="No"/>
    <m/>
    <n v="0"/>
  </r>
  <r>
    <n v="15720030"/>
    <d v="2025-04-18T00:00:00"/>
    <d v="1899-12-30T15:32:00"/>
    <x v="0"/>
    <s v="Keerthi HBR layout"/>
    <s v="D13533"/>
    <s v="Hyperlocal_Lead_Gen"/>
    <s v="Facebook"/>
    <s v="HOT"/>
    <s v="Triumph"/>
    <s v="398.15 cc"/>
    <s v="Triumph"/>
    <s v="Triumph 398.15 cc Triumph "/>
    <s v="00TA61"/>
    <s v="Open"/>
    <s v="No"/>
    <x v="10"/>
    <m/>
    <m/>
    <m/>
    <m/>
    <s v="No"/>
    <s v="No"/>
    <s v="No"/>
    <m/>
    <n v="0"/>
  </r>
  <r>
    <n v="15474437"/>
    <d v="2025-04-08T00:00:00"/>
    <d v="1899-12-30T12:36:00"/>
    <x v="1"/>
    <s v="CHANNAMMA MOTORS(10862)"/>
    <n v="10862"/>
    <m/>
    <m/>
    <s v="STANDARD"/>
    <s v="Platina"/>
    <n v="110"/>
    <s v="ES Drum  (OBD-2)"/>
    <s v="Platina 110 ES Drum  (OBD-2)"/>
    <s v="00JK35"/>
    <s v="Open"/>
    <s v="Yes"/>
    <x v="0"/>
    <m/>
    <m/>
    <m/>
    <m/>
    <s v="Yes"/>
    <s v="No"/>
    <s v="No"/>
    <m/>
    <n v="0"/>
  </r>
  <r>
    <n v="15541797"/>
    <d v="2025-04-10T00:00:00"/>
    <d v="1899-12-30T12:32:00"/>
    <x v="3"/>
    <s v="SUPREME AUTO DEALERS PVT LTD(11416)"/>
    <n v="11416"/>
    <s v="Bikewale_Aggregators"/>
    <s v="CPS_Lead_Aggregators"/>
    <s v="HOT"/>
    <s v="Pulsar"/>
    <s v="N125"/>
    <s v="Disc ISG"/>
    <s v="Pulsar N125 Disc ISG Ebony Black + Purple Fury"/>
    <s v="00JZ51DA"/>
    <s v="Open"/>
    <s v="No"/>
    <x v="0"/>
    <m/>
    <m/>
    <m/>
    <m/>
    <s v="No"/>
    <s v="No"/>
    <s v="No"/>
    <m/>
    <n v="0"/>
  </r>
  <r>
    <n v="15400030"/>
    <d v="2025-04-04T00:00:00"/>
    <d v="1899-12-30T14:51:00"/>
    <x v="1"/>
    <s v="TARUN BAJAJ(14176)"/>
    <n v="14176"/>
    <m/>
    <m/>
    <m/>
    <s v="Pulsar"/>
    <n v="220"/>
    <s v="UG"/>
    <s v="Pulsar 220 UG EBONY BLK BLUE DKL"/>
    <s v="00DK124C"/>
    <s v="Invoiced"/>
    <s v="Yes"/>
    <x v="1"/>
    <m/>
    <m/>
    <m/>
    <m/>
    <s v="No"/>
    <s v="No"/>
    <s v="No"/>
    <d v="2025-04-04T14:54:00"/>
    <n v="1"/>
  </r>
  <r>
    <n v="15503084"/>
    <d v="2025-04-09T00:00:00"/>
    <d v="1899-12-30T15:53:00"/>
    <x v="6"/>
    <m/>
    <n v="13098"/>
    <s v="Facebook"/>
    <s v="Pulsar_NS125_Feb"/>
    <s v="HOT"/>
    <s v="Pulsar"/>
    <s v="NS125"/>
    <s v="UG"/>
    <s v="Pulsar NS125 UG FIERY ORANGE"/>
    <s v="00JF4417"/>
    <s v="Closed"/>
    <s v="No"/>
    <x v="2"/>
    <m/>
    <m/>
    <m/>
    <m/>
    <s v="No"/>
    <s v="No"/>
    <s v="No"/>
    <m/>
    <n v="0"/>
  </r>
  <r>
    <n v="15681934"/>
    <d v="2025-04-16T00:00:00"/>
    <d v="1899-12-30T18:51:00"/>
    <x v="4"/>
    <s v="ROLTA CREDIT PRIVATE LIMITED (11943)"/>
    <n v="11943"/>
    <s v="PulsarRange_LeadGen_D2C"/>
    <s v="Display_FB"/>
    <s v="HOT"/>
    <s v="Pulsar"/>
    <s v="NS125"/>
    <s v="UG ABS"/>
    <s v="Pulsar NS125 UG ABS FIERY ORANGE"/>
    <s v="00JF5717"/>
    <s v="Open"/>
    <s v="No"/>
    <x v="6"/>
    <m/>
    <m/>
    <m/>
    <m/>
    <s v="No"/>
    <s v="No"/>
    <s v="No"/>
    <m/>
    <n v="0"/>
  </r>
  <r>
    <n v="15737313"/>
    <d v="2025-04-19T00:00:00"/>
    <d v="1899-12-30T13:58:00"/>
    <x v="2"/>
    <s v="KRISHNAMANI MOTORS(12956)"/>
    <n v="12956"/>
    <s v="Call Center"/>
    <m/>
    <s v="HOT"/>
    <s v="Pulsar"/>
    <n v="125"/>
    <s v="Carbon Fibre Disc Split Seat (OBD-2)"/>
    <s v="Pulsar 125 Carbon Fibre Disc Split Seat (OBD-2) SPARKLING METALLIC BLACK RED"/>
    <s v="00DH43F2"/>
    <s v="Open"/>
    <s v="No"/>
    <x v="6"/>
    <m/>
    <m/>
    <m/>
    <m/>
    <s v="No"/>
    <s v="No"/>
    <s v="No"/>
    <m/>
    <n v="0"/>
  </r>
  <r>
    <n v="15458817"/>
    <d v="2025-04-07T00:00:00"/>
    <d v="1899-12-30T16:19:00"/>
    <x v="1"/>
    <s v="VENKATA RAMANA AUTOMOBILES(B10403) - KHAMMAM"/>
    <s v="B10403"/>
    <s v="Reference"/>
    <s v="Existing Customer"/>
    <s v="HOT"/>
    <s v="Pulsar"/>
    <n v="125"/>
    <s v="Neon Disc Single seat"/>
    <s v="Pulsar 125 Neon Disc Single seat EBONY BLK SOLAR RED"/>
    <s v="00DH40C2"/>
    <s v="Invoiced"/>
    <s v="Yes"/>
    <x v="1"/>
    <m/>
    <m/>
    <m/>
    <m/>
    <s v="Yes"/>
    <s v="No"/>
    <s v="No"/>
    <d v="2025-04-07T16:22:00"/>
    <n v="1"/>
  </r>
  <r>
    <n v="15440093"/>
    <d v="2025-04-06T00:00:00"/>
    <d v="1899-12-30T17:13:00"/>
    <x v="1"/>
    <s v="ARORA MOTORS(13645)"/>
    <n v="13645"/>
    <m/>
    <m/>
    <s v="STANDARD"/>
    <s v="Platina"/>
    <n v="100"/>
    <s v="ES Drum  (OBD-2)"/>
    <s v="Platina 100 ES Drum  (OBD-2) Ebony Black with Silver Grey Decal"/>
    <s v="00PF356U"/>
    <s v="Open"/>
    <s v="Yes"/>
    <x v="7"/>
    <m/>
    <m/>
    <m/>
    <m/>
    <s v="No"/>
    <s v="Yes"/>
    <s v="Yes"/>
    <m/>
    <n v="0"/>
  </r>
  <r>
    <n v="15723880"/>
    <d v="2025-04-18T00:00:00"/>
    <d v="1899-12-30T17:41:00"/>
    <x v="1"/>
    <s v="BAGGA LINK SERVICE PVT LTD - NAJAF GARH."/>
    <s v="S10047"/>
    <s v="Web"/>
    <m/>
    <s v="HOT"/>
    <s v="Pulsar"/>
    <n v="125"/>
    <s v="Neon Disc Single seat"/>
    <s v="Pulsar 125 Neon Disc Single seat SPARKLING METALLIC BLACK SILVER"/>
    <s v="00DH40E8"/>
    <s v="Invoiced"/>
    <s v="Yes"/>
    <x v="1"/>
    <m/>
    <m/>
    <m/>
    <m/>
    <s v="Yes"/>
    <s v="Yes"/>
    <s v="Yes"/>
    <d v="2025-04-18T17:42:00"/>
    <n v="1"/>
  </r>
  <r>
    <n v="15424478"/>
    <d v="2025-04-05T00:00:00"/>
    <d v="1899-12-30T17:27:00"/>
    <x v="5"/>
    <s v="BUNDEL SONS VEHICLES PVT LTD(12815)"/>
    <n v="12815"/>
    <m/>
    <m/>
    <m/>
    <s v="Pulsar"/>
    <n v="125"/>
    <s v="Drum Single Seat (DH36)"/>
    <s v="Pulsar 125 Drum Single Seat (DH36) PEARL METALLIC WHITE"/>
    <s v="00DH3642"/>
    <s v="Invoiced"/>
    <s v="Yes"/>
    <x v="1"/>
    <m/>
    <m/>
    <m/>
    <m/>
    <s v="No"/>
    <s v="No"/>
    <s v="No"/>
    <d v="2025-04-05T17:28:00"/>
    <n v="1"/>
  </r>
  <r>
    <n v="15426846"/>
    <d v="2025-04-05T00:00:00"/>
    <d v="1899-12-30T19:38:00"/>
    <x v="4"/>
    <s v="SUVIDHA TRADERS(10368)"/>
    <n v="10368"/>
    <s v="Finance"/>
    <s v="Website"/>
    <s v="STANDARD"/>
    <s v="Pulsar"/>
    <n v="125"/>
    <s v="Carbon Fibre Single Seat UG"/>
    <s v="Pulsar 125 Carbon Fibre Single Seat UG EBONY BLK BLUE DKL"/>
    <s v="00DH574C"/>
    <s v="Open"/>
    <s v="No"/>
    <x v="6"/>
    <m/>
    <m/>
    <m/>
    <m/>
    <s v="No"/>
    <s v="No"/>
    <s v="No"/>
    <m/>
    <n v="0"/>
  </r>
  <r>
    <n v="15527352"/>
    <d v="2025-04-09T00:00:00"/>
    <d v="1899-12-30T16:09:00"/>
    <x v="1"/>
    <s v="S.K.MOTORS(11470)"/>
    <n v="11470"/>
    <m/>
    <m/>
    <m/>
    <s v="Platina"/>
    <n v="110"/>
    <s v="ES Drum"/>
    <s v="Platina 110 ES Drum COCKTAIL WINE RED"/>
    <s v="00JK242V"/>
    <s v="Invoiced"/>
    <s v="Yes"/>
    <x v="8"/>
    <m/>
    <m/>
    <m/>
    <m/>
    <s v="Yes"/>
    <s v="No"/>
    <s v="No"/>
    <d v="2025-04-09T16:10:00"/>
    <n v="1"/>
  </r>
  <r>
    <n v="15493810"/>
    <d v="2025-04-09T00:00:00"/>
    <d v="1899-12-30T11:18:00"/>
    <x v="3"/>
    <s v="SAI AUTOMOBILES(11726)"/>
    <n v="11726"/>
    <s v="Bikewale_Aggregators"/>
    <s v="CPS_Lead_Aggregators"/>
    <s v="WARM"/>
    <s v="Pulsar"/>
    <n v="150"/>
    <s v="SD Single Seat"/>
    <s v="Pulsar 150 SD Single Seat EBONY BLK RED DKL"/>
    <s v="00DH274D"/>
    <s v="Closed"/>
    <s v="No"/>
    <x v="2"/>
    <m/>
    <m/>
    <m/>
    <m/>
    <s v="No"/>
    <s v="No"/>
    <s v="No"/>
    <m/>
    <n v="0"/>
  </r>
  <r>
    <n v="15544378"/>
    <d v="2025-04-10T00:00:00"/>
    <d v="1899-12-30T13:38:00"/>
    <x v="2"/>
    <s v="B U Bhandari_Chinchwad"/>
    <s v="D13530"/>
    <m/>
    <m/>
    <s v="HOT"/>
    <s v="Triumph"/>
    <s v="Speed 400 UG"/>
    <m/>
    <s v="Triumph Speed 400 UG "/>
    <s v="00TA40"/>
    <s v="Open"/>
    <s v="No"/>
    <x v="1"/>
    <m/>
    <m/>
    <m/>
    <m/>
    <s v="No"/>
    <s v="No"/>
    <s v="No"/>
    <m/>
    <n v="0"/>
  </r>
  <r>
    <n v="15456301"/>
    <d v="2025-04-07T00:00:00"/>
    <d v="1899-12-30T14:54:00"/>
    <x v="1"/>
    <s v="MUDGAL AUTOS"/>
    <n v="13017"/>
    <s v="Reference"/>
    <s v="Existing Customer"/>
    <s v="WARM"/>
    <s v="Pulsar"/>
    <n v="125"/>
    <s v="Carbon Fibre Single Seat UG"/>
    <s v="Pulsar 125 Carbon Fibre Single Seat UG EBONY BLK BLUE DKL"/>
    <s v="00DH574C"/>
    <s v="Invoiced"/>
    <s v="Yes"/>
    <x v="1"/>
    <m/>
    <m/>
    <m/>
    <m/>
    <s v="No"/>
    <s v="No"/>
    <s v="No"/>
    <d v="2025-04-07T14:54:00"/>
    <n v="1"/>
  </r>
  <r>
    <n v="15586005"/>
    <d v="2025-04-12T00:00:00"/>
    <d v="1899-12-30T13:45:00"/>
    <x v="3"/>
    <s v="Krishna Motors-Kalyan"/>
    <s v="B13657"/>
    <s v="Bikedekho_Aggregators"/>
    <s v="CPS_Lead_Aggregators"/>
    <m/>
    <s v="Avenger"/>
    <n v="160"/>
    <s v="Street"/>
    <s v="Avenger 160 Street EBONY BLACK(MET)"/>
    <s v="00PD34X3"/>
    <s v="Closed"/>
    <s v="No"/>
    <x v="2"/>
    <m/>
    <m/>
    <m/>
    <m/>
    <s v="No"/>
    <s v="No"/>
    <s v="No"/>
    <m/>
    <n v="0"/>
  </r>
  <r>
    <n v="15647686"/>
    <d v="2025-04-19T00:00:00"/>
    <d v="1899-12-30T13:06:00"/>
    <x v="3"/>
    <s v="SRI MURUGAN AUTOWORKS(13022)"/>
    <n v="1302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676397"/>
    <d v="2025-04-16T00:00:00"/>
    <d v="1899-12-30T16:38:00"/>
    <x v="5"/>
    <s v="RAM BHAWAN RAM AUTOMOBILES KESARIYA (A13392)"/>
    <s v="A13392"/>
    <m/>
    <m/>
    <s v="STANDARD"/>
    <s v="Pulsar"/>
    <s v="N150"/>
    <s v="SD Single Seat"/>
    <s v="Pulsar N150 SD Single Seat EBONY BLACK(MET)"/>
    <s v="00JR30X3"/>
    <s v="Open"/>
    <s v="No"/>
    <x v="4"/>
    <m/>
    <m/>
    <m/>
    <m/>
    <s v="No"/>
    <s v="No"/>
    <s v="No"/>
    <m/>
    <n v="0"/>
  </r>
  <r>
    <n v="15349868"/>
    <d v="2025-04-02T00:00:00"/>
    <d v="1899-12-30T09:56:00"/>
    <x v="3"/>
    <s v="B U Bhandari_Chinchwad"/>
    <s v="D13530"/>
    <s v="Bikedekho_Aggregators"/>
    <s v="CPS_Lead_Aggregators"/>
    <s v="STANDARD"/>
    <s v="Triumph"/>
    <s v="SPEED 400"/>
    <s v="Triumph"/>
    <s v="Triumph SPEED 400-Carnival Red"/>
    <s v="00TA04BE"/>
    <s v="Closed"/>
    <s v="No"/>
    <x v="2"/>
    <m/>
    <m/>
    <m/>
    <m/>
    <s v="No"/>
    <s v="No"/>
    <s v="No"/>
    <m/>
    <n v="0"/>
  </r>
  <r>
    <n v="15568786"/>
    <d v="2025-04-11T00:00:00"/>
    <d v="1899-12-30T15:53:00"/>
    <x v="3"/>
    <s v="VAISHALI AUTO ENTERPRISES PVT LTD_x0009_ - Paswan Chowk"/>
    <s v="B11881"/>
    <s v="91wheels_Aggregators"/>
    <s v="CPS_Lead_Aggregators"/>
    <s v="STANDARD"/>
    <s v="Pulsar"/>
    <s v="NS125"/>
    <s v="Disc (Pre-OBD)"/>
    <s v="Pulsar NS125 Disc (Pre-OBD) GLOSS PEWTER GREY"/>
    <s v="00JF2832"/>
    <s v="Closed"/>
    <s v="No"/>
    <x v="2"/>
    <m/>
    <m/>
    <m/>
    <m/>
    <s v="No"/>
    <s v="No"/>
    <s v="No"/>
    <m/>
    <n v="0"/>
  </r>
  <r>
    <n v="15624417"/>
    <d v="2025-04-14T00:00:00"/>
    <d v="1899-12-30T13:10:00"/>
    <x v="5"/>
    <s v="VARUN MOTORS PRIVATE LIMITED(13250)"/>
    <n v="13250"/>
    <m/>
    <m/>
    <s v="HOT"/>
    <s v="Pulsar"/>
    <s v="N160"/>
    <s v="Single channel ABS"/>
    <s v="Pulsar N160 Single channel ABS"/>
    <s v="00JR06"/>
    <s v="Open"/>
    <s v="Yes"/>
    <x v="1"/>
    <m/>
    <m/>
    <m/>
    <m/>
    <s v="Yes"/>
    <s v="Yes"/>
    <s v="Yes"/>
    <m/>
    <n v="0"/>
  </r>
  <r>
    <n v="15596271"/>
    <d v="2025-04-12T00:00:00"/>
    <d v="1899-12-30T23:21:00"/>
    <x v="3"/>
    <s v="COSMIC MOBIKES"/>
    <s v="C12081"/>
    <s v="91wheels_Aggregators"/>
    <s v="CPS_Lead_Aggregators"/>
    <s v="HOT"/>
    <s v="Pulsar"/>
    <s v="N160"/>
    <s v="Dual channel ABS"/>
    <s v="Pulsar N160 Dual channel ABS Brooklyn Black"/>
    <s v="00JR159V"/>
    <s v="Open"/>
    <s v="No"/>
    <x v="6"/>
    <m/>
    <m/>
    <m/>
    <m/>
    <s v="No"/>
    <s v="No"/>
    <s v="No"/>
    <m/>
    <n v="0"/>
  </r>
  <r>
    <n v="15733477"/>
    <d v="2025-04-19T00:00:00"/>
    <d v="1899-12-30T11:58:00"/>
    <x v="3"/>
    <s v="AHERKAR BAJAJ"/>
    <s v="B10902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x v="6"/>
    <m/>
    <m/>
    <m/>
    <m/>
    <s v="No"/>
    <s v="No"/>
    <s v="No"/>
    <m/>
    <n v="0"/>
  </r>
  <r>
    <n v="15643906"/>
    <d v="2025-04-15T00:00:00"/>
    <d v="1899-12-30T11:47:00"/>
    <x v="5"/>
    <s v="MCV Bajaj - Gokawaram"/>
    <s v="E12624"/>
    <m/>
    <m/>
    <s v="STANDARD"/>
    <s v="Pulsar"/>
    <n v="150"/>
    <s v="TD UG"/>
    <s v="Pulsar 150 TD UG"/>
    <s v="00DH61"/>
    <s v="Open"/>
    <s v="No"/>
    <x v="1"/>
    <m/>
    <m/>
    <m/>
    <m/>
    <s v="No"/>
    <s v="No"/>
    <s v="No"/>
    <m/>
    <n v="0"/>
  </r>
  <r>
    <n v="15360060"/>
    <d v="2025-04-02T00:00:00"/>
    <d v="1899-12-30T15:09:00"/>
    <x v="1"/>
    <s v="VOLKAN BAJAJ (13456)"/>
    <n v="13456"/>
    <m/>
    <m/>
    <m/>
    <s v="Pulsar"/>
    <n v="150"/>
    <s v="TD UG"/>
    <s v="Pulsar 150 TD UG SAFFIRE BLUE WHITE"/>
    <s v="00DH61E9"/>
    <s v="Invoiced"/>
    <s v="Yes"/>
    <x v="1"/>
    <m/>
    <m/>
    <m/>
    <m/>
    <s v="Yes"/>
    <s v="No"/>
    <s v="No"/>
    <d v="2025-04-02T15:10:00"/>
    <n v="1"/>
  </r>
  <r>
    <n v="15540384"/>
    <d v="2025-04-10T00:00:00"/>
    <d v="1899-12-30T11:48:00"/>
    <x v="3"/>
    <s v="MADHUR MOTORS(13271)"/>
    <n v="13271"/>
    <s v="Bikedekho_Aggregators"/>
    <s v="CPS_Lead_Aggregators"/>
    <s v="WARM"/>
    <s v="Pulsar"/>
    <s v="N160"/>
    <s v="Dual channel ABS"/>
    <s v="Pulsar N160 Dual channel ABS Brooklyn Black"/>
    <s v="00JR159V"/>
    <s v="Open"/>
    <s v="No"/>
    <x v="0"/>
    <m/>
    <m/>
    <m/>
    <m/>
    <s v="No"/>
    <s v="No"/>
    <s v="No"/>
    <m/>
    <n v="0"/>
  </r>
  <r>
    <n v="15502288"/>
    <d v="2025-04-09T00:00:00"/>
    <d v="1899-12-30T16:14:00"/>
    <x v="6"/>
    <m/>
    <n v="12767"/>
    <s v="Instagram"/>
    <s v="NS125_Feb"/>
    <s v="HOT"/>
    <s v="Pulsar"/>
    <s v="NS125"/>
    <s v="UG"/>
    <s v="Pulsar NS125 UG FIERY ORANGE"/>
    <s v="00JF4417"/>
    <s v="Open"/>
    <s v="No"/>
    <x v="1"/>
    <m/>
    <m/>
    <m/>
    <m/>
    <s v="No"/>
    <s v="No"/>
    <s v="No"/>
    <m/>
    <n v="0"/>
  </r>
  <r>
    <n v="15573755"/>
    <d v="2025-04-11T00:00:00"/>
    <d v="1899-12-30T21:23:00"/>
    <x v="3"/>
    <s v="RAJ BAJAJ-Kharghar"/>
    <s v="C12477"/>
    <s v="91wheels_Aggregators"/>
    <s v="CPS_Lead_Aggregators"/>
    <s v="HOT"/>
    <s v="Pulsar"/>
    <n v="125"/>
    <s v="Neon Disc Single seat (OBD-2)"/>
    <s v="Pulsar 125 Neon Disc Single seat (OBD-2) E Black with Platinum Silver Decal"/>
    <s v="00DH506L"/>
    <s v="Closed"/>
    <s v="No"/>
    <x v="5"/>
    <m/>
    <m/>
    <m/>
    <m/>
    <s v="No"/>
    <s v="No"/>
    <s v="No"/>
    <m/>
    <n v="0"/>
  </r>
  <r>
    <n v="15403337"/>
    <d v="2025-04-04T00:00:00"/>
    <d v="1899-12-30T16:53:00"/>
    <x v="3"/>
    <s v="GREEN AUTOMOBILES PVT LTD(13055)"/>
    <n v="13055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607970"/>
    <d v="2025-04-13T00:00:00"/>
    <d v="1899-12-30T18:55:00"/>
    <x v="1"/>
    <s v="GREEN AUTOMOBILES PVT LTD(13055)"/>
    <n v="13055"/>
    <m/>
    <m/>
    <s v="STANDARD"/>
    <s v="Avenger"/>
    <n v="160"/>
    <s v="Street"/>
    <s v="Avenger 160 Street"/>
    <s v="00PD34"/>
    <s v="Open"/>
    <s v="Yes"/>
    <x v="7"/>
    <m/>
    <m/>
    <m/>
    <m/>
    <s v="No"/>
    <s v="No"/>
    <s v="Yes"/>
    <m/>
    <n v="0"/>
  </r>
  <r>
    <n v="15434607"/>
    <d v="2025-04-06T00:00:00"/>
    <d v="1899-12-30T12:20:00"/>
    <x v="4"/>
    <s v="SHIV AUTO AGENCY(13164)"/>
    <n v="13164"/>
    <s v="Freedom_LeadGen_D2C"/>
    <s v="Display_FB"/>
    <m/>
    <s v="Pulsar"/>
    <s v="NS125"/>
    <s v="UG (Wider)"/>
    <s v="Pulsar NS125 UG (Wider)"/>
    <s v="00JF5132"/>
    <s v="Open"/>
    <s v="No"/>
    <x v="1"/>
    <m/>
    <m/>
    <m/>
    <m/>
    <s v="No"/>
    <s v="No"/>
    <s v="No"/>
    <m/>
    <n v="0"/>
  </r>
  <r>
    <n v="15559346"/>
    <d v="2025-04-11T00:00:00"/>
    <d v="1899-12-30T10:42:00"/>
    <x v="1"/>
    <s v="SARATHY MOTORS BHR (C11207)"/>
    <s v="C11207"/>
    <m/>
    <m/>
    <s v="HOT"/>
    <s v="CT"/>
    <s v="110X"/>
    <s v="ES (OBD-2)"/>
    <s v="CT 110X ES (OBD-2) Ebony Black with Silver Grey Decal"/>
    <s v="00DY086U"/>
    <s v="Invoiced"/>
    <s v="Yes"/>
    <x v="1"/>
    <m/>
    <m/>
    <m/>
    <m/>
    <s v="Yes"/>
    <s v="No"/>
    <s v="Yes"/>
    <d v="2025-04-12T15:12:00"/>
    <n v="1"/>
  </r>
  <r>
    <n v="15376019"/>
    <d v="2025-04-03T00:00:00"/>
    <d v="1899-12-30T12:49:00"/>
    <x v="5"/>
    <s v="GRAND POOKUNNAM(B12068)"/>
    <s v="B12068"/>
    <m/>
    <m/>
    <m/>
    <s v="Freedom"/>
    <s v="125 NG04"/>
    <s v="Drum Led"/>
    <s v="Freedom 125 NG04 Drum Led EBONY BLACK(MET)"/>
    <s v="00JH30X3"/>
    <s v="Invoiced"/>
    <s v="Yes"/>
    <x v="0"/>
    <m/>
    <m/>
    <m/>
    <m/>
    <s v="No"/>
    <s v="Yes"/>
    <s v="Yes"/>
    <d v="2025-04-03T12:50:00"/>
    <n v="1"/>
  </r>
  <r>
    <n v="15461997"/>
    <d v="2025-04-07T00:00:00"/>
    <d v="1899-12-30T18:06:00"/>
    <x v="1"/>
    <s v="MUMBAI MOTORS LLP(13515)"/>
    <n v="13515"/>
    <m/>
    <m/>
    <s v="WARM"/>
    <s v="CT"/>
    <s v="110X"/>
    <s v="ES (OBD-2)"/>
    <s v="CT 110X ES (OBD-2) MATTE WILD GREEN"/>
    <s v="00DY087R"/>
    <s v="Invoiced"/>
    <s v="Yes"/>
    <x v="0"/>
    <m/>
    <m/>
    <m/>
    <m/>
    <s v="Yes"/>
    <s v="Yes"/>
    <s v="Yes"/>
    <d v="2025-04-07T18:08:00"/>
    <n v="1"/>
  </r>
  <r>
    <n v="15527163"/>
    <d v="2025-04-09T00:00:00"/>
    <d v="1899-12-30T16:01:00"/>
    <x v="2"/>
    <s v="Jai Automobiles (12323)"/>
    <n v="12323"/>
    <m/>
    <m/>
    <s v="STANDARD"/>
    <s v="KTM"/>
    <s v="DUKE 250"/>
    <m/>
    <s v="KTM DUKE 250  Blue Black"/>
    <s v="00JP88VAR-112"/>
    <s v="Open"/>
    <s v="Yes"/>
    <x v="1"/>
    <m/>
    <m/>
    <m/>
    <m/>
    <s v="Yes"/>
    <s v="No"/>
    <s v="No"/>
    <m/>
    <n v="0"/>
  </r>
  <r>
    <n v="15725143"/>
    <d v="2025-04-18T00:00:00"/>
    <d v="1899-12-30T18:35:00"/>
    <x v="1"/>
    <s v="CHANNAMMA MOTORS(A11914)"/>
    <s v="A11914"/>
    <m/>
    <m/>
    <s v="STANDARD"/>
    <s v="Pulsar"/>
    <s v="N250"/>
    <s v="Dual channel ABS"/>
    <s v="Pulsar N250 Dual channel ABS"/>
    <s v="00JR13"/>
    <s v="Open"/>
    <s v="Yes"/>
    <x v="0"/>
    <m/>
    <m/>
    <m/>
    <m/>
    <s v="No"/>
    <s v="No"/>
    <s v="No"/>
    <m/>
    <n v="0"/>
  </r>
  <r>
    <n v="15376283"/>
    <d v="2025-04-03T00:00:00"/>
    <d v="1899-12-30T12:57:00"/>
    <x v="1"/>
    <s v="SRI VINAYAKA MOBIKES PRIVATE LIMITED KKP (13592)"/>
    <n v="13592"/>
    <m/>
    <m/>
    <s v="HOT"/>
    <s v="Triumph"/>
    <s v="SCRAMBLER 400 X"/>
    <m/>
    <s v="Triumph  SCRAMBLER 400 X  CARNIVAL RED"/>
    <s v="00TA02BE"/>
    <s v="Invoiced"/>
    <s v="Yes"/>
    <x v="1"/>
    <m/>
    <m/>
    <m/>
    <m/>
    <s v="Yes"/>
    <s v="No"/>
    <s v="No"/>
    <d v="2025-04-04T18:38:00"/>
    <n v="1"/>
  </r>
  <r>
    <n v="15432018"/>
    <d v="2025-04-06T00:00:00"/>
    <d v="1899-12-30T09:44:00"/>
    <x v="0"/>
    <s v="B U Bhandari_Pashan"/>
    <n v="13530"/>
    <s v="Hyperlocal_Lead_Gen"/>
    <s v="Facebook"/>
    <s v="STANDARD"/>
    <s v="Triumph"/>
    <s v="Speed T4"/>
    <s v="Triumph"/>
    <s v="Triumph Speed T4 Triumph "/>
    <s v="00TA15"/>
    <s v="Open"/>
    <s v="No"/>
    <x v="0"/>
    <m/>
    <m/>
    <m/>
    <m/>
    <s v="No"/>
    <s v="No"/>
    <s v="No"/>
    <m/>
    <n v="0"/>
  </r>
  <r>
    <n v="15418284"/>
    <d v="2025-04-05T00:00:00"/>
    <d v="1899-12-30T13:38:00"/>
    <x v="0"/>
    <s v="VIMAN NAGAR TRIUMPH"/>
    <s v="B13530"/>
    <s v="Hyperlocal_Lead_Gen"/>
    <s v="Facebook"/>
    <s v="HOT"/>
    <s v="Triumph"/>
    <s v="SCRAMBLER 400 X"/>
    <m/>
    <s v="Triumph  SCRAMBLER 400 X  "/>
    <s v="00TA02"/>
    <s v="Open"/>
    <s v="Yes"/>
    <x v="4"/>
    <m/>
    <m/>
    <m/>
    <m/>
    <s v="Yes"/>
    <s v="No"/>
    <s v="No"/>
    <m/>
    <n v="0"/>
  </r>
  <r>
    <n v="15693185"/>
    <d v="2025-04-17T00:00:00"/>
    <d v="1899-12-30T12:58:00"/>
    <x v="3"/>
    <s v="AUTO WHEELERS(10066)"/>
    <n v="10066"/>
    <s v="Bikewale_Aggregators"/>
    <s v="CPS_Lead_Aggregators"/>
    <m/>
    <s v="Pulsar"/>
    <s v="NS200"/>
    <s v="Twin Disc ABS (JL18)"/>
    <s v="Pulsar  NS200 Twin Disc ABS (JL18) BRIGHT YELLOW &amp; MATTE PEWTER GREY"/>
    <s v="00JL188N"/>
    <s v="Invoiced"/>
    <s v="Yes"/>
    <x v="0"/>
    <m/>
    <m/>
    <m/>
    <m/>
    <s v="No"/>
    <s v="No"/>
    <s v="No"/>
    <d v="2025-04-17T17:51:00"/>
    <n v="1"/>
  </r>
  <r>
    <n v="15547877"/>
    <d v="2025-04-11T00:00:00"/>
    <d v="1899-12-30T17:47:00"/>
    <x v="3"/>
    <s v="BAIDYANATH AUTOMOBILES (13048)"/>
    <n v="13048"/>
    <s v="Bikedekho_Aggregators"/>
    <s v="CPS_Lead_Aggregators"/>
    <s v="HOT"/>
    <s v="Pulsar"/>
    <s v="P150"/>
    <s v="TD Split Seat (OBD-2)"/>
    <s v="PULSAR 150 - E BL CH MT BL MTR BL"/>
    <s v="00JR11AC"/>
    <s v="Closed"/>
    <s v="No"/>
    <x v="5"/>
    <m/>
    <m/>
    <m/>
    <m/>
    <s v="No"/>
    <s v="No"/>
    <s v="No"/>
    <m/>
    <n v="0"/>
  </r>
  <r>
    <n v="15441788"/>
    <d v="2025-04-06T00:00:00"/>
    <d v="1899-12-30T19:27:00"/>
    <x v="7"/>
    <s v="GLOBAL TRADE PARK(12983)"/>
    <n v="12983"/>
    <m/>
    <m/>
    <m/>
    <s v="Pulsar"/>
    <s v="N150"/>
    <s v="SD Single Seat"/>
    <s v="Pulsar N150 SD Single Seat EBONY BLACK(MET)"/>
    <s v="00JR30X3"/>
    <s v="Invoiced"/>
    <s v="Yes"/>
    <x v="1"/>
    <m/>
    <m/>
    <m/>
    <m/>
    <s v="No"/>
    <s v="No"/>
    <s v="No"/>
    <d v="2025-04-06T19:29:00"/>
    <n v="1"/>
  </r>
  <r>
    <n v="15535565"/>
    <d v="2025-04-10T00:00:00"/>
    <d v="1899-12-30T00:36:00"/>
    <x v="3"/>
    <s v="Triumph Meerut - B13642"/>
    <s v="B13642"/>
    <s v="Bikewale_Aggregators"/>
    <s v="CPS_Lead_Aggregators"/>
    <s v="WARM"/>
    <s v="Triumph"/>
    <s v="398.15 cc"/>
    <s v="Triumph"/>
    <s v="Scrambler 400 X-PEARL METALLIC WHITE"/>
    <s v="00TA3742"/>
    <s v="Closed"/>
    <s v="No"/>
    <x v="2"/>
    <m/>
    <m/>
    <m/>
    <m/>
    <s v="No"/>
    <s v="No"/>
    <s v="No"/>
    <m/>
    <n v="0"/>
  </r>
  <r>
    <n v="15516043"/>
    <d v="2025-04-09T00:00:00"/>
    <d v="1899-12-30T16:21:00"/>
    <x v="6"/>
    <m/>
    <n v="13135"/>
    <s v="Facebook"/>
    <s v="N150_March"/>
    <s v="WARM"/>
    <s v="Pulsar"/>
    <s v="N150"/>
    <s v="Twin Disc"/>
    <s v="Pulsar N150 Twin Disc GLOSSY RACING RED"/>
    <s v="00JR3195"/>
    <s v="Open"/>
    <s v="No"/>
    <x v="1"/>
    <m/>
    <m/>
    <m/>
    <m/>
    <s v="No"/>
    <s v="No"/>
    <s v="No"/>
    <m/>
    <n v="0"/>
  </r>
  <r>
    <n v="15575091"/>
    <d v="2025-04-11T00:00:00"/>
    <d v="1899-12-30T19:50:00"/>
    <x v="0"/>
    <s v="SRIJAI AUTOS PRIVATE LIMITED(12376)"/>
    <n v="12376"/>
    <s v="Hyperlocal_Lead_Gen"/>
    <s v="Facebook"/>
    <s v="HOT"/>
    <s v="KTM"/>
    <s v="DUKE 390"/>
    <s v="KTM"/>
    <s v="KTM DUKE 390 KTM "/>
    <s v="00JP89"/>
    <s v="Closed"/>
    <s v="No"/>
    <x v="5"/>
    <m/>
    <m/>
    <m/>
    <m/>
    <s v="No"/>
    <s v="No"/>
    <s v="No"/>
    <m/>
    <n v="0"/>
  </r>
  <r>
    <n v="15616534"/>
    <d v="2025-04-14T00:00:00"/>
    <d v="1899-12-30T10:45:00"/>
    <x v="6"/>
    <m/>
    <n v="12580"/>
    <s v="Facebook"/>
    <s v="P125DC_july"/>
    <s v="HOT"/>
    <s v="Pulsar"/>
    <n v="125"/>
    <s v="Carbon Fibre Split Seat UG"/>
    <s v="Pulsar 125 Carbon Fibre Split Seat UG EBONY BLK RED DKL"/>
    <s v="00DH564D"/>
    <s v="Open"/>
    <s v="No"/>
    <x v="1"/>
    <m/>
    <m/>
    <m/>
    <m/>
    <s v="No"/>
    <s v="No"/>
    <s v="No"/>
    <m/>
    <n v="0"/>
  </r>
  <r>
    <n v="15620450"/>
    <d v="2025-04-14T00:00:00"/>
    <d v="1899-12-30T11:23:00"/>
    <x v="5"/>
    <s v="ANANT BAJAJ(12846)"/>
    <n v="12846"/>
    <m/>
    <m/>
    <s v="HOT"/>
    <s v="Pulsar"/>
    <n v="220"/>
    <s v="UG"/>
    <s v="Pulsar 220 UG EBONY BLK SILVER DKL"/>
    <s v="00DK124E"/>
    <s v="Closed"/>
    <s v="No"/>
    <x v="2"/>
    <m/>
    <m/>
    <m/>
    <m/>
    <s v="No"/>
    <s v="No"/>
    <s v="No"/>
    <m/>
    <n v="0"/>
  </r>
  <r>
    <n v="15738554"/>
    <d v="2025-04-19T00:00:00"/>
    <d v="1899-12-30T15:06:00"/>
    <x v="3"/>
    <s v="BHARAT AGENCIES(10042)"/>
    <n v="10042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x v="0"/>
    <m/>
    <m/>
    <m/>
    <m/>
    <s v="No"/>
    <s v="No"/>
    <s v="No"/>
    <m/>
    <n v="0"/>
  </r>
  <r>
    <n v="15714915"/>
    <d v="2025-04-18T00:00:00"/>
    <d v="1899-12-30T12:29:00"/>
    <x v="5"/>
    <s v="CHANNAMMA MOTORS(11914)"/>
    <n v="11914"/>
    <m/>
    <m/>
    <s v="STANDARD"/>
    <s v="Platina"/>
    <n v="110"/>
    <s v="ES Drum  (OBD-2)"/>
    <s v="Platina 110 ES Drum  (OBD-2)"/>
    <s v="00JK35"/>
    <s v="Open"/>
    <s v="Yes"/>
    <x v="0"/>
    <m/>
    <m/>
    <m/>
    <m/>
    <s v="Yes"/>
    <s v="No"/>
    <s v="No"/>
    <m/>
    <n v="0"/>
  </r>
  <r>
    <n v="15463149"/>
    <d v="2025-04-07T00:00:00"/>
    <d v="1899-12-30T18:45:00"/>
    <x v="3"/>
    <s v="AKC BAJAJ(10033)"/>
    <n v="10033"/>
    <s v="Bikedekho_Aggregators"/>
    <s v="CPS_Lead_Aggregators"/>
    <s v="HOT"/>
    <s v="Avenger"/>
    <n v="220"/>
    <s v="Cruise"/>
    <s v="Avenger 220 Cruise UG AUBURN BLACK"/>
    <s v="00PD289K"/>
    <s v="Closed"/>
    <s v="No"/>
    <x v="5"/>
    <m/>
    <m/>
    <m/>
    <m/>
    <s v="No"/>
    <s v="No"/>
    <s v="No"/>
    <m/>
    <n v="0"/>
  </r>
  <r>
    <n v="15551210"/>
    <d v="2025-04-10T00:00:00"/>
    <d v="1899-12-30T17:38:00"/>
    <x v="5"/>
    <s v="Champak Automobiles-Chapaguri"/>
    <s v="B11021"/>
    <m/>
    <m/>
    <s v="STANDARD"/>
    <s v="Pulsar"/>
    <n v="150"/>
    <s v="TD UG"/>
    <s v="Pulsar 150 TD UG EBONY BLK BLUE DKL"/>
    <s v="00DH614C"/>
    <s v="Closed"/>
    <s v="No"/>
    <x v="2"/>
    <m/>
    <m/>
    <m/>
    <m/>
    <s v="No"/>
    <s v="No"/>
    <s v="No"/>
    <m/>
    <n v="0"/>
  </r>
  <r>
    <n v="15389249"/>
    <d v="2025-04-05T00:00:00"/>
    <d v="1899-12-30T11:56:00"/>
    <x v="4"/>
    <s v="Triumph Gachibowli"/>
    <s v="A13592"/>
    <s v="Speed_Enquiry_D2C"/>
    <s v="Display_FB"/>
    <s v="STANDARD"/>
    <s v="Triumph"/>
    <s v="398.15 cc"/>
    <s v="Triumph"/>
    <s v="Scrambler 400 X-CARNIVAL RED"/>
    <s v="00TA37BE"/>
    <s v="Open"/>
    <s v="No"/>
    <x v="0"/>
    <m/>
    <m/>
    <m/>
    <m/>
    <s v="No"/>
    <s v="No"/>
    <s v="No"/>
    <m/>
    <n v="0"/>
  </r>
  <r>
    <n v="15412560"/>
    <d v="2025-04-05T00:00:00"/>
    <d v="1899-12-30T10:29:00"/>
    <x v="2"/>
    <s v="HIMALAYA SCOOTERS(10147)"/>
    <n v="10147"/>
    <m/>
    <m/>
    <m/>
    <s v="Pulsar"/>
    <n v="125"/>
    <s v="Neon Disc Single seat (OBD-2)"/>
    <s v="Pulsar 125 Neon Disc Single seat (OBD-2) EBONY BLK SOLAR RED"/>
    <s v="00DH50C2"/>
    <s v="Invoiced"/>
    <s v="Yes"/>
    <x v="1"/>
    <m/>
    <m/>
    <m/>
    <m/>
    <s v="No"/>
    <s v="No"/>
    <s v="No"/>
    <d v="2025-04-05T10:30:00"/>
    <n v="1"/>
  </r>
  <r>
    <n v="15383255"/>
    <d v="2025-04-03T00:00:00"/>
    <d v="1899-12-30T17:06:00"/>
    <x v="1"/>
    <s v="VAIBAV MOTORS-Pattukottai"/>
    <s v="C13226"/>
    <s v="Reference"/>
    <s v="Existing Customer"/>
    <s v="STANDARD"/>
    <s v="Pulsar"/>
    <n v="150"/>
    <s v="SD UG"/>
    <s v="Pulsar 150 SD UG EBONY BLK BLUE DKL"/>
    <s v="00DH604C"/>
    <s v="Closed"/>
    <s v="Yes"/>
    <x v="2"/>
    <m/>
    <m/>
    <m/>
    <m/>
    <s v="Yes"/>
    <s v="Yes"/>
    <s v="Yes"/>
    <m/>
    <n v="0"/>
  </r>
  <r>
    <n v="15356566"/>
    <d v="2025-04-02T00:00:00"/>
    <d v="1899-12-30T13:14:00"/>
    <x v="3"/>
    <s v="SRIJAI AUTOS PRIVATE LIMITED(10491)"/>
    <n v="10491"/>
    <s v="Bikedekho_Aggregators"/>
    <s v="CPS_Lead_Aggregators"/>
    <s v="HOT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352819"/>
    <d v="2025-04-02T00:00:00"/>
    <d v="1899-12-30T11:33:00"/>
    <x v="3"/>
    <s v="RAJPUROHIT BAJAJ(10653)"/>
    <n v="10653"/>
    <s v="Bikewale_Aggregators"/>
    <s v="CPS_Lead_Aggregators"/>
    <s v="HOT"/>
    <s v="Pulsar"/>
    <s v="N160"/>
    <s v="Dual channel ABS"/>
    <s v="Pulsar N160 Dual channel ABS Brooklyn Black"/>
    <s v="00JR159V"/>
    <s v="Open"/>
    <s v="No"/>
    <x v="6"/>
    <m/>
    <m/>
    <m/>
    <m/>
    <s v="No"/>
    <s v="No"/>
    <s v="No"/>
    <m/>
    <n v="0"/>
  </r>
  <r>
    <n v="15553440"/>
    <d v="2025-04-10T00:00:00"/>
    <d v="1899-12-30T19:37:00"/>
    <x v="3"/>
    <s v="SUSEE  SCOOTER CENTRE"/>
    <s v="B10339"/>
    <s v="91wheels_Aggregators"/>
    <s v="CPS_Lead_Aggregators"/>
    <s v="HOT"/>
    <s v="Pulsar"/>
    <s v="NS200"/>
    <s v="Twin Disc ABS (JL18)"/>
    <s v="Pulsar NS200 Twin Disc ABS (JL18) BRIGHT YELLOW &amp; MATTE PEWTER GREY"/>
    <s v="00JL188N"/>
    <s v="Open"/>
    <s v="Yes"/>
    <x v="6"/>
    <m/>
    <m/>
    <m/>
    <m/>
    <s v="No"/>
    <s v="No"/>
    <s v="Yes"/>
    <m/>
    <n v="0"/>
  </r>
  <r>
    <n v="15551951"/>
    <d v="2025-04-10T00:00:00"/>
    <d v="1899-12-30T18:19:00"/>
    <x v="3"/>
    <s v="M.G.B. MOTOR &amp; AUTO AGENCIES(10467)"/>
    <n v="10467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x v="1"/>
    <m/>
    <m/>
    <m/>
    <m/>
    <s v="No"/>
    <s v="No"/>
    <s v="No"/>
    <m/>
    <n v="0"/>
  </r>
  <r>
    <n v="14792409"/>
    <d v="2025-04-17T00:00:00"/>
    <d v="1899-12-30T14:44:00"/>
    <x v="3"/>
    <s v="GRAND MOTORS(11208)"/>
    <n v="11208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x v="5"/>
    <m/>
    <m/>
    <m/>
    <m/>
    <s v="No"/>
    <s v="No"/>
    <s v="No"/>
    <m/>
    <n v="0"/>
  </r>
  <r>
    <n v="15463358"/>
    <d v="2025-04-07T00:00:00"/>
    <d v="1899-12-30T18:51:00"/>
    <x v="3"/>
    <s v="CHANNAMMA MOTORS-HAVERI"/>
    <s v="B10862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636604"/>
    <d v="2025-04-14T00:00:00"/>
    <d v="1899-12-30T21:20:00"/>
    <x v="3"/>
    <s v="OSL BAJAJ AMTALA"/>
    <s v="B11505"/>
    <s v="Bikedekho_Aggregators"/>
    <s v="CPS_Lead_Aggregators"/>
    <s v="HOT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419829"/>
    <d v="2025-04-05T00:00:00"/>
    <d v="1899-12-30T14:28:00"/>
    <x v="2"/>
    <s v="KHIVRAJ ELIXIR PVT LTD (14196) WHITEFIELD"/>
    <n v="14196"/>
    <m/>
    <m/>
    <m/>
    <s v="Pulsar"/>
    <s v="NS200"/>
    <s v="Dual Channel ABS (UG)"/>
    <s v="Pulsar NS200 Dual Channel ABS (UG) EBONY BLK SATIN"/>
    <s v="00JL24AL"/>
    <s v="Closed"/>
    <s v="Yes"/>
    <x v="6"/>
    <m/>
    <m/>
    <m/>
    <m/>
    <s v="No"/>
    <s v="No"/>
    <s v="No"/>
    <d v="2025-04-08T17:01:00"/>
    <n v="0"/>
  </r>
  <r>
    <n v="15565595"/>
    <d v="2025-04-11T00:00:00"/>
    <d v="1899-12-30T13:58:00"/>
    <x v="1"/>
    <s v="ASHOK TRADERS(12881)"/>
    <n v="12881"/>
    <m/>
    <m/>
    <s v="HOT"/>
    <s v="Pulsar"/>
    <s v="N250"/>
    <s v="UG"/>
    <s v="Pulsar N250 UG Brooklyn Black"/>
    <s v="00JR209V"/>
    <s v="Invoiced"/>
    <s v="Yes"/>
    <x v="10"/>
    <m/>
    <m/>
    <m/>
    <m/>
    <s v="Yes"/>
    <s v="No"/>
    <s v="No"/>
    <d v="2025-04-11T14:01:00"/>
    <n v="1"/>
  </r>
  <r>
    <n v="15497683"/>
    <d v="2025-04-09T00:00:00"/>
    <d v="1899-12-30T12:52:00"/>
    <x v="1"/>
    <s v="SILIGURI AUTO WORK PVT. LTD. BURDWAN ROAD"/>
    <s v="A10335"/>
    <m/>
    <m/>
    <m/>
    <s v="Pulsar"/>
    <s v="N160"/>
    <s v="Dual channel ABS"/>
    <s v="Pulsar N160 Dual channel ABS Brooklyn Black"/>
    <s v="00JR159V"/>
    <s v="Invoiced"/>
    <s v="Yes"/>
    <x v="1"/>
    <m/>
    <m/>
    <m/>
    <m/>
    <s v="Yes"/>
    <s v="Yes"/>
    <s v="Yes"/>
    <d v="2025-04-09T12:54:00"/>
    <n v="1"/>
  </r>
  <r>
    <n v="15419660"/>
    <d v="2025-04-05T00:00:00"/>
    <d v="1899-12-30T14:22:00"/>
    <x v="1"/>
    <s v="SHOURYA BAJAJ - SINNAR"/>
    <s v="C12029"/>
    <m/>
    <m/>
    <s v="WARM"/>
    <s v="Platina"/>
    <n v="110"/>
    <s v="ES Drum"/>
    <s v="Platina  110 ES Drum EBONY BLK RED DKL"/>
    <s v="00JK244D"/>
    <s v="Invoiced"/>
    <s v="Yes"/>
    <x v="7"/>
    <m/>
    <m/>
    <m/>
    <m/>
    <s v="Yes"/>
    <s v="Yes"/>
    <s v="Yes"/>
    <d v="2025-04-07T18:31:00"/>
    <n v="1"/>
  </r>
  <r>
    <n v="15689442"/>
    <d v="2025-04-17T00:00:00"/>
    <d v="1899-12-30T10:39:00"/>
    <x v="3"/>
    <s v="NDM AUTOWHEELS LLP(12919)"/>
    <n v="12919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551106"/>
    <d v="2025-04-10T00:00:00"/>
    <d v="1899-12-30T17:34:00"/>
    <x v="5"/>
    <s v="SAI MOTOR PLAZA-JAGANNADHAPURAM"/>
    <s v="D11031"/>
    <s v="Dealer Activity"/>
    <s v="Exchange Mela"/>
    <s v="STANDARD"/>
    <s v="Pulsar"/>
    <n v="125"/>
    <s v="Neon Disc Split Seat"/>
    <s v="Pulsar 125 Neon Disc Split Seat CHARCOAL BLACK - TREE FROG GREEN"/>
    <s v="00DH34D6"/>
    <s v="Closed"/>
    <s v="Yes"/>
    <x v="2"/>
    <m/>
    <m/>
    <m/>
    <m/>
    <s v="Yes"/>
    <s v="No"/>
    <s v="No"/>
    <m/>
    <n v="0"/>
  </r>
  <r>
    <n v="15365372"/>
    <d v="2025-04-02T00:00:00"/>
    <d v="1899-12-30T18:31:00"/>
    <x v="4"/>
    <s v="Vaibhav Bajaj - Mannargudi"/>
    <s v="B13226"/>
    <s v="Organic"/>
    <s v="Website"/>
    <s v="HOT"/>
    <s v="Pulsar"/>
    <s v="N160"/>
    <s v="Dual Channel ABS(Digital)"/>
    <s v="Pulsar N160 Dual Channel ABS(Digital) Brooklyn Black"/>
    <s v="00JR379V"/>
    <s v="Open"/>
    <s v="No"/>
    <x v="0"/>
    <m/>
    <m/>
    <m/>
    <m/>
    <s v="No"/>
    <s v="No"/>
    <s v="No"/>
    <m/>
    <n v="0"/>
  </r>
  <r>
    <n v="15334779"/>
    <d v="2025-04-01T00:00:00"/>
    <d v="1899-12-30T11:15:00"/>
    <x v="1"/>
    <s v="MSB Bajaj-Phulbani"/>
    <s v="B12711"/>
    <s v="Reference"/>
    <s v="Existing Customer"/>
    <s v="HOT"/>
    <s v="Pulsar"/>
    <n v="220"/>
    <s v="UG"/>
    <s v="Pulsar 220 UG EBONY BLK BLUE DKL"/>
    <s v="00DK124C"/>
    <s v="Invoiced"/>
    <s v="Yes"/>
    <x v="1"/>
    <m/>
    <m/>
    <m/>
    <m/>
    <s v="Yes"/>
    <s v="Yes"/>
    <s v="Yes"/>
    <d v="2025-04-01T11:18:00"/>
    <n v="1"/>
  </r>
  <r>
    <n v="15397076"/>
    <d v="2025-04-04T00:00:00"/>
    <d v="1899-12-30T13:16:00"/>
    <x v="3"/>
    <s v="Select Branch"/>
    <n v="13538"/>
    <s v="Bikewale_Aggregators"/>
    <s v="CPS_Lead_Aggregators"/>
    <s v="WARM"/>
    <s v="Triumph"/>
    <s v="SPEED 400"/>
    <s v="Triumph"/>
    <s v="Triumph SPEED 400-Phantom Black"/>
    <s v="00TA04BA"/>
    <s v="Open"/>
    <s v="No"/>
    <x v="1"/>
    <m/>
    <m/>
    <m/>
    <m/>
    <s v="No"/>
    <s v="No"/>
    <s v="No"/>
    <m/>
    <n v="0"/>
  </r>
  <r>
    <n v="15370838"/>
    <d v="2025-04-03T00:00:00"/>
    <d v="1899-12-30T09:42:00"/>
    <x v="5"/>
    <s v="Mahi Motors (B10492) Asifabad"/>
    <s v="B10492"/>
    <s v="Reference"/>
    <s v="Existing Customer"/>
    <m/>
    <s v="Pulsar"/>
    <n v="150"/>
    <s v="SD (C&amp;G)"/>
    <s v="Pulsar 150 SD (C&amp;G) EBONY BLK RED DKL"/>
    <s v="00DH644D"/>
    <s v="Invoiced"/>
    <s v="Yes"/>
    <x v="1"/>
    <m/>
    <m/>
    <m/>
    <m/>
    <s v="No"/>
    <s v="Yes"/>
    <s v="Yes"/>
    <d v="2025-04-03T09:43:00"/>
    <n v="1"/>
  </r>
  <r>
    <n v="15629218"/>
    <d v="2025-04-14T00:00:00"/>
    <d v="1899-12-30T15:49:00"/>
    <x v="1"/>
    <s v="I RIDE ENTREPRISES PVT LTD(12548)"/>
    <n v="12548"/>
    <s v="Reference"/>
    <s v="Service"/>
    <m/>
    <s v="Pulsar"/>
    <n v="125"/>
    <s v="Carbon Fibre Disc Split Seat"/>
    <s v="Pulsar 125 Carbon Fibre Disc Split Seat SPARKLING METALLIC BLACK SILVER"/>
    <s v="00DH48E8"/>
    <s v="Invoiced"/>
    <s v="Yes"/>
    <x v="1"/>
    <m/>
    <m/>
    <m/>
    <m/>
    <s v="Yes"/>
    <s v="No"/>
    <s v="No"/>
    <d v="2025-04-14T15:51:00"/>
    <n v="1"/>
  </r>
  <r>
    <n v="15436500"/>
    <d v="2025-04-06T00:00:00"/>
    <d v="1899-12-30T13:44:00"/>
    <x v="5"/>
    <s v="BOTHRA AUTOMOBILES(13018)"/>
    <n v="13018"/>
    <s v="Reference"/>
    <s v="Existing Customer"/>
    <m/>
    <s v="Pulsar"/>
    <n v="150"/>
    <s v="TD UG"/>
    <s v="Pulsar 150 TD UG EBONY BLACK(MET)"/>
    <s v="00DH61X3"/>
    <s v="Invoiced"/>
    <s v="Yes"/>
    <x v="1"/>
    <m/>
    <m/>
    <m/>
    <m/>
    <s v="No"/>
    <s v="No"/>
    <s v="Yes"/>
    <d v="2025-04-06T13:45:00"/>
    <n v="1"/>
  </r>
  <r>
    <n v="15665285"/>
    <d v="2025-04-16T00:00:00"/>
    <d v="1899-12-30T12:03:00"/>
    <x v="2"/>
    <s v="M S ENTERPRISE(13225)"/>
    <n v="13225"/>
    <m/>
    <m/>
    <m/>
    <s v="Pulsar"/>
    <s v="NS125"/>
    <s v="UG (Wider)"/>
    <s v="Pulsar NS125 UG (Wider) BEACH BLUE"/>
    <s v="00JF5118"/>
    <s v="Invoiced"/>
    <s v="Yes"/>
    <x v="6"/>
    <m/>
    <m/>
    <m/>
    <m/>
    <s v="No"/>
    <s v="No"/>
    <s v="Yes"/>
    <d v="2025-04-16T12:04:00"/>
    <n v="1"/>
  </r>
  <r>
    <n v="15602158"/>
    <d v="2025-04-13T00:00:00"/>
    <d v="1899-12-30T12:47:00"/>
    <x v="4"/>
    <s v="SHIV AUTO AGENCY(13164)"/>
    <n v="13164"/>
    <s v="Finance"/>
    <s v="Website"/>
    <m/>
    <s v="Freedom"/>
    <s v="125 NG04"/>
    <s v="Disc Led"/>
    <s v="Freedom 125 NG04 Disc Led GLOSS PEWTER GREY"/>
    <s v="00JH2732"/>
    <s v="Open"/>
    <s v="No"/>
    <x v="1"/>
    <m/>
    <m/>
    <m/>
    <m/>
    <s v="No"/>
    <s v="No"/>
    <s v="No"/>
    <m/>
    <n v="0"/>
  </r>
  <r>
    <n v="15428210"/>
    <d v="2025-04-05T00:00:00"/>
    <d v="1899-12-30T21:48:00"/>
    <x v="3"/>
    <s v="POPULAR MOTOR CORPORATION (13101)"/>
    <n v="13101"/>
    <s v="Bikedekho_Aggregators"/>
    <s v="CPS_Lead_Aggregators"/>
    <s v="HOT"/>
    <s v="Freedom"/>
    <s v="125 NG04"/>
    <s v="Drum Led"/>
    <s v="Freedom 125 NG04 Drum Led GLOSSY CARIBBEAN BLUE"/>
    <s v="00JH302Z"/>
    <s v="Open"/>
    <s v="No"/>
    <x v="0"/>
    <m/>
    <m/>
    <m/>
    <m/>
    <s v="No"/>
    <s v="No"/>
    <s v="No"/>
    <m/>
    <n v="0"/>
  </r>
  <r>
    <n v="15611379"/>
    <d v="2025-04-14T00:00:00"/>
    <d v="1899-12-30T01:18:00"/>
    <x v="3"/>
    <s v="GUJARAT MOTORS PVT LTD(10971)"/>
    <n v="10971"/>
    <s v="Bikewale_Aggregators"/>
    <s v="CPS_Lead_Aggregators"/>
    <s v="WARM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697992"/>
    <d v="2025-04-17T00:00:00"/>
    <d v="1899-12-30T15:10:00"/>
    <x v="1"/>
    <s v="SRI VINAYAKA MOBIKES PVT LTD (GACHIBOWLI)"/>
    <s v="A13592"/>
    <s v="Web"/>
    <m/>
    <s v="HOT"/>
    <s v="Triumph"/>
    <s v="Street Triple RS"/>
    <m/>
    <s v="Triumph  Street Triple RS  COSMIC YELLOW"/>
    <s v="HJ8FJ"/>
    <s v="Booked"/>
    <s v="Yes"/>
    <x v="1"/>
    <m/>
    <m/>
    <m/>
    <m/>
    <s v="Yes"/>
    <s v="No"/>
    <s v="No"/>
    <d v="2025-04-17T15:14:00"/>
    <n v="0"/>
  </r>
  <r>
    <n v="15347732"/>
    <d v="2025-04-01T00:00:00"/>
    <d v="1899-12-30T22:23:00"/>
    <x v="3"/>
    <s v="PRATHAM MOTOCORP LLP(13223)"/>
    <n v="13223"/>
    <s v="Bikedekho_Aggregators"/>
    <s v="CPS_Lead_Aggregators"/>
    <s v="HOT"/>
    <s v="Pulsar"/>
    <s v="N160"/>
    <s v="Dual channel ABS"/>
    <s v="Pulsar N160 Dual channel ABS Brooklyn Black"/>
    <s v="00JR159V"/>
    <s v="Closed"/>
    <s v="No"/>
    <x v="5"/>
    <m/>
    <m/>
    <m/>
    <m/>
    <s v="No"/>
    <s v="No"/>
    <s v="No"/>
    <m/>
    <n v="0"/>
  </r>
  <r>
    <n v="15370345"/>
    <d v="2025-04-06T00:00:00"/>
    <d v="1899-12-30T16:00:00"/>
    <x v="3"/>
    <s v="SENGUPTA MOTORS"/>
    <n v="12644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x v="5"/>
    <m/>
    <m/>
    <m/>
    <m/>
    <s v="No"/>
    <s v="No"/>
    <s v="No"/>
    <m/>
    <n v="0"/>
  </r>
  <r>
    <n v="15446703"/>
    <d v="2025-04-07T00:00:00"/>
    <d v="1899-12-30T09:22:00"/>
    <x v="3"/>
    <s v="KHANDELWAL AUTOMOTIVE PVT LTD(11664)"/>
    <n v="11664"/>
    <s v="91wheels_Aggregators"/>
    <s v="CPS_Lead_Aggregators"/>
    <s v="STANDARD"/>
    <s v="Pulsar"/>
    <s v="NS125"/>
    <s v="Disc (Pre-OBD)"/>
    <s v="Pulsar NS125 Disc (Pre-OBD) GLOSS PEWTER GREY"/>
    <s v="00JF2832"/>
    <s v="Closed"/>
    <s v="No"/>
    <x v="2"/>
    <m/>
    <m/>
    <m/>
    <m/>
    <s v="No"/>
    <s v="No"/>
    <s v="No"/>
    <m/>
    <n v="0"/>
  </r>
  <r>
    <n v="15363208"/>
    <d v="2025-04-02T00:00:00"/>
    <d v="1899-12-30T16:56:00"/>
    <x v="1"/>
    <s v="ASPIRE AUTO (12461)"/>
    <n v="12461"/>
    <m/>
    <m/>
    <s v="STANDARD"/>
    <s v="Freedom"/>
    <s v="125 NG04"/>
    <s v="Disc Led"/>
    <s v="Freedom 125 NG04 Disc Led GLOSS PEWTER GREY"/>
    <s v="00JH2732"/>
    <s v="Closed"/>
    <s v="Yes"/>
    <x v="2"/>
    <m/>
    <m/>
    <m/>
    <m/>
    <s v="Yes"/>
    <s v="Yes"/>
    <s v="Yes"/>
    <m/>
    <n v="0"/>
  </r>
  <r>
    <n v="15451000"/>
    <d v="2025-04-07T00:00:00"/>
    <d v="1899-12-30T13:45:00"/>
    <x v="3"/>
    <s v="Rithvikaa Motors"/>
    <s v="A10279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498741"/>
    <d v="2025-04-09T00:00:00"/>
    <d v="1899-12-30T13:20:00"/>
    <x v="1"/>
    <s v="SHIRODE AUTOMOBILES PVT.LTD.(10375)"/>
    <n v="10375"/>
    <m/>
    <m/>
    <s v="STANDARD"/>
    <s v="Pulsar"/>
    <n v="125"/>
    <s v="Carbon Fibre Single Seat UG"/>
    <s v="Pulsar 125 Carbon Fibre Single Seat UG EBONY BLK SILVER DKL"/>
    <s v="00DH574E"/>
    <s v="Invoiced"/>
    <s v="Yes"/>
    <x v="7"/>
    <m/>
    <m/>
    <m/>
    <m/>
    <s v="Yes"/>
    <s v="No"/>
    <s v="Yes"/>
    <d v="2025-04-09T13:22:00"/>
    <n v="1"/>
  </r>
  <r>
    <n v="15472984"/>
    <d v="2025-04-08T00:00:00"/>
    <d v="1899-12-30T11:56:00"/>
    <x v="2"/>
    <s v="MALHOTRA MOTORS(10224)"/>
    <n v="10224"/>
    <m/>
    <m/>
    <m/>
    <s v="Pulsar"/>
    <n v="220"/>
    <s v="UG"/>
    <s v="Pulsar 220 UG EBONY BLK RED DKL"/>
    <s v="00DK124D"/>
    <s v="Invoiced"/>
    <s v="Yes"/>
    <x v="1"/>
    <m/>
    <m/>
    <m/>
    <m/>
    <s v="No"/>
    <s v="No"/>
    <s v="No"/>
    <d v="2025-04-08T11:58:00"/>
    <n v="1"/>
  </r>
  <r>
    <n v="15534177"/>
    <d v="2025-04-11T00:00:00"/>
    <d v="1899-12-30T10:10:00"/>
    <x v="3"/>
    <s v="ANOWARA AUTO AGENCY(12955)"/>
    <n v="12955"/>
    <s v="Bikewale_Aggregators"/>
    <s v="CPS_Lead_Aggregators"/>
    <s v="WARM"/>
    <s v="Pulsar"/>
    <s v="N150"/>
    <s v="SD Single Seat"/>
    <s v="Pulsar N150 SD Single Seat PEARL METALLIC WHITE"/>
    <s v="00JR3042"/>
    <s v="Closed"/>
    <s v="No"/>
    <x v="5"/>
    <m/>
    <m/>
    <m/>
    <m/>
    <s v="No"/>
    <s v="No"/>
    <s v="No"/>
    <m/>
    <n v="0"/>
  </r>
  <r>
    <n v="15513851"/>
    <d v="2025-04-09T00:00:00"/>
    <d v="1899-12-30T16:17:00"/>
    <x v="6"/>
    <m/>
    <n v="10017"/>
    <s v="Facebook"/>
    <s v="P125_March"/>
    <s v="HOT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333364"/>
    <d v="2025-04-01T00:00:00"/>
    <d v="1899-12-30T11:17:00"/>
    <x v="6"/>
    <m/>
    <n v="10322"/>
    <s v="Instagram"/>
    <s v="P125_March_2"/>
    <s v="WARM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562158"/>
    <d v="2025-04-11T00:00:00"/>
    <d v="1899-12-30T12:11:00"/>
    <x v="5"/>
    <s v="VARUN MOTORS PRIVATE LIMITED-KAMAVARAPUKOTA"/>
    <s v="E13250"/>
    <m/>
    <m/>
    <s v="HOT"/>
    <s v="CT"/>
    <s v="110X"/>
    <s v="ES"/>
    <s v="CT 110X ES"/>
    <s v="00DY04"/>
    <s v="Open"/>
    <s v="Yes"/>
    <x v="1"/>
    <m/>
    <m/>
    <m/>
    <m/>
    <s v="Yes"/>
    <s v="No"/>
    <s v="No"/>
    <m/>
    <n v="0"/>
  </r>
  <r>
    <n v="15678002"/>
    <d v="2025-04-16T00:00:00"/>
    <d v="1899-12-30T17:38:00"/>
    <x v="6"/>
    <m/>
    <n v="13098"/>
    <s v="Instagram"/>
    <s v="pulsar_ns125_April"/>
    <s v="HOT"/>
    <s v="Pulsar"/>
    <s v="NS125"/>
    <s v="UG"/>
    <s v="Pulsar NS125 UG FIERY ORANGE"/>
    <s v="00JF4417"/>
    <s v="Closed"/>
    <s v="No"/>
    <x v="2"/>
    <m/>
    <m/>
    <m/>
    <m/>
    <s v="No"/>
    <s v="No"/>
    <s v="No"/>
    <m/>
    <n v="0"/>
  </r>
  <r>
    <n v="15588862"/>
    <d v="2025-04-12T00:00:00"/>
    <d v="1899-12-30T15:39:00"/>
    <x v="3"/>
    <s v="SOVAN BAJAJ (14155)"/>
    <n v="14155"/>
    <s v="Bikewale_Aggregators"/>
    <s v="CPS_Lead_Aggregators"/>
    <s v="WARM"/>
    <s v="Triumph"/>
    <s v="SCRAMBLER 400 X"/>
    <s v="Triumph"/>
    <s v="Triumph SCRAMBLER 400 X-Carnival Red/Phantom Black"/>
    <s v="00TA02BE"/>
    <s v="Open"/>
    <s v="No"/>
    <x v="0"/>
    <m/>
    <m/>
    <m/>
    <m/>
    <s v="No"/>
    <s v="No"/>
    <s v="No"/>
    <m/>
    <n v="0"/>
  </r>
  <r>
    <n v="15504387"/>
    <d v="2025-04-09T00:00:00"/>
    <d v="1899-12-30T16:15:00"/>
    <x v="6"/>
    <m/>
    <n v="11479"/>
    <s v="Instagram"/>
    <s v="Freedom_Feb"/>
    <s v="HOT"/>
    <s v="Freedom"/>
    <s v="125 NG04"/>
    <s v="Disc Led"/>
    <s v="Freedom 125 NG04 Disc Led Racing Red"/>
    <s v="00JH279C"/>
    <s v="Closed"/>
    <s v="No"/>
    <x v="5"/>
    <m/>
    <m/>
    <m/>
    <m/>
    <s v="No"/>
    <s v="No"/>
    <s v="No"/>
    <m/>
    <n v="0"/>
  </r>
  <r>
    <n v="15680977"/>
    <d v="2025-04-16T00:00:00"/>
    <d v="1899-12-30T18:12:00"/>
    <x v="5"/>
    <s v="VARUN MOTORS PRIVATE LIMITED-MYLAVARAM"/>
    <s v="C13248"/>
    <m/>
    <m/>
    <s v="WARM"/>
    <s v="Pulsar"/>
    <n v="150"/>
    <s v="TD UG"/>
    <s v="Pulsar 150 TD UG SAFFIRE BLUE WHITE"/>
    <s v="00DH61E9"/>
    <s v="Open"/>
    <s v="Yes"/>
    <x v="0"/>
    <m/>
    <m/>
    <m/>
    <m/>
    <s v="No"/>
    <s v="No"/>
    <s v="Yes"/>
    <m/>
    <n v="0"/>
  </r>
  <r>
    <n v="15475817"/>
    <d v="2025-04-08T00:00:00"/>
    <d v="1899-12-30T12:58:00"/>
    <x v="1"/>
    <s v="Supreme Auto Dealers Pvt. Ltd."/>
    <s v="B10351"/>
    <m/>
    <m/>
    <s v="STANDARD"/>
    <s v="Pulsar"/>
    <n v="150"/>
    <s v="TD UG"/>
    <s v="Pulsar 150 TD UG EBONY BLK BLUE DKL"/>
    <s v="00DH614C"/>
    <s v="Open"/>
    <s v="Yes"/>
    <x v="0"/>
    <m/>
    <m/>
    <m/>
    <m/>
    <s v="Yes"/>
    <s v="No"/>
    <s v="No"/>
    <m/>
    <n v="0"/>
  </r>
  <r>
    <n v="15380278"/>
    <d v="2025-04-03T00:00:00"/>
    <d v="1899-12-30T15:32:00"/>
    <x v="3"/>
    <s v="SHREE BAJAJ(13148)"/>
    <n v="13148"/>
    <s v="91wheels_Aggregators"/>
    <s v="CPS_Lead_Aggregators"/>
    <s v="WARM"/>
    <s v="Pulsar"/>
    <s v="NS125"/>
    <s v="Disc (Pre-OBD)"/>
    <s v="Pulsar NS125 Disc (Pre-OBD) GLOSS PEWTER GREY"/>
    <s v="00JF2832"/>
    <s v="Closed"/>
    <s v="No"/>
    <x v="2"/>
    <m/>
    <m/>
    <m/>
    <m/>
    <s v="No"/>
    <s v="No"/>
    <s v="No"/>
    <m/>
    <n v="0"/>
  </r>
  <r>
    <n v="15428786"/>
    <d v="2025-04-05T00:00:00"/>
    <d v="1899-12-30T22:49:00"/>
    <x v="3"/>
    <s v="VOHRA AUTO DISTRIBUTORS PVT LTD (14205)"/>
    <n v="14205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502555"/>
    <d v="2025-04-09T00:00:00"/>
    <d v="1899-12-30T15:40:00"/>
    <x v="6"/>
    <m/>
    <n v="14173"/>
    <s v="Instagram"/>
    <s v="Ns125 Feb"/>
    <s v="HOT"/>
    <s v="Pulsar"/>
    <s v="NS125"/>
    <s v="UG"/>
    <s v="Pulsar NS125 UG FIERY ORANGE"/>
    <s v="00JF4417"/>
    <s v="Open"/>
    <s v="No"/>
    <x v="0"/>
    <m/>
    <m/>
    <m/>
    <m/>
    <s v="No"/>
    <s v="No"/>
    <s v="No"/>
    <m/>
    <n v="0"/>
  </r>
  <r>
    <n v="15388971"/>
    <d v="2025-04-03T00:00:00"/>
    <d v="1899-12-30T23:35:00"/>
    <x v="3"/>
    <s v="MALPANI BAJAJ(13334)"/>
    <n v="13334"/>
    <s v="Bikedekho_Aggregators"/>
    <s v="CPS_Lead_Aggregators"/>
    <s v="HOT"/>
    <s v="Pulsar"/>
    <s v="NS125"/>
    <s v="Disc (OBD-2)"/>
    <s v="Pulsar NS125 Disc (OBD-2) TD BURNT RED + SA"/>
    <s v="00JF35C4"/>
    <s v="Closed"/>
    <s v="No"/>
    <x v="2"/>
    <m/>
    <m/>
    <m/>
    <m/>
    <s v="No"/>
    <s v="No"/>
    <s v="No"/>
    <m/>
    <n v="0"/>
  </r>
  <r>
    <n v="15388060"/>
    <d v="2025-04-03T00:00:00"/>
    <d v="1899-12-30T21:57:00"/>
    <x v="3"/>
    <s v="AARYAN  MOTORS(11612)"/>
    <n v="1161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527124"/>
    <d v="2025-04-09T00:00:00"/>
    <d v="1899-12-30T16:00:00"/>
    <x v="2"/>
    <s v="HANUMANT AUTOMOBILE(13049)"/>
    <n v="13049"/>
    <m/>
    <m/>
    <m/>
    <s v="Platina"/>
    <n v="110"/>
    <s v="ES Drum  (OBD-2)"/>
    <s v="Platina 110 ES Drum  (OBD-2) EBONY BLK BLUE DKL"/>
    <s v="00JK354C"/>
    <s v="Invoiced"/>
    <s v="Yes"/>
    <x v="1"/>
    <m/>
    <m/>
    <m/>
    <m/>
    <s v="No"/>
    <s v="No"/>
    <s v="No"/>
    <d v="2025-04-09T16:01:00"/>
    <n v="1"/>
  </r>
  <r>
    <n v="15537989"/>
    <d v="2025-04-10T00:00:00"/>
    <d v="1899-12-30T10:18:00"/>
    <x v="5"/>
    <s v="ASPIRE AUTO-HIRIYUR"/>
    <s v="A12461"/>
    <m/>
    <m/>
    <s v="STANDARD"/>
    <s v="Pulsar"/>
    <s v="N160"/>
    <s v="TD"/>
    <s v="Pulsar N160 TD"/>
    <s v="00JR50"/>
    <s v="Closed"/>
    <s v="Yes"/>
    <x v="2"/>
    <m/>
    <m/>
    <m/>
    <m/>
    <s v="Yes"/>
    <s v="No"/>
    <s v="No"/>
    <m/>
    <n v="0"/>
  </r>
  <r>
    <n v="15537296"/>
    <d v="2025-04-10T00:00:00"/>
    <d v="1899-12-30T09:52:00"/>
    <x v="3"/>
    <s v="City Motors (d11522)"/>
    <n v="11522"/>
    <s v="Bikedekho_Aggregators"/>
    <s v="CPS_Lead_Aggregators"/>
    <s v="WARM"/>
    <s v="Pulsar"/>
    <n v="125"/>
    <s v="Carbon Fibre Disc Split Seat"/>
    <s v="PULSAR 125 DTS-i - SPARKLING METALLIC BLACK BLUE"/>
    <s v="00DH48F1"/>
    <s v="Closed"/>
    <s v="No"/>
    <x v="2"/>
    <m/>
    <m/>
    <m/>
    <m/>
    <s v="No"/>
    <s v="No"/>
    <s v="No"/>
    <m/>
    <n v="0"/>
  </r>
  <r>
    <n v="15639601"/>
    <d v="2025-04-15T00:00:00"/>
    <d v="1899-12-30T08:25:00"/>
    <x v="3"/>
    <s v="AKC BAJAJ(10033)"/>
    <n v="10033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x v="5"/>
    <m/>
    <m/>
    <m/>
    <m/>
    <s v="No"/>
    <s v="No"/>
    <s v="No"/>
    <m/>
    <n v="0"/>
  </r>
  <r>
    <n v="15711134"/>
    <d v="2025-04-18T00:00:00"/>
    <d v="1899-12-30T10:48:00"/>
    <x v="3"/>
    <s v="M/S Biyani Automobiles"/>
    <s v="A12817"/>
    <s v="Bikedekho_Aggregators"/>
    <s v="CPS_Lead_Aggregators"/>
    <s v="WARM"/>
    <s v="Pulsar"/>
    <s v="N160"/>
    <s v="Dual channel ABS"/>
    <s v="Pulsar N160 Dual channel ABS Brooklyn Black"/>
    <s v="00JR159V"/>
    <s v="Open"/>
    <s v="No"/>
    <x v="6"/>
    <m/>
    <m/>
    <m/>
    <m/>
    <s v="No"/>
    <s v="No"/>
    <s v="No"/>
    <m/>
    <n v="0"/>
  </r>
  <r>
    <n v="15456289"/>
    <d v="2025-04-07T00:00:00"/>
    <d v="1899-12-30T15:00:00"/>
    <x v="0"/>
    <s v="MADHUR MOTORS(13337)"/>
    <n v="13337"/>
    <s v="Hyperlocal_Lead_Gen"/>
    <s v="Facebook"/>
    <s v="STANDARD"/>
    <s v="KTM"/>
    <s v="DUKE 200"/>
    <s v="KTM"/>
    <s v="KTM DUKE 200 KTM "/>
    <s v="00JP1C"/>
    <s v="Closed"/>
    <s v="No"/>
    <x v="2"/>
    <m/>
    <m/>
    <m/>
    <m/>
    <s v="No"/>
    <s v="No"/>
    <s v="No"/>
    <m/>
    <n v="0"/>
  </r>
  <r>
    <n v="15344273"/>
    <d v="2025-04-01T00:00:00"/>
    <d v="1899-12-30T17:39:00"/>
    <x v="1"/>
    <s v="KHIVRAJ ELIXIR PVT LTD North Bangalore"/>
    <s v="C14191"/>
    <m/>
    <m/>
    <s v="WARM"/>
    <s v="Triumph"/>
    <s v="Speed T4"/>
    <m/>
    <s v="Triumph Speed T4 "/>
    <s v="00TA15"/>
    <s v="Closed"/>
    <s v="Yes"/>
    <x v="2"/>
    <m/>
    <m/>
    <m/>
    <m/>
    <s v="Yes"/>
    <s v="No"/>
    <s v="No"/>
    <m/>
    <n v="0"/>
  </r>
  <r>
    <n v="15558882"/>
    <d v="2025-04-11T00:00:00"/>
    <d v="1899-12-30T10:22:00"/>
    <x v="1"/>
    <s v="KTM JEYPORE"/>
    <s v="T13023"/>
    <m/>
    <m/>
    <s v="WARM"/>
    <s v="KTM"/>
    <s v="DUKE 390"/>
    <m/>
    <s v="KTM DUKE 390  "/>
    <s v="00JP89"/>
    <s v="Closed"/>
    <s v="Yes"/>
    <x v="2"/>
    <m/>
    <m/>
    <m/>
    <m/>
    <s v="Yes"/>
    <s v="No"/>
    <s v="No"/>
    <m/>
    <n v="0"/>
  </r>
  <r>
    <n v="15569803"/>
    <d v="2025-04-11T00:00:00"/>
    <d v="1899-12-30T16:19:00"/>
    <x v="4"/>
    <s v="DIPAK AUTOMOBILE(13549)"/>
    <n v="13549"/>
    <s v="Organic"/>
    <s v="Website"/>
    <s v="HOT"/>
    <s v="KTM"/>
    <s v="373cc"/>
    <s v="KTM"/>
    <s v="KTM 373cc KTM WHITE"/>
    <s v="00JG67AS"/>
    <s v="Open"/>
    <s v="No"/>
    <x v="0"/>
    <m/>
    <m/>
    <m/>
    <m/>
    <s v="No"/>
    <s v="No"/>
    <s v="No"/>
    <m/>
    <n v="0"/>
  </r>
  <r>
    <n v="15549745"/>
    <d v="2025-04-10T00:00:00"/>
    <d v="1899-12-30T16:46:00"/>
    <x v="1"/>
    <s v="OSL AUTO PRIVATE LIMITED(13593)"/>
    <n v="13593"/>
    <m/>
    <m/>
    <s v="STANDARD"/>
    <s v="Triumph"/>
    <s v="Speed T4"/>
    <m/>
    <s v="Triumph Speed T4 "/>
    <s v="00TA15"/>
    <s v="Open"/>
    <s v="Yes"/>
    <x v="4"/>
    <m/>
    <m/>
    <m/>
    <m/>
    <s v="Yes"/>
    <s v="No"/>
    <s v="No"/>
    <m/>
    <n v="0"/>
  </r>
  <r>
    <n v="15601697"/>
    <d v="2025-04-13T00:00:00"/>
    <d v="1899-12-30T12:16:00"/>
    <x v="1"/>
    <s v="PRASHANT MOTORS(11521)"/>
    <n v="11521"/>
    <m/>
    <m/>
    <s v="WARM"/>
    <s v="Pulsar"/>
    <n v="125"/>
    <s v="Carbon Fibre Split Seat UG"/>
    <s v="Pulsar 125 Carbon Fibre Split Seat UG EBONY BLK RED DKL"/>
    <s v="00DH564D"/>
    <s v="Invoiced"/>
    <s v="Yes"/>
    <x v="0"/>
    <m/>
    <m/>
    <m/>
    <m/>
    <s v="Yes"/>
    <s v="No"/>
    <s v="No"/>
    <d v="2025-04-13T12:17:00"/>
    <n v="1"/>
  </r>
  <r>
    <n v="15625167"/>
    <d v="2025-04-14T00:00:00"/>
    <d v="1899-12-30T13:31:00"/>
    <x v="1"/>
    <s v="VARUN MOTORS PRIVATE LIMITED - GANNAVARAM"/>
    <s v="B13249"/>
    <m/>
    <m/>
    <m/>
    <s v="Pulsar"/>
    <n v="125"/>
    <s v="Carbon Fibre Split Seat UG"/>
    <s v="Pulsar  125 Carbon Fibre Split Seat UG EBONY BLK RED DKL"/>
    <s v="00DH564D"/>
    <s v="Invoiced"/>
    <s v="Yes"/>
    <x v="1"/>
    <m/>
    <m/>
    <m/>
    <m/>
    <s v="Yes"/>
    <s v="Yes"/>
    <s v="Yes"/>
    <d v="2025-04-14T13:36:00"/>
    <n v="1"/>
  </r>
  <r>
    <n v="15443536"/>
    <d v="2025-04-06T00:00:00"/>
    <d v="1899-12-30T22:16:00"/>
    <x v="3"/>
    <s v="MAA MALTI AUTOMOBILE (13496)"/>
    <n v="13496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x v="0"/>
    <m/>
    <m/>
    <m/>
    <m/>
    <s v="No"/>
    <s v="No"/>
    <s v="No"/>
    <m/>
    <n v="0"/>
  </r>
  <r>
    <n v="15446503"/>
    <d v="2025-04-07T00:00:00"/>
    <d v="1899-12-30T08:52:00"/>
    <x v="4"/>
    <s v="VARUN MOTORS PRIVATE LIMITED(13247)"/>
    <n v="13247"/>
    <s v="Freedom_LeadGen_D2C"/>
    <s v="Display_Google"/>
    <m/>
    <s v="Freedom"/>
    <s v="125 NG04"/>
    <s v="Disc Led"/>
    <s v="Freedom 125 NG04 Disc Led COCKTAIL WINE RED"/>
    <s v="00JH272V"/>
    <s v="Open"/>
    <s v="No"/>
    <x v="12"/>
    <m/>
    <m/>
    <m/>
    <m/>
    <s v="No"/>
    <s v="No"/>
    <s v="No"/>
    <m/>
    <n v="0"/>
  </r>
  <r>
    <n v="15349989"/>
    <d v="2025-04-02T00:00:00"/>
    <d v="1899-12-30T08:35:00"/>
    <x v="3"/>
    <s v="UNITED AUTOMOBILES(10963)"/>
    <n v="10963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x v="5"/>
    <m/>
    <m/>
    <m/>
    <m/>
    <s v="No"/>
    <s v="No"/>
    <s v="No"/>
    <m/>
    <n v="0"/>
  </r>
  <r>
    <n v="15544666"/>
    <d v="2025-04-10T00:00:00"/>
    <d v="1899-12-30T13:54:00"/>
    <x v="3"/>
    <s v="Madhur Motors"/>
    <s v="B13271"/>
    <s v="91wheels_Aggregators"/>
    <s v="CPS_Lead_Aggregators"/>
    <s v="HOT"/>
    <s v="Pulsar"/>
    <s v="NS125"/>
    <s v="Disc (Pre-OBD)"/>
    <s v="Pulsar NS125 Disc (Pre-OBD) GLOSS PEWTER GREY"/>
    <s v="00JF2832"/>
    <s v="Open"/>
    <s v="No"/>
    <x v="4"/>
    <m/>
    <m/>
    <m/>
    <m/>
    <s v="No"/>
    <s v="No"/>
    <s v="No"/>
    <m/>
    <n v="0"/>
  </r>
  <r>
    <n v="15441730"/>
    <d v="2025-04-06T00:00:00"/>
    <d v="1899-12-30T19:29:00"/>
    <x v="3"/>
    <s v="BALA BAJAJ(12066)"/>
    <n v="12066"/>
    <s v="Bikedekho_Aggregators"/>
    <s v="CPS_Lead_Aggregators"/>
    <s v="WARM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424361"/>
    <d v="2025-04-05T00:00:00"/>
    <d v="1899-12-30T17:22:00"/>
    <x v="1"/>
    <s v="POPULAR MOTOR CORPORATION (13101)"/>
    <n v="13101"/>
    <m/>
    <m/>
    <s v="STANDARD"/>
    <s v="Freedom"/>
    <s v="125 NG04"/>
    <s v="Disc Led"/>
    <s v="Freedom 125 NG04 Disc Led GLOSS PEWTER GREY"/>
    <s v="00JH2732"/>
    <s v="Open"/>
    <s v="Yes"/>
    <x v="0"/>
    <m/>
    <m/>
    <m/>
    <m/>
    <s v="Yes"/>
    <s v="Yes"/>
    <s v="Yes"/>
    <m/>
    <n v="0"/>
  </r>
  <r>
    <n v="15704291"/>
    <d v="2025-04-17T00:00:00"/>
    <d v="1899-12-30T18:34:00"/>
    <x v="1"/>
    <s v="SAI SERVICE PVT. LTD.(10935)"/>
    <n v="10935"/>
    <m/>
    <m/>
    <s v="WARM"/>
    <s v="Pulsar"/>
    <s v="N250"/>
    <s v="Dual channel ABS (OBD-2)"/>
    <s v="Pulsar  N250 Dual channel ABS (OBD-2) Brooklyn Black"/>
    <s v="00JR189V"/>
    <s v="Booked"/>
    <s v="Yes"/>
    <x v="4"/>
    <m/>
    <m/>
    <m/>
    <m/>
    <s v="Yes"/>
    <s v="Yes"/>
    <s v="Yes"/>
    <d v="2025-04-19T09:38:00"/>
    <n v="0"/>
  </r>
  <r>
    <n v="15623273"/>
    <d v="2025-04-14T00:00:00"/>
    <d v="1899-12-30T12:39:00"/>
    <x v="1"/>
    <s v="Shiva Automobiles (Auto Divn) - Atrauli"/>
    <s v="B10344"/>
    <m/>
    <m/>
    <s v="WARM"/>
    <s v="Pulsar"/>
    <n v="125"/>
    <s v="Carbon Fibre Single Seat UG"/>
    <s v="Pulsar 125 Carbon Fibre Single Seat UG EBONY BLK SILVER DKL"/>
    <s v="00DH574E"/>
    <s v="Invoiced"/>
    <s v="Yes"/>
    <x v="8"/>
    <m/>
    <m/>
    <m/>
    <m/>
    <s v="Yes"/>
    <s v="No"/>
    <s v="Yes"/>
    <d v="2025-04-14T12:40:00"/>
    <n v="1"/>
  </r>
  <r>
    <n v="15482878"/>
    <d v="2025-04-08T00:00:00"/>
    <d v="1899-12-30T16:30:00"/>
    <x v="5"/>
    <s v="R.K.Motors -BYE PASS"/>
    <n v="12401"/>
    <m/>
    <m/>
    <s v="STANDARD"/>
    <s v="KTM"/>
    <s v="DUKE 200"/>
    <m/>
    <s v="KTM DUKE 200  "/>
    <s v="00JP1C"/>
    <s v="Open"/>
    <s v="Yes"/>
    <x v="1"/>
    <m/>
    <m/>
    <m/>
    <m/>
    <s v="Yes"/>
    <s v="No"/>
    <s v="No"/>
    <m/>
    <n v="0"/>
  </r>
  <r>
    <n v="15626516"/>
    <d v="2025-04-14T00:00:00"/>
    <d v="1899-12-30T14:53:00"/>
    <x v="3"/>
    <s v="KHIVRAJ ELIXIR PVT LTD Mangalore"/>
    <s v="D14191"/>
    <s v="Bikewale_Aggregators"/>
    <s v="CPS_Lead_Aggregators"/>
    <s v="HOT"/>
    <s v="Triumph"/>
    <s v="SCRAMBLER 400 X"/>
    <m/>
    <s v="Triumph  SCRAMBLER 400 X  "/>
    <s v="00TA02BG"/>
    <s v="Invoiced"/>
    <s v="Yes"/>
    <x v="0"/>
    <m/>
    <m/>
    <m/>
    <m/>
    <s v="Yes"/>
    <s v="No"/>
    <s v="No"/>
    <d v="2025-04-14T17:56:00"/>
    <n v="1"/>
  </r>
  <r>
    <n v="15501342"/>
    <d v="2025-04-09T00:00:00"/>
    <d v="1899-12-30T15:33:00"/>
    <x v="6"/>
    <m/>
    <n v="13048"/>
    <s v="Instagram"/>
    <s v="Pulsur 125 Feb"/>
    <s v="WARM"/>
    <s v="Pulsar"/>
    <n v="125"/>
    <s v="Carbon Fibre Split Seat UG"/>
    <s v="Pulsar 125 Carbon Fibre Split Seat UG EBONY BLK RED DKL"/>
    <s v="00DH564D"/>
    <s v="Closed"/>
    <s v="No"/>
    <x v="2"/>
    <m/>
    <m/>
    <m/>
    <m/>
    <s v="No"/>
    <s v="No"/>
    <s v="No"/>
    <m/>
    <n v="0"/>
  </r>
  <r>
    <n v="15366940"/>
    <d v="2025-04-02T00:00:00"/>
    <d v="1899-12-30T19:58:00"/>
    <x v="1"/>
    <s v="Select Automobiles Pragatinagar"/>
    <s v="E13168."/>
    <s v="Web"/>
    <m/>
    <m/>
    <s v="Pulsar"/>
    <n v="150"/>
    <s v="SD UG"/>
    <s v="Pulsar 150 SD UG EBONY BLK BLUE DKL"/>
    <s v="00DH604C"/>
    <s v="Invoiced"/>
    <s v="Yes"/>
    <x v="7"/>
    <m/>
    <m/>
    <m/>
    <m/>
    <s v="Yes"/>
    <s v="Yes"/>
    <s v="Yes"/>
    <d v="2025-04-02T20:01:00"/>
    <n v="1"/>
  </r>
  <r>
    <n v="15441280"/>
    <d v="2025-04-07T00:00:00"/>
    <d v="1899-12-30T15:59:00"/>
    <x v="4"/>
    <s v="KHIVRAJ ELIXIR PVT LTD (SALEM)"/>
    <s v="F14188"/>
    <s v="Speed_Enquiry_D2C"/>
    <s v="Display_FB"/>
    <s v="STANDARD"/>
    <s v="Triumph"/>
    <s v="Speed 400 UG"/>
    <s v="Triumph"/>
    <s v="SPEED 400 UG-PEARL METALLIC WHITE"/>
    <s v="00TA4042"/>
    <s v="Closed"/>
    <s v="No"/>
    <x v="5"/>
    <m/>
    <m/>
    <m/>
    <m/>
    <s v="No"/>
    <s v="No"/>
    <s v="No"/>
    <m/>
    <n v="0"/>
  </r>
  <r>
    <n v="15444825"/>
    <d v="2025-04-07T00:00:00"/>
    <d v="1899-12-30T00:42:00"/>
    <x v="3"/>
    <s v="RAJA MOTORS(10827)"/>
    <n v="10827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x v="5"/>
    <m/>
    <m/>
    <m/>
    <m/>
    <s v="No"/>
    <s v="No"/>
    <s v="No"/>
    <m/>
    <n v="0"/>
  </r>
  <r>
    <n v="15373648"/>
    <d v="2025-04-03T00:00:00"/>
    <d v="1899-12-30T11:51:00"/>
    <x v="3"/>
    <s v="Patni Automobiles(12521)"/>
    <n v="12521"/>
    <s v="Bikewale_Aggregators"/>
    <s v="CPS_Lead_Aggregators"/>
    <m/>
    <s v="KTM"/>
    <s v="Duke 390 (Gen 2)"/>
    <s v="KTM"/>
    <s v="KTM Duke 390 (Gen 2) KTM DARK GALVANO MATT"/>
    <s v="00JP4081"/>
    <s v="Closed"/>
    <s v="No"/>
    <x v="5"/>
    <m/>
    <m/>
    <m/>
    <m/>
    <s v="No"/>
    <s v="No"/>
    <s v="No"/>
    <m/>
    <n v="0"/>
  </r>
  <r>
    <n v="15635002"/>
    <d v="2025-04-14T00:00:00"/>
    <d v="1899-12-30T19:37:00"/>
    <x v="6"/>
    <s v="Triumph Mira Road"/>
    <s v="A14124"/>
    <m/>
    <m/>
    <s v="WARM"/>
    <s v="Triumph"/>
    <s v="Speed T4"/>
    <m/>
    <s v="Triumph Speed T4 "/>
    <s v="00TA15"/>
    <s v="Open"/>
    <s v="No"/>
    <x v="0"/>
    <m/>
    <m/>
    <m/>
    <m/>
    <s v="No"/>
    <s v="No"/>
    <s v="No"/>
    <m/>
    <n v="0"/>
  </r>
  <r>
    <n v="15698397"/>
    <d v="2025-04-17T00:00:00"/>
    <d v="1899-12-30T15:32:00"/>
    <x v="3"/>
    <s v="SINGH AUTOMOBILES(10633)"/>
    <n v="10633"/>
    <s v="Bikedekho_Aggregators"/>
    <s v="CPS_Lead_Aggregators"/>
    <s v="HOT"/>
    <s v="Pulsar"/>
    <s v="NS200"/>
    <s v="Dual channel ABS (OBD-2)"/>
    <s v="Pulsar NS200 Dual channel ABS (OBD-2) GLOSS PEWTER GREY"/>
    <s v="00JL2232"/>
    <s v="Closed"/>
    <s v="No"/>
    <x v="2"/>
    <m/>
    <m/>
    <m/>
    <m/>
    <s v="No"/>
    <s v="No"/>
    <s v="No"/>
    <m/>
    <n v="0"/>
  </r>
  <r>
    <n v="15450432"/>
    <d v="2025-04-07T00:00:00"/>
    <d v="1899-12-30T13:18:00"/>
    <x v="6"/>
    <s v="DEHRADUN AUTOMOTORS PRIVATE LIMITED(13532)"/>
    <n v="13532"/>
    <m/>
    <m/>
    <s v="WARM"/>
    <s v="Triumph"/>
    <s v="Speed T4"/>
    <m/>
    <s v="Triumph Speed T4 "/>
    <s v="00TA15"/>
    <s v="Open"/>
    <s v="No"/>
    <x v="0"/>
    <m/>
    <m/>
    <m/>
    <m/>
    <s v="No"/>
    <s v="No"/>
    <s v="No"/>
    <m/>
    <n v="0"/>
  </r>
  <r>
    <n v="15615268"/>
    <d v="2025-04-19T00:00:00"/>
    <d v="1899-12-30T16:07:00"/>
    <x v="3"/>
    <s v="Abhishek Bajaj @ Sasaram"/>
    <n v="14138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x v="0"/>
    <m/>
    <m/>
    <m/>
    <m/>
    <s v="No"/>
    <s v="No"/>
    <s v="No"/>
    <m/>
    <n v="0"/>
  </r>
  <r>
    <n v="15548153"/>
    <d v="2025-04-10T00:00:00"/>
    <d v="1899-12-30T15:57:00"/>
    <x v="5"/>
    <s v="SUSEE VEHICLE DEALERS PVT LTD (10721)"/>
    <n v="10721"/>
    <m/>
    <m/>
    <s v="HOT"/>
    <s v="Pulsar"/>
    <n v="150"/>
    <s v="SD UG"/>
    <s v="Pulsar 150 SD UG"/>
    <s v="00DH60"/>
    <s v="Closed"/>
    <s v="Yes"/>
    <x v="2"/>
    <m/>
    <m/>
    <m/>
    <m/>
    <s v="No"/>
    <s v="Yes"/>
    <s v="Yes"/>
    <m/>
    <n v="0"/>
  </r>
  <r>
    <n v="15594165"/>
    <d v="2025-04-12T00:00:00"/>
    <d v="1899-12-30T19:37:00"/>
    <x v="1"/>
    <s v="KINGS MOTORS2WPORUR (13693)"/>
    <n v="13693"/>
    <m/>
    <m/>
    <s v="STANDARD"/>
    <s v="Pulsar"/>
    <n v="150"/>
    <s v="SD UG"/>
    <s v="Pulsar  150 SD UG EBONY BLACK(MET)"/>
    <s v="00DH60X3"/>
    <s v="Invoiced"/>
    <s v="Yes"/>
    <x v="0"/>
    <m/>
    <m/>
    <m/>
    <m/>
    <s v="Yes"/>
    <s v="Yes"/>
    <s v="Yes"/>
    <d v="2025-04-12T19:42:00"/>
    <n v="1"/>
  </r>
  <r>
    <n v="15339861"/>
    <d v="2025-04-01T00:00:00"/>
    <d v="1899-12-30T14:28:00"/>
    <x v="3"/>
    <s v="NANDI MOTORS - ALLAGADDA"/>
    <s v="B10914"/>
    <s v="Bikedekho_Aggregators"/>
    <s v="CPS_Lead_Aggregators"/>
    <s v="HOT"/>
    <s v="Pulsar"/>
    <s v="N160"/>
    <s v="Dual channel ABS"/>
    <s v="Pulsar N160 Dual channel ABS Brooklyn Black"/>
    <s v="00JR159V"/>
    <s v="Open"/>
    <s v="No"/>
    <x v="6"/>
    <m/>
    <m/>
    <m/>
    <m/>
    <s v="No"/>
    <s v="No"/>
    <s v="No"/>
    <m/>
    <n v="0"/>
  </r>
  <r>
    <n v="15591259"/>
    <d v="2025-04-12T00:00:00"/>
    <d v="1899-12-30T17:07:00"/>
    <x v="5"/>
    <s v="POPULAR MOTOR CORPORATION (KANAKAPURA)"/>
    <s v="I10479"/>
    <s v="Dealer Activity"/>
    <s v="Exchange Camp"/>
    <s v="WARM"/>
    <s v="Pulsar"/>
    <s v="NS200"/>
    <s v="Dual channel ABS (OBD-2)"/>
    <s v="Pulsar NS200 Dual channel ABS (OBD-2) EBONY BLK SATIN"/>
    <s v="00JL22AL"/>
    <s v="Closed"/>
    <s v="Yes"/>
    <x v="5"/>
    <m/>
    <m/>
    <m/>
    <m/>
    <s v="Yes"/>
    <s v="Yes"/>
    <s v="Yes"/>
    <m/>
    <n v="0"/>
  </r>
  <r>
    <n v="15661226"/>
    <d v="2025-04-16T00:00:00"/>
    <d v="1899-12-30T10:18:00"/>
    <x v="3"/>
    <s v="City Motors (d11522)"/>
    <n v="11522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708737"/>
    <d v="2025-04-18T00:00:00"/>
    <d v="1899-12-30T07:09:00"/>
    <x v="3"/>
    <s v="BAIDYANATH AUTOMOBILES (13048)"/>
    <n v="13048"/>
    <s v="Bikewale_Aggregators"/>
    <s v="CPS_Lead_Aggregators"/>
    <s v="WARM"/>
    <s v="Freedom"/>
    <s v="125 NG04"/>
    <s v="Disc Led"/>
    <s v="Freedom 125 NG04 Disc Led GLOSSY CARIBBEAN BLUE"/>
    <s v="00JH272Z"/>
    <s v="Open"/>
    <s v="No"/>
    <x v="0"/>
    <m/>
    <m/>
    <m/>
    <m/>
    <s v="No"/>
    <s v="No"/>
    <s v="No"/>
    <m/>
    <n v="0"/>
  </r>
  <r>
    <n v="15559460"/>
    <d v="2025-04-11T00:00:00"/>
    <d v="1899-12-30T10:46:00"/>
    <x v="1"/>
    <s v="ANSH BAJAJ(10829)"/>
    <n v="10829"/>
    <m/>
    <m/>
    <s v="WARM"/>
    <s v="Pulsar"/>
    <n v="125"/>
    <s v="Neon Disc Split Seat"/>
    <s v="Pulsar 125 Neon Disc Split Seat"/>
    <s v="00DH34"/>
    <s v="Open"/>
    <s v="Yes"/>
    <x v="4"/>
    <m/>
    <m/>
    <m/>
    <m/>
    <s v="Yes"/>
    <s v="Yes"/>
    <s v="Yes"/>
    <m/>
    <n v="0"/>
  </r>
  <r>
    <n v="15658082"/>
    <d v="2025-04-15T00:00:00"/>
    <d v="1899-12-30T22:57:00"/>
    <x v="3"/>
    <s v="RUSHI AUTOMOBILES(11690)"/>
    <n v="11690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x v="6"/>
    <m/>
    <m/>
    <m/>
    <m/>
    <s v="No"/>
    <s v="No"/>
    <s v="No"/>
    <m/>
    <n v="0"/>
  </r>
  <r>
    <n v="15719162"/>
    <d v="2025-04-18T00:00:00"/>
    <d v="1899-12-30T14:51:00"/>
    <x v="5"/>
    <s v="SHIV BHAWANI AUTOMOBILES(12722)"/>
    <n v="12722"/>
    <s v="Bajaj Activity"/>
    <s v="Service Camp"/>
    <s v="HOT"/>
    <s v="Pulsar"/>
    <s v="N160"/>
    <s v="Dual Channel ABS(Digital)"/>
    <s v="Pulsar N160 Dual Channel ABS(Digital) PEARL METALLIC WHITE"/>
    <s v="00JR3742"/>
    <s v="Open"/>
    <s v="Yes"/>
    <x v="4"/>
    <m/>
    <m/>
    <m/>
    <m/>
    <s v="No"/>
    <s v="No"/>
    <s v="Yes"/>
    <m/>
    <n v="0"/>
  </r>
  <r>
    <n v="15713241"/>
    <d v="2025-04-18T00:00:00"/>
    <d v="1899-12-30T11:44:00"/>
    <x v="5"/>
    <s v="SUPREME AUTO DEALERS PVT LTD. KADUR"/>
    <s v="C10351"/>
    <m/>
    <m/>
    <s v="HOT"/>
    <s v="Pulsar"/>
    <n v="150"/>
    <s v="TD UG"/>
    <s v="Pulsar 150 TD UG EBONY BLK BLUE DKL"/>
    <s v="00DH614C"/>
    <s v="Open"/>
    <s v="No"/>
    <x v="0"/>
    <m/>
    <m/>
    <m/>
    <m/>
    <s v="No"/>
    <s v="No"/>
    <s v="No"/>
    <m/>
    <n v="0"/>
  </r>
  <r>
    <n v="15689924"/>
    <d v="2025-04-17T00:00:00"/>
    <d v="1899-12-30T11:02:00"/>
    <x v="3"/>
    <s v="EMN MOTORS (12849)"/>
    <n v="12849"/>
    <s v="Bikedekho_Aggregators"/>
    <s v="CPS_Lead_Aggregators"/>
    <s v="WARM"/>
    <s v="Pulsar"/>
    <s v="NS125"/>
    <s v="Disc (OBD-2)"/>
    <s v="Pulsar NS125 Disc (OBD-2) TD BURNT RED + SA"/>
    <s v="00JF35C4"/>
    <s v="Open"/>
    <s v="No"/>
    <x v="0"/>
    <m/>
    <m/>
    <m/>
    <m/>
    <s v="No"/>
    <s v="No"/>
    <s v="No"/>
    <m/>
    <n v="0"/>
  </r>
  <r>
    <n v="15616192"/>
    <d v="2025-04-14T00:00:00"/>
    <d v="1899-12-30T10:42:00"/>
    <x v="6"/>
    <m/>
    <n v="13343"/>
    <s v="Facebook"/>
    <s v="P125DC_july"/>
    <m/>
    <s v="Pulsar"/>
    <n v="125"/>
    <s v="Carbon Fibre Split Seat UG"/>
    <s v="Pulsar 125 Carbon Fibre Split Seat UG EBONY BLK RED DKL"/>
    <s v="00DH564D"/>
    <s v="Closed"/>
    <s v="No"/>
    <x v="2"/>
    <m/>
    <m/>
    <m/>
    <m/>
    <s v="No"/>
    <s v="No"/>
    <s v="No"/>
    <m/>
    <n v="0"/>
  </r>
  <r>
    <n v="15383831"/>
    <d v="2025-04-03T00:00:00"/>
    <d v="1899-12-30T17:39:00"/>
    <x v="3"/>
    <s v="SAI SERVICE PVT LTD"/>
    <s v="A10347"/>
    <s v="Bikewale_Aggregators"/>
    <s v="CPS_Lead_Aggregators"/>
    <s v="STANDARD"/>
    <s v="Avenger"/>
    <n v="220"/>
    <s v="Cruise"/>
    <s v="Avenger 220 Cruise UG AUBURN BLACK"/>
    <s v="00PD289K"/>
    <s v="Open"/>
    <s v="Yes"/>
    <x v="4"/>
    <m/>
    <m/>
    <m/>
    <m/>
    <s v="Yes"/>
    <s v="No"/>
    <s v="No"/>
    <m/>
    <n v="0"/>
  </r>
  <r>
    <n v="15580354"/>
    <d v="2025-04-12T00:00:00"/>
    <d v="1899-12-30T10:15:00"/>
    <x v="5"/>
    <s v="VARUN MOTORS PRIVATE LIMITED-DEVARAPALLI"/>
    <s v="C13250"/>
    <m/>
    <m/>
    <s v="WARM"/>
    <s v="Platina"/>
    <n v="100"/>
    <s v="ES Drum  (OBD-2)"/>
    <s v="Platina 100 ES Drum  (OBD-2)"/>
    <s v="00PF35"/>
    <s v="Open"/>
    <s v="No"/>
    <x v="1"/>
    <m/>
    <m/>
    <m/>
    <m/>
    <s v="No"/>
    <s v="No"/>
    <s v="No"/>
    <m/>
    <n v="0"/>
  </r>
  <r>
    <n v="15650666"/>
    <d v="2025-04-15T00:00:00"/>
    <d v="1899-12-30T15:44:00"/>
    <x v="1"/>
    <s v="MOHANA SAI-CHINTHALAPUDI"/>
    <s v="C11838"/>
    <m/>
    <m/>
    <m/>
    <s v="Platina"/>
    <n v="100"/>
    <s v="ES Drum  (OBD-2)"/>
    <s v="Platina 100 ES Drum  (OBD-2) EB BLK WITH METTALIC RED DECAL"/>
    <s v="00PF35F4"/>
    <s v="Invoiced"/>
    <s v="Yes"/>
    <x v="1"/>
    <m/>
    <m/>
    <m/>
    <m/>
    <s v="Yes"/>
    <s v="No"/>
    <s v="Yes"/>
    <d v="2025-04-15T15:46:00"/>
    <n v="1"/>
  </r>
  <r>
    <n v="15427457"/>
    <d v="2025-04-05T00:00:00"/>
    <d v="1899-12-30T20:34:00"/>
    <x v="3"/>
    <s v="RRAG AUTOMOTIVE PVT LTD(13263)"/>
    <n v="13263"/>
    <s v="Bikedekho_Aggregators"/>
    <s v="CPS_Lead_Aggregators"/>
    <s v="STANDARD"/>
    <s v="Pulsar"/>
    <s v="P150"/>
    <s v="TD Split Seat (OBD-2)"/>
    <s v="Pulsar  P150 TD Split Seat (OBD-2) EBONY BLACK(MET)"/>
    <s v="00JR11X3"/>
    <s v="Closed"/>
    <s v="Yes"/>
    <x v="2"/>
    <m/>
    <m/>
    <m/>
    <m/>
    <s v="No"/>
    <s v="Yes"/>
    <s v="Yes"/>
    <m/>
    <n v="0"/>
  </r>
  <r>
    <n v="15439118"/>
    <d v="2025-04-06T00:00:00"/>
    <d v="1899-12-30T16:21:00"/>
    <x v="3"/>
    <s v="J.S.V AUTOMOTIVES PRIVATE LIMITED(13386)"/>
    <n v="13386"/>
    <s v="91wheels_Aggregators"/>
    <s v="CPS_Lead_Aggregators"/>
    <s v="HOT"/>
    <s v="KTM"/>
    <s v="ADVENTURE 390"/>
    <s v="KTM"/>
    <s v="KTM ADVENTURE 390 KTM ELECTRONIC ORANGE MATT"/>
    <s v="00JG4543"/>
    <s v="Closed"/>
    <s v="No"/>
    <x v="2"/>
    <m/>
    <m/>
    <m/>
    <m/>
    <s v="No"/>
    <s v="No"/>
    <s v="No"/>
    <m/>
    <n v="0"/>
  </r>
  <r>
    <n v="15426492"/>
    <d v="2025-04-05T00:00:00"/>
    <d v="1899-12-30T19:16:00"/>
    <x v="3"/>
    <s v="Pagariya Auto Centre (E10268)"/>
    <s v="E10268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411866"/>
    <d v="2025-04-05T00:00:00"/>
    <d v="1899-12-30T09:51:00"/>
    <x v="4"/>
    <s v="MANGALAM BAJAJ - DIVISION OF SCUBE AUTO"/>
    <s v="A12826"/>
    <s v="Freedom_LeadGen_D2C"/>
    <s v="Display_FB"/>
    <m/>
    <s v="Freedom"/>
    <s v="125 NG04"/>
    <s v="Disc Led"/>
    <s v="Freedom 125 NG04 Disc Led GLOSS PEWTER GREY"/>
    <s v="00JH2732"/>
    <s v="Closed"/>
    <s v="No"/>
    <x v="2"/>
    <m/>
    <m/>
    <m/>
    <m/>
    <s v="No"/>
    <s v="No"/>
    <s v="No"/>
    <m/>
    <n v="0"/>
  </r>
  <r>
    <n v="15545355"/>
    <d v="2025-04-10T00:00:00"/>
    <d v="1899-12-30T14:13:00"/>
    <x v="5"/>
    <s v="FRONTIER AS BAJAJ(11268)"/>
    <n v="11268"/>
    <m/>
    <m/>
    <s v="WARM"/>
    <s v="Pulsar"/>
    <n v="125"/>
    <s v="Neon Disc Single seat"/>
    <s v="Pulsar 125 Neon Disc Single seat"/>
    <s v="00DH40"/>
    <s v="Open"/>
    <s v="No"/>
    <x v="6"/>
    <m/>
    <m/>
    <m/>
    <m/>
    <s v="No"/>
    <s v="No"/>
    <s v="No"/>
    <m/>
    <n v="0"/>
  </r>
  <r>
    <n v="15351851"/>
    <d v="2025-04-02T00:00:00"/>
    <d v="1899-12-30T10:54:00"/>
    <x v="3"/>
    <s v="SHISA AUTO(11638)"/>
    <n v="11638"/>
    <s v="Bikewale_Aggregators"/>
    <s v="CPS_Lead_Aggregators"/>
    <s v="STANDARD"/>
    <s v="Freedom"/>
    <s v="125 NG04"/>
    <s v="Disc Led"/>
    <s v="Freedom 125 NG04 Disc Led GLOSSY CARIBBEAN BLUE"/>
    <s v="00JH272Z"/>
    <s v="Closed"/>
    <s v="No"/>
    <x v="2"/>
    <m/>
    <m/>
    <m/>
    <m/>
    <s v="No"/>
    <s v="No"/>
    <s v="No"/>
    <m/>
    <n v="0"/>
  </r>
  <r>
    <n v="15745414"/>
    <d v="2025-04-19T00:00:00"/>
    <d v="1899-12-30T21:11:00"/>
    <x v="3"/>
    <s v="PARIS AUTOMOBILES"/>
    <n v="10280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587455"/>
    <d v="2025-04-12T00:00:00"/>
    <d v="1899-12-30T14:43:00"/>
    <x v="3"/>
    <s v="MALHOTRA MOTORS(10224)"/>
    <n v="10224"/>
    <s v="Bikewale_Aggregators"/>
    <s v="CPS_Lead_Aggregators"/>
    <s v="WARM"/>
    <s v="Pulsar"/>
    <s v="N125"/>
    <s v="Disc ISG"/>
    <s v="Pulsar N125 Disc ISG Ebony Black + Purple Fury"/>
    <s v="00JZ51DA"/>
    <s v="Open"/>
    <s v="No"/>
    <x v="1"/>
    <m/>
    <m/>
    <m/>
    <m/>
    <s v="No"/>
    <s v="No"/>
    <s v="No"/>
    <m/>
    <n v="0"/>
  </r>
  <r>
    <n v="15551776"/>
    <d v="2025-04-10T00:00:00"/>
    <d v="1899-12-30T18:00:00"/>
    <x v="5"/>
    <s v="SADHANA AUTO AGENCIES PVT LTD(10062)"/>
    <n v="10062"/>
    <m/>
    <m/>
    <m/>
    <s v="Pulsar"/>
    <n v="125"/>
    <s v="Carbon Fibre Single Seat UG"/>
    <s v="Pulsar 125 Carbon Fibre Single Seat UG EBONY BLK RED DKL"/>
    <s v="00DH574D"/>
    <s v="Closed"/>
    <s v="Yes"/>
    <x v="2"/>
    <m/>
    <m/>
    <m/>
    <m/>
    <s v="No"/>
    <s v="Yes"/>
    <s v="Yes"/>
    <m/>
    <n v="0"/>
  </r>
  <r>
    <n v="15670556"/>
    <d v="2025-04-16T00:00:00"/>
    <d v="1899-12-30T14:13:00"/>
    <x v="1"/>
    <s v="Arora Motors"/>
    <s v="B13645"/>
    <m/>
    <m/>
    <s v="WARM"/>
    <s v="Pulsar"/>
    <n v="125"/>
    <s v="Neon Disc Single seat (OBD-2)"/>
    <s v="Pulsar 125 Neon Disc Single seat (OBD-2) E Black with Platinum Silver Decal"/>
    <s v="00DH506L"/>
    <s v="Invoiced"/>
    <s v="Yes"/>
    <x v="1"/>
    <m/>
    <m/>
    <m/>
    <m/>
    <s v="No"/>
    <s v="Yes"/>
    <s v="Yes"/>
    <d v="2025-04-16T14:18:00"/>
    <n v="1"/>
  </r>
  <r>
    <n v="15594814"/>
    <d v="2025-04-13T00:00:00"/>
    <d v="1899-12-30T10:32:00"/>
    <x v="3"/>
    <s v="R. K. P. SALES PRIVATE LIMITED(12979)"/>
    <n v="12979"/>
    <s v="Bikedekho_Aggregators"/>
    <s v="CPS_Lead_Aggregators"/>
    <s v="WARM"/>
    <s v="Pulsar"/>
    <s v="P150"/>
    <s v="TD Split Seat (OBD-2)"/>
    <s v="PULSAR 150 - GLOSSY CARIBBEAN BLUE"/>
    <s v="00JR112Z"/>
    <s v="Closed"/>
    <s v="No"/>
    <x v="2"/>
    <m/>
    <m/>
    <m/>
    <m/>
    <s v="No"/>
    <s v="No"/>
    <s v="No"/>
    <m/>
    <n v="0"/>
  </r>
  <r>
    <n v="15479250"/>
    <d v="2025-04-08T00:00:00"/>
    <d v="1899-12-30T14:30:00"/>
    <x v="1"/>
    <s v="MAHESH BAJAJ DEESA"/>
    <s v="B10858"/>
    <s v="Reference"/>
    <s v="Existing Customer"/>
    <s v="STANDARD"/>
    <s v="Pulsar"/>
    <n v="150"/>
    <s v="SD UG"/>
    <s v="Pulsar 150 SD UG EBONY BLK BLUE DKL"/>
    <s v="00DH604C"/>
    <s v="Closed"/>
    <s v="Yes"/>
    <x v="2"/>
    <m/>
    <m/>
    <m/>
    <m/>
    <s v="No"/>
    <s v="No"/>
    <s v="Yes"/>
    <m/>
    <n v="0"/>
  </r>
  <r>
    <n v="15365504"/>
    <d v="2025-04-02T00:00:00"/>
    <d v="1899-12-30T18:30:00"/>
    <x v="1"/>
    <s v="Highway Bajaj(12426)"/>
    <n v="12426"/>
    <s v="Web"/>
    <m/>
    <s v="HOT"/>
    <s v="KTM"/>
    <s v="ADVENTURE 390 X"/>
    <m/>
    <s v="KTM ADVENTURE 390 X  BLACK"/>
    <s v="00JG727B"/>
    <s v="Closed"/>
    <s v="Yes"/>
    <x v="2"/>
    <m/>
    <m/>
    <m/>
    <m/>
    <s v="No"/>
    <s v="No"/>
    <s v="No"/>
    <m/>
    <n v="0"/>
  </r>
  <r>
    <n v="15538310"/>
    <d v="2025-04-10T00:00:00"/>
    <d v="1899-12-30T10:48:00"/>
    <x v="4"/>
    <s v="FOUZDAR FARM EQUIPMENTS(10123)"/>
    <n v="10123"/>
    <s v="Organic"/>
    <s v="Website"/>
    <s v="WARM"/>
    <s v="Pulsar"/>
    <s v="P150"/>
    <s v="TD Split Seat (OBD-2)"/>
    <s v="PULSAR 150 - E BL CH MT BL MTR BL"/>
    <s v="00JR11AC"/>
    <s v="Closed"/>
    <s v="Yes"/>
    <x v="6"/>
    <m/>
    <m/>
    <m/>
    <m/>
    <s v="No"/>
    <s v="Yes"/>
    <s v="Yes"/>
    <m/>
    <n v="0"/>
  </r>
  <r>
    <n v="15651095"/>
    <d v="2025-04-15T00:00:00"/>
    <d v="1899-12-30T15:59:00"/>
    <x v="1"/>
    <s v="DADA MOTOR ENTERPRISES LLP(13185)"/>
    <n v="13185"/>
    <s v="Reference"/>
    <s v="Existing Customer"/>
    <s v="HOT"/>
    <s v="Freedom"/>
    <s v="125 NG04"/>
    <s v="Drum"/>
    <s v="Freedom 125 NG04 Drum BLUE DECAL LIGHT BLUE"/>
    <s v="00JH313E"/>
    <s v="Invoiced"/>
    <s v="Yes"/>
    <x v="1"/>
    <m/>
    <m/>
    <m/>
    <m/>
    <s v="Yes"/>
    <s v="No"/>
    <s v="No"/>
    <d v="2025-04-15T16:01:00"/>
    <n v="1"/>
  </r>
  <r>
    <n v="15477809"/>
    <d v="2025-04-08T00:00:00"/>
    <d v="1899-12-30T13:56:00"/>
    <x v="0"/>
    <s v="Tirhut Automobiles.(12365)"/>
    <n v="12365"/>
    <s v="Hyperlocal_Lead_Gen"/>
    <s v="Facebook"/>
    <s v="STANDARD"/>
    <s v="KTM"/>
    <s v="249.07 cc"/>
    <s v="KTM"/>
    <s v="KTM 249.07 cc KTM "/>
    <s v="00JP88"/>
    <s v="Closed"/>
    <s v="No"/>
    <x v="2"/>
    <m/>
    <m/>
    <m/>
    <m/>
    <s v="No"/>
    <s v="No"/>
    <s v="No"/>
    <m/>
    <n v="0"/>
  </r>
  <r>
    <n v="15530065"/>
    <d v="2025-04-09T00:00:00"/>
    <d v="1899-12-30T17:41:00"/>
    <x v="5"/>
    <s v="MAHI MOTORS(10492)"/>
    <n v="10492"/>
    <m/>
    <m/>
    <s v="HOT"/>
    <s v="Pulsar"/>
    <n v="125"/>
    <s v="Carbon Fibre Single Seat UG"/>
    <s v="Pulsar 125 Carbon Fibre Single Seat UG EBONY BLK RED DKL"/>
    <s v="00DH574D"/>
    <s v="Invoiced"/>
    <s v="Yes"/>
    <x v="1"/>
    <m/>
    <m/>
    <m/>
    <m/>
    <s v="No"/>
    <s v="Yes"/>
    <s v="Yes"/>
    <d v="2025-04-09T17:44:00"/>
    <n v="1"/>
  </r>
  <r>
    <n v="15590380"/>
    <d v="2025-04-12T00:00:00"/>
    <d v="1899-12-30T16:30:00"/>
    <x v="1"/>
    <s v="KPJ AUTOMOBILES (14181)"/>
    <n v="14181"/>
    <m/>
    <m/>
    <s v="WARM"/>
    <s v="Pulsar"/>
    <n v="125"/>
    <s v="Neon Disc Single seat (OBD-2)"/>
    <s v="Pulsar 125 Neon Disc Single seat (OBD-2) EBONY BLK SOLAR RED"/>
    <s v="00DH50C2"/>
    <s v="Invoiced"/>
    <s v="Yes"/>
    <x v="1"/>
    <m/>
    <m/>
    <m/>
    <m/>
    <s v="No"/>
    <s v="Yes"/>
    <s v="No"/>
    <d v="2025-04-12T16:33:00"/>
    <n v="1"/>
  </r>
  <r>
    <n v="15357224"/>
    <d v="2025-04-02T00:00:00"/>
    <d v="1899-12-30T13:28:00"/>
    <x v="2"/>
    <s v="SAI GAYATRI AUTOMOBILES - RAJAM"/>
    <s v="B10490"/>
    <s v="Call Center"/>
    <m/>
    <s v="WARM"/>
    <s v="Pulsar"/>
    <n v="400"/>
    <s v="NS"/>
    <s v="Pulsar 400 NS GLOSSY RACING RED"/>
    <s v="00JL2395"/>
    <s v="Open"/>
    <s v="No"/>
    <x v="6"/>
    <m/>
    <m/>
    <m/>
    <m/>
    <s v="No"/>
    <s v="No"/>
    <s v="No"/>
    <m/>
    <n v="0"/>
  </r>
  <r>
    <n v="15694489"/>
    <d v="2025-04-17T00:00:00"/>
    <d v="1899-12-30T13:39:00"/>
    <x v="3"/>
    <s v="AMBRISH AUTOMOBILES(10495)"/>
    <n v="10495"/>
    <s v="Bikewale_Aggregators"/>
    <s v="CPS_Lead_Aggregators"/>
    <s v="STANDARD"/>
    <s v="Pulsar"/>
    <s v="N125"/>
    <s v="Disc ISG"/>
    <s v="Pulsar N125 Disc ISG Ebony Black + Purple Fury"/>
    <s v="00JZ51DA"/>
    <s v="Open"/>
    <s v="No"/>
    <x v="1"/>
    <m/>
    <m/>
    <m/>
    <m/>
    <s v="No"/>
    <s v="No"/>
    <s v="No"/>
    <m/>
    <n v="0"/>
  </r>
  <r>
    <n v="15485153"/>
    <d v="2025-04-08T00:00:00"/>
    <d v="1899-12-30T18:05:00"/>
    <x v="4"/>
    <s v="JSB AUTOCARS PRIVATE LIMITED(13565)"/>
    <n v="13565"/>
    <s v="Finance"/>
    <s v="Website"/>
    <s v="WARM"/>
    <s v="Platina"/>
    <n v="100"/>
    <s v="ES Alloy"/>
    <s v="Platina 100 ES Alloy CARNIVAL RED"/>
    <s v="00PF37BE"/>
    <s v="Closed"/>
    <s v="No"/>
    <x v="1"/>
    <m/>
    <m/>
    <m/>
    <m/>
    <s v="No"/>
    <s v="No"/>
    <s v="No"/>
    <m/>
    <n v="0"/>
  </r>
  <r>
    <n v="15480896"/>
    <d v="2025-04-08T00:00:00"/>
    <d v="1899-12-30T15:18:00"/>
    <x v="5"/>
    <s v="POPULAR MOTOR CORPORATION (KANAKAPURA)"/>
    <s v="I10479"/>
    <m/>
    <m/>
    <m/>
    <s v="Pulsar"/>
    <s v="NS160"/>
    <s v="Dual channel ABS (OBD-2)"/>
    <s v="Pulsar NS160 Dual channel ABS (OBD-2)"/>
    <s v="00JF41"/>
    <s v="Open"/>
    <s v="Yes"/>
    <x v="1"/>
    <m/>
    <m/>
    <m/>
    <m/>
    <s v="Yes"/>
    <s v="No"/>
    <s v="No"/>
    <m/>
    <n v="0"/>
  </r>
  <r>
    <n v="15476655"/>
    <d v="2025-04-08T00:00:00"/>
    <d v="1899-12-30T13:29:00"/>
    <x v="3"/>
    <s v="J M ENTERPRISES PRIVATE LIMITED(11468)"/>
    <n v="11468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484516"/>
    <d v="2025-04-08T00:00:00"/>
    <d v="1899-12-30T17:30:00"/>
    <x v="2"/>
    <s v="UNNATI MOTORS(11772)"/>
    <n v="11772"/>
    <m/>
    <m/>
    <m/>
    <s v="Pulsar"/>
    <s v="N160"/>
    <s v="UG"/>
    <s v="Pulsar N160 UG BROOKLYN CHRCL BLK M"/>
    <s v="00JR21VAR-113"/>
    <s v="Open"/>
    <s v="No"/>
    <x v="1"/>
    <m/>
    <m/>
    <m/>
    <m/>
    <s v="No"/>
    <s v="No"/>
    <s v="No"/>
    <m/>
    <n v="0"/>
  </r>
  <r>
    <n v="15536823"/>
    <d v="2025-04-10T00:00:00"/>
    <d v="1899-12-30T08:53:00"/>
    <x v="3"/>
    <s v="AMG HOMES PRIVATE LIMITED (13790)"/>
    <n v="13790"/>
    <s v="91wheels_Aggregators"/>
    <s v="CPS_Lead_Aggregators"/>
    <s v="HOT"/>
    <s v="Pulsar"/>
    <n v="150"/>
    <s v="TD Split Seat"/>
    <s v="Pulsar 150 TD Split Seat BLACK DECAL BLUE"/>
    <s v="00DH283B"/>
    <s v="Open"/>
    <s v="No"/>
    <x v="0"/>
    <m/>
    <m/>
    <m/>
    <m/>
    <s v="No"/>
    <s v="No"/>
    <s v="No"/>
    <m/>
    <n v="0"/>
  </r>
  <r>
    <n v="15706316"/>
    <d v="2025-04-17T00:00:00"/>
    <d v="1899-12-30T21:22:00"/>
    <x v="3"/>
    <s v="STAG TRADING PVT LTD(12082)"/>
    <n v="12082"/>
    <s v="Bikewale_Aggregators"/>
    <s v="CPS_Lead_Aggregators"/>
    <m/>
    <s v="KTM"/>
    <s v="DUKE 200 OLD"/>
    <s v="KTM"/>
    <s v="KTM DUKE 200 OLD KTM SILVER METALLIC MATT"/>
    <s v="00JP42A9"/>
    <s v="Closed"/>
    <s v="No"/>
    <x v="5"/>
    <m/>
    <m/>
    <m/>
    <m/>
    <s v="No"/>
    <s v="No"/>
    <s v="No"/>
    <m/>
    <n v="0"/>
  </r>
  <r>
    <n v="15422312"/>
    <d v="2025-04-05T00:00:00"/>
    <d v="1899-12-30T16:05:00"/>
    <x v="2"/>
    <s v="DADA MOTOR ENTERPRISES LLP(13594)"/>
    <n v="13594"/>
    <m/>
    <m/>
    <s v="WARM"/>
    <s v="Triumph"/>
    <n v="1200"/>
    <m/>
    <s v="Triumph 1200 "/>
    <s v="DWBM"/>
    <s v="Closed"/>
    <s v="No"/>
    <x v="2"/>
    <m/>
    <m/>
    <m/>
    <m/>
    <s v="No"/>
    <s v="No"/>
    <s v="No"/>
    <m/>
    <n v="0"/>
  </r>
  <r>
    <n v="15619231"/>
    <d v="2025-04-14T00:00:00"/>
    <d v="1899-12-30T10:45:00"/>
    <x v="5"/>
    <s v="SRI SIDDHI VINAYAKA AUTOMOBILES (GUNTUR-12172)"/>
    <n v="12172"/>
    <m/>
    <m/>
    <s v="HOT"/>
    <s v="Pulsar"/>
    <n v="125"/>
    <s v="Carbon Fibre Disc Single Seat"/>
    <s v="Pulsar 125 Carbon Fibre Disc Single Seat"/>
    <s v="00DH47"/>
    <s v="Open"/>
    <s v="Yes"/>
    <x v="1"/>
    <m/>
    <m/>
    <m/>
    <m/>
    <s v="Yes"/>
    <s v="No"/>
    <s v="No"/>
    <m/>
    <n v="0"/>
  </r>
  <r>
    <n v="15528907"/>
    <d v="2025-04-09T00:00:00"/>
    <d v="1899-12-30T17:13:00"/>
    <x v="3"/>
    <s v="OPM BAJAJ(12735)"/>
    <n v="12735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x v="1"/>
    <m/>
    <m/>
    <m/>
    <m/>
    <s v="No"/>
    <s v="No"/>
    <s v="No"/>
    <m/>
    <n v="0"/>
  </r>
  <r>
    <n v="15629930"/>
    <d v="2025-04-14T00:00:00"/>
    <d v="1899-12-30T16:20:00"/>
    <x v="0"/>
    <s v="VARUN MOTORS PVT LTD-Bhavanipuram"/>
    <s v="A13258"/>
    <s v="Hyperlocal_Lead_Gen"/>
    <s v="Facebook"/>
    <m/>
    <s v="KTM"/>
    <s v="DUKE 200"/>
    <s v="KTM"/>
    <s v="KTM DUKE 200 KTM "/>
    <s v="00JP1C"/>
    <s v="Open"/>
    <s v="No"/>
    <x v="0"/>
    <m/>
    <m/>
    <m/>
    <m/>
    <s v="No"/>
    <s v="No"/>
    <s v="No"/>
    <m/>
    <n v="0"/>
  </r>
  <r>
    <n v="15417242"/>
    <d v="2025-04-05T00:00:00"/>
    <d v="1899-12-30T12:58:00"/>
    <x v="2"/>
    <s v="GANPATI MOTORS(10729)"/>
    <n v="10729"/>
    <m/>
    <m/>
    <m/>
    <s v="Platina"/>
    <n v="100"/>
    <s v="KS"/>
    <s v="Platina 100 KS Ebony Black with Silver Grey Decal"/>
    <s v="00PF386U"/>
    <s v="Invoiced"/>
    <s v="Yes"/>
    <x v="1"/>
    <m/>
    <m/>
    <m/>
    <m/>
    <s v="No"/>
    <s v="No"/>
    <s v="No"/>
    <d v="2025-04-05T12:59:00"/>
    <n v="1"/>
  </r>
  <r>
    <n v="15727440"/>
    <d v="2025-04-18T00:00:00"/>
    <d v="1899-12-30T21:54:00"/>
    <x v="3"/>
    <s v="BAIDYANATH AUTOMOBILES (13048)"/>
    <n v="13048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x v="6"/>
    <m/>
    <m/>
    <m/>
    <m/>
    <s v="No"/>
    <s v="No"/>
    <s v="No"/>
    <m/>
    <n v="0"/>
  </r>
  <r>
    <n v="15630224"/>
    <d v="2025-04-14T00:00:00"/>
    <d v="1899-12-30T16:24:00"/>
    <x v="1"/>
    <s v="KHIVRAJ ELIXIR PVT LTD (ANNA NAGAR)"/>
    <s v="B14188"/>
    <m/>
    <m/>
    <s v="HOT"/>
    <s v="Triumph"/>
    <s v="Tiger 900 Rally Pro"/>
    <m/>
    <s v="Triumph  Tiger 900 Rally Pro  Ash Grey/Intense Orange"/>
    <s v="CS8LVAR-104"/>
    <s v="Booked"/>
    <s v="Yes"/>
    <x v="1"/>
    <m/>
    <m/>
    <m/>
    <m/>
    <s v="Yes"/>
    <s v="No"/>
    <s v="No"/>
    <d v="2025-04-14T20:08:00"/>
    <n v="0"/>
  </r>
  <r>
    <n v="15552245"/>
    <d v="2025-04-10T00:00:00"/>
    <d v="1899-12-30T18:20:00"/>
    <x v="5"/>
    <s v="VARUN MOTORS P.LTD-KANKIPADU"/>
    <s v="K13248"/>
    <m/>
    <m/>
    <s v="HOT"/>
    <s v="Freedom"/>
    <s v="125 NG04"/>
    <s v="Disc Led"/>
    <s v="Freedom 125 NG04 Disc Led"/>
    <s v="00JH27"/>
    <s v="Open"/>
    <s v="Yes"/>
    <x v="1"/>
    <m/>
    <m/>
    <m/>
    <m/>
    <s v="Yes"/>
    <s v="No"/>
    <s v="No"/>
    <m/>
    <n v="0"/>
  </r>
  <r>
    <n v="15571868"/>
    <d v="2025-04-11T00:00:00"/>
    <d v="1899-12-30T17:20:00"/>
    <x v="1"/>
    <s v="MAYUR WHEELS(11216)"/>
    <n v="11216"/>
    <m/>
    <m/>
    <s v="STANDARD"/>
    <s v="Pulsar"/>
    <s v="NS125"/>
    <s v="ABS"/>
    <s v="Pulsar  NS125 ABS FIERY ORANGE"/>
    <s v="00JF5617"/>
    <s v="Closed"/>
    <s v="Yes"/>
    <x v="2"/>
    <m/>
    <m/>
    <m/>
    <m/>
    <s v="No"/>
    <s v="Yes"/>
    <s v="Yes"/>
    <d v="2025-04-11T17:45:00"/>
    <n v="0"/>
  </r>
  <r>
    <n v="15513666"/>
    <d v="2025-04-09T00:00:00"/>
    <d v="1899-12-30T16:20:00"/>
    <x v="6"/>
    <m/>
    <n v="10000"/>
    <s v="Instagram"/>
    <s v="P125_March"/>
    <m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372063"/>
    <d v="2025-04-03T00:00:00"/>
    <d v="1899-12-30T10:46:00"/>
    <x v="5"/>
    <s v="MALPANI BAJAJ(13334)"/>
    <n v="13334"/>
    <m/>
    <m/>
    <s v="STANDARD"/>
    <s v="Pulsar"/>
    <n v="125"/>
    <s v="Carbon Fibre Split Seat UG"/>
    <s v="Pulsar 125 Carbon Fibre Split Seat UG"/>
    <s v="00DH56"/>
    <s v="Closed"/>
    <s v="Yes"/>
    <x v="2"/>
    <m/>
    <m/>
    <m/>
    <m/>
    <s v="Yes"/>
    <s v="Yes"/>
    <s v="Yes"/>
    <m/>
    <n v="0"/>
  </r>
  <r>
    <n v="15459402"/>
    <d v="2025-04-07T00:00:00"/>
    <d v="1899-12-30T16:40:00"/>
    <x v="2"/>
    <s v="SHIVA SCOOTER AGENCY(14119)"/>
    <n v="14119"/>
    <m/>
    <m/>
    <s v="STANDARD"/>
    <s v="Triumph"/>
    <s v="Speed 400 UG"/>
    <m/>
    <s v="Triumph Speed 400 UG "/>
    <s v="00TA40"/>
    <s v="Open"/>
    <s v="No"/>
    <x v="0"/>
    <m/>
    <m/>
    <m/>
    <m/>
    <s v="No"/>
    <s v="No"/>
    <s v="No"/>
    <m/>
    <n v="0"/>
  </r>
  <r>
    <n v="15683719"/>
    <d v="2025-04-16T00:00:00"/>
    <d v="1899-12-30T19:56:00"/>
    <x v="6"/>
    <s v="Retro - Himayatnagar"/>
    <s v="D13536"/>
    <m/>
    <m/>
    <s v="WARM"/>
    <s v="Triumph"/>
    <s v="Speed 400 UG"/>
    <m/>
    <s v="Triumph Speed 400 UG "/>
    <s v="00TA40"/>
    <s v="Open"/>
    <s v="No"/>
    <x v="1"/>
    <m/>
    <m/>
    <m/>
    <m/>
    <s v="No"/>
    <s v="No"/>
    <s v="No"/>
    <m/>
    <n v="0"/>
  </r>
  <r>
    <n v="15535909"/>
    <d v="2025-04-10T00:00:00"/>
    <d v="1899-12-30T02:09:00"/>
    <x v="3"/>
    <s v="SWADESHI AUTO PVT LTD. GTK"/>
    <s v="C10349"/>
    <s v="Bikedekho_Aggregators"/>
    <s v="CPS_Lead_Aggregators"/>
    <s v="WARM"/>
    <s v="Pulsar"/>
    <s v="NS200"/>
    <s v="Dual channel ABS (OBD-2)"/>
    <s v="Pulsar NS200 Dual channel ABS (OBD-2) GLOSS PEWTER GREY"/>
    <s v="00JL2232"/>
    <s v="Closed"/>
    <s v="No"/>
    <x v="2"/>
    <m/>
    <m/>
    <m/>
    <m/>
    <s v="No"/>
    <s v="No"/>
    <s v="No"/>
    <m/>
    <n v="0"/>
  </r>
  <r>
    <n v="15443291"/>
    <d v="2025-04-06T00:00:00"/>
    <d v="1899-12-30T21:48:00"/>
    <x v="3"/>
    <s v="LAXMI MOTORS(12730)"/>
    <n v="12730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x v="5"/>
    <m/>
    <m/>
    <m/>
    <m/>
    <s v="No"/>
    <s v="No"/>
    <s v="No"/>
    <m/>
    <n v="0"/>
  </r>
  <r>
    <n v="15674898"/>
    <d v="2025-04-16T00:00:00"/>
    <d v="1899-12-30T16:22:00"/>
    <x v="1"/>
    <s v="KRISHNAA AUTOS(12726)"/>
    <n v="12726"/>
    <m/>
    <m/>
    <m/>
    <s v="Pulsar"/>
    <s v="NS160"/>
    <s v="Dual channel ABS (OBD-2)"/>
    <s v="Pulsar NS160 Dual channel ABS (OBD-2) PEARL METALLIC WHITE &amp; SATIN BLACK"/>
    <s v="00JF418R"/>
    <s v="Invoiced"/>
    <s v="Yes"/>
    <x v="1"/>
    <m/>
    <m/>
    <m/>
    <m/>
    <s v="Yes"/>
    <s v="Yes"/>
    <s v="Yes"/>
    <d v="2025-04-16T16:26:00"/>
    <n v="1"/>
  </r>
  <r>
    <n v="15541182"/>
    <d v="2025-04-10T00:00:00"/>
    <d v="1899-12-30T12:07:00"/>
    <x v="0"/>
    <s v="Goenka Engineering Works(12337)"/>
    <n v="12337"/>
    <s v="Hyperlocal_Lead_Gen"/>
    <s v="Facebook"/>
    <s v="WARM"/>
    <s v="KTM"/>
    <s v="249.07 cc"/>
    <s v="KTM"/>
    <s v="KTM 249.07 cc KTM "/>
    <s v="00JP88"/>
    <s v="Open"/>
    <s v="No"/>
    <x v="1"/>
    <m/>
    <m/>
    <m/>
    <m/>
    <s v="No"/>
    <s v="No"/>
    <s v="No"/>
    <m/>
    <n v="0"/>
  </r>
  <r>
    <n v="15715267"/>
    <d v="2025-04-18T00:00:00"/>
    <d v="1899-12-30T12:38:00"/>
    <x v="5"/>
    <s v="Aakar Motors"/>
    <s v="A10106"/>
    <m/>
    <m/>
    <s v="WARM"/>
    <s v="Freedom"/>
    <s v="125 NG04"/>
    <s v="Disc Led"/>
    <s v="Freedom 125 NG04 Disc Led BLUE DECAL LIGHT BLUE"/>
    <s v="00JH273E"/>
    <s v="Open"/>
    <s v="Yes"/>
    <x v="6"/>
    <m/>
    <m/>
    <m/>
    <m/>
    <s v="Yes"/>
    <s v="No"/>
    <s v="Yes"/>
    <m/>
    <n v="0"/>
  </r>
  <r>
    <n v="15348688"/>
    <d v="2025-04-03T00:00:00"/>
    <d v="1899-12-30T11:50:00"/>
    <x v="3"/>
    <s v="Planet Wheels Pvt. Ltd.(12378)"/>
    <n v="12378"/>
    <s v="Bikedekho_Aggregators"/>
    <s v="CPS_Lead_Aggregators"/>
    <s v="WARM"/>
    <s v="KTM"/>
    <s v="DUKE 200 OLD"/>
    <s v="KTM"/>
    <s v="KTM 200 Duke - PU T/C KTM White"/>
    <s v="00JP425S"/>
    <s v="Closed"/>
    <s v="No"/>
    <x v="2"/>
    <m/>
    <m/>
    <m/>
    <m/>
    <s v="No"/>
    <s v="No"/>
    <s v="No"/>
    <m/>
    <n v="0"/>
  </r>
  <r>
    <n v="15344362"/>
    <d v="2025-04-01T00:00:00"/>
    <d v="1899-12-30T17:57:00"/>
    <x v="3"/>
    <s v="A2Z WHEEL RACE PRIVATE LIMITED(13126)"/>
    <n v="13126"/>
    <s v="Bikewale_Aggregators"/>
    <s v="CPS_Lead_Aggregators"/>
    <s v="HOT"/>
    <s v="Pulsar"/>
    <s v="RS200"/>
    <s v="Dual channel ABS"/>
    <s v="Pulsar RS200 Dual channel ABS METALLIC BLACK (+Pewter Grey)"/>
    <s v="00DT148E"/>
    <s v="Open"/>
    <s v="No"/>
    <x v="0"/>
    <m/>
    <m/>
    <m/>
    <m/>
    <s v="No"/>
    <s v="No"/>
    <s v="No"/>
    <m/>
    <n v="0"/>
  </r>
  <r>
    <n v="15711218"/>
    <d v="2025-04-18T00:00:00"/>
    <d v="1899-12-30T10:59:00"/>
    <x v="3"/>
    <s v="KUSHAL AUTO PVT. LTD.(10177)"/>
    <n v="10177"/>
    <s v="Bikewale_Aggregators"/>
    <s v="CPS_Lead_Aggregators"/>
    <s v="WARM"/>
    <s v="Pulsar"/>
    <s v="P150"/>
    <s v="SD Single Seat (OBD-2)"/>
    <s v="Pulsar P150 SD Single Seat (OBD-2) GLOSSY CARIBBEAN BLUE"/>
    <s v="00JR022Z"/>
    <s v="Closed"/>
    <s v="No"/>
    <x v="2"/>
    <m/>
    <m/>
    <m/>
    <m/>
    <s v="No"/>
    <s v="No"/>
    <s v="No"/>
    <m/>
    <n v="0"/>
  </r>
  <r>
    <n v="15422244"/>
    <d v="2025-04-05T00:00:00"/>
    <d v="1899-12-30T16:02:00"/>
    <x v="1"/>
    <s v="BAGGA LINK SERVICE LTD - MOTI NAGAR"/>
    <s v="A12389"/>
    <m/>
    <m/>
    <s v="WARM"/>
    <s v="KTM"/>
    <s v="DUKE 250"/>
    <m/>
    <s v="KTM DUKE 250  "/>
    <s v="00JP88"/>
    <s v="Open"/>
    <s v="Yes"/>
    <x v="0"/>
    <m/>
    <m/>
    <m/>
    <m/>
    <s v="Yes"/>
    <s v="No"/>
    <s v="No"/>
    <m/>
    <n v="0"/>
  </r>
  <r>
    <n v="15373878"/>
    <d v="2025-04-03T00:00:00"/>
    <d v="1899-12-30T11:45:00"/>
    <x v="1"/>
    <s v="VARUN MOTORS PRIVATE LIMITED -NELLORE TRIUMPH"/>
    <s v="D13590"/>
    <m/>
    <m/>
    <s v="WARM"/>
    <s v="Triumph"/>
    <s v="SCRAMBLER 400 X"/>
    <m/>
    <s v="Triumph SCRAMBLER 400 X "/>
    <s v="00TA02BG"/>
    <s v="Open"/>
    <s v="Yes"/>
    <x v="0"/>
    <m/>
    <m/>
    <m/>
    <m/>
    <s v="No"/>
    <s v="No"/>
    <s v="No"/>
    <m/>
    <n v="0"/>
  </r>
  <r>
    <n v="15635024"/>
    <d v="2025-04-14T00:00:00"/>
    <d v="1899-12-30T19:39:00"/>
    <x v="1"/>
    <s v="ABHINANDAN MOTORS PVT.LTD.(11287)"/>
    <n v="11287"/>
    <m/>
    <m/>
    <s v="STANDARD"/>
    <s v="Pulsar"/>
    <n v="220"/>
    <s v="Single channel ABS (OBD-2)"/>
    <s v="Pulsar 220 Single channel ABS (OBD-2) SPARKLING METALLIC BLACK SILVER"/>
    <s v="00DK11E8"/>
    <s v="Booked"/>
    <s v="Yes"/>
    <x v="0"/>
    <m/>
    <m/>
    <m/>
    <m/>
    <s v="Yes"/>
    <s v="Yes"/>
    <s v="Yes"/>
    <d v="2025-04-14T19:44:00"/>
    <n v="0"/>
  </r>
  <r>
    <n v="15547869"/>
    <d v="2025-04-10T00:00:00"/>
    <d v="1899-12-30T15:46:00"/>
    <x v="1"/>
    <s v="Rajpurohit Bajaj."/>
    <s v="B10653"/>
    <s v="Leaflet"/>
    <m/>
    <s v="HOT"/>
    <s v="Pulsar"/>
    <n v="125"/>
    <s v="Carbon Fibre Disc Split Seat"/>
    <s v="Pulsar 125 Carbon Fibre Disc Split Seat SPARKLING METALLIC BLACK SILVER"/>
    <s v="00DH48E8"/>
    <s v="Invoiced"/>
    <s v="Yes"/>
    <x v="1"/>
    <m/>
    <m/>
    <m/>
    <m/>
    <s v="Yes"/>
    <s v="No"/>
    <s v="Yes"/>
    <d v="2025-04-10T15:48:00"/>
    <n v="1"/>
  </r>
  <r>
    <n v="15472743"/>
    <d v="2025-04-08T00:00:00"/>
    <d v="1899-12-30T12:09:00"/>
    <x v="3"/>
    <s v="GANPATI ENTERPRISES(13212)"/>
    <n v="13212"/>
    <s v="Bikewale_Aggregators"/>
    <s v="CPS_Lead_Aggregators"/>
    <s v="HOT"/>
    <s v="Pulsar"/>
    <s v="N125"/>
    <s v="Disc ISG"/>
    <s v="Pulsar N125 Disc ISG Ebony Black + Purple Fury"/>
    <s v="00JZ51DA"/>
    <s v="Closed"/>
    <s v="No"/>
    <x v="2"/>
    <m/>
    <m/>
    <m/>
    <m/>
    <s v="No"/>
    <s v="No"/>
    <s v="No"/>
    <m/>
    <n v="0"/>
  </r>
  <r>
    <n v="15652614"/>
    <d v="2025-04-15T00:00:00"/>
    <d v="1899-12-30T16:58:00"/>
    <x v="2"/>
    <s v="SHAILENDRA AUTOMOBILES (12729)"/>
    <n v="12729"/>
    <s v="Reference"/>
    <s v="Existing Customer"/>
    <m/>
    <s v="Platina"/>
    <n v="110"/>
    <s v="ES Drum  (OBD-2)"/>
    <s v="Platina 110 ES Drum  (OBD-2) EBONY BLK RED DKL"/>
    <s v="00JK354D"/>
    <s v="Invoiced"/>
    <s v="Yes"/>
    <x v="1"/>
    <m/>
    <m/>
    <m/>
    <m/>
    <s v="No"/>
    <s v="No"/>
    <s v="No"/>
    <d v="2025-04-15T16:58:00"/>
    <n v="1"/>
  </r>
  <r>
    <n v="15571820"/>
    <d v="2025-04-11T00:00:00"/>
    <d v="1899-12-30T17:31:00"/>
    <x v="3"/>
    <s v="TRIPUR AUTO(10590)"/>
    <n v="10590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x v="10"/>
    <m/>
    <m/>
    <m/>
    <m/>
    <s v="No"/>
    <s v="No"/>
    <s v="No"/>
    <m/>
    <n v="0"/>
  </r>
  <r>
    <n v="15395090"/>
    <d v="2025-04-04T00:00:00"/>
    <d v="1899-12-30T12:15:00"/>
    <x v="3"/>
    <s v="M L MOTORS(13047)"/>
    <n v="13047"/>
    <s v="Bikedekho_Aggregators"/>
    <s v="CPS_Lead_Aggregators"/>
    <m/>
    <s v="Avenger"/>
    <n v="220"/>
    <s v="Cruise"/>
    <s v="Avenger 220 Cruise UG AUBURN BLACK"/>
    <s v="00PD289K"/>
    <s v="Closed"/>
    <s v="No"/>
    <x v="5"/>
    <m/>
    <m/>
    <m/>
    <m/>
    <s v="No"/>
    <s v="No"/>
    <s v="No"/>
    <m/>
    <n v="0"/>
  </r>
  <r>
    <n v="15382579"/>
    <d v="2025-04-03T00:00:00"/>
    <d v="1899-12-30T16:43:00"/>
    <x v="1"/>
    <s v="RAJARSHI AUTO DEALS PVT. LTD.(10277)"/>
    <n v="10277"/>
    <s v="Leaflet"/>
    <m/>
    <s v="HOT"/>
    <s v="Freedom"/>
    <s v="125 NG04"/>
    <s v="Disc Led"/>
    <s v="Freedom 125 NG04 Disc Led EBONY BLACK(MET)"/>
    <s v="00JH27X3"/>
    <s v="Invoiced"/>
    <s v="Yes"/>
    <x v="1"/>
    <m/>
    <m/>
    <m/>
    <m/>
    <s v="Yes"/>
    <s v="No"/>
    <s v="Yes"/>
    <d v="2025-04-03T16:45:00"/>
    <n v="1"/>
  </r>
  <r>
    <n v="15333622"/>
    <d v="2025-04-01T00:00:00"/>
    <d v="1899-12-30T11:17:00"/>
    <x v="6"/>
    <m/>
    <n v="10759"/>
    <s v="Instagram"/>
    <s v="P125_March_2"/>
    <s v="HOT"/>
    <s v="Pulsar"/>
    <n v="125"/>
    <s v="Carbon Fibre Disc Single Seat (OBD-2)"/>
    <s v="Pulsar 125 Carbon Fibre Disc Single Seat (OBD-2) SPARKLING METALLIC BLACK RED"/>
    <s v="00DH41F2"/>
    <s v="Closed"/>
    <s v="No"/>
    <x v="11"/>
    <s v="Colour/Model availability;Family/Friendâ€™s Recommendation"/>
    <m/>
    <s v="SP 125"/>
    <s v="Honda"/>
    <s v="No"/>
    <s v="No"/>
    <s v="No"/>
    <m/>
    <n v="0"/>
  </r>
  <r>
    <n v="15481797"/>
    <d v="2025-04-08T00:00:00"/>
    <d v="1899-12-30T15:57:00"/>
    <x v="4"/>
    <s v="UJJAWAL GOVIND AUTO(10863)"/>
    <n v="10863"/>
    <s v="Organic"/>
    <s v="Website"/>
    <m/>
    <s v="Freedom"/>
    <s v="125 NG04"/>
    <s v="Disc Led"/>
    <s v="Freedom 125 NG04 Disc Led COCKTAIL WINE RED"/>
    <s v="00JH272V"/>
    <s v="Open"/>
    <s v="No"/>
    <x v="6"/>
    <m/>
    <m/>
    <m/>
    <m/>
    <s v="No"/>
    <s v="No"/>
    <s v="No"/>
    <m/>
    <n v="0"/>
  </r>
  <r>
    <n v="15362885"/>
    <d v="2025-04-02T00:00:00"/>
    <d v="1899-12-30T16:45:00"/>
    <x v="1"/>
    <s v="SRI MURUGAN AUTOWORKS(13022)"/>
    <n v="13022"/>
    <s v="Reference"/>
    <s v="Existing Customer"/>
    <s v="STANDARD"/>
    <s v="Pulsar"/>
    <s v="NS200"/>
    <s v="Dual channel ABS (OBD-2)"/>
    <s v="Pulsar NS200 Dual channel ABS (OBD-2) EBONY BLK SATIN"/>
    <s v="00JL22AL"/>
    <s v="Closed"/>
    <s v="Yes"/>
    <x v="11"/>
    <s v="Family/Friendâ€™s Recommendation"/>
    <m/>
    <s v="Apache RTR"/>
    <s v="TVS"/>
    <s v="Yes"/>
    <s v="Yes"/>
    <s v="Yes"/>
    <m/>
    <n v="0"/>
  </r>
  <r>
    <n v="15701481"/>
    <d v="2025-04-17T00:00:00"/>
    <d v="1899-12-30T17:13:00"/>
    <x v="1"/>
    <s v="C P BAJAJ(12313)"/>
    <n v="12313"/>
    <m/>
    <m/>
    <s v="STANDARD"/>
    <s v="Pulsar"/>
    <s v="N160"/>
    <s v="UG"/>
    <s v="Pulsar N160 UG BROOKLYN CHRCL BLK M"/>
    <s v="00JR21VAR-113"/>
    <s v="Booked"/>
    <s v="Yes"/>
    <x v="10"/>
    <m/>
    <m/>
    <m/>
    <m/>
    <s v="No"/>
    <s v="No"/>
    <s v="No"/>
    <d v="2025-04-17T17:15:00"/>
    <n v="0"/>
  </r>
  <r>
    <n v="15579148"/>
    <d v="2025-04-12T00:00:00"/>
    <d v="1899-12-30T08:26:00"/>
    <x v="0"/>
    <s v="Shiva Scooter Agency(12361)"/>
    <n v="12361"/>
    <s v="Hyperlocal_Lead_Gen"/>
    <s v="Facebook"/>
    <s v="WARM"/>
    <s v="KTM"/>
    <s v="DUKE 200"/>
    <s v="KTM"/>
    <s v="KTM DUKE 200 KTM "/>
    <s v="00JP1C"/>
    <s v="Open"/>
    <s v="No"/>
    <x v="6"/>
    <m/>
    <m/>
    <m/>
    <m/>
    <s v="No"/>
    <s v="No"/>
    <s v="No"/>
    <m/>
    <n v="0"/>
  </r>
  <r>
    <n v="15636833"/>
    <d v="2025-04-14T00:00:00"/>
    <d v="1899-12-30T21:44:00"/>
    <x v="4"/>
    <s v="VARUN MOTORS PRIVATE LIMITED - GACHIBOWLI (K13251)"/>
    <s v="K13251"/>
    <s v="Finance"/>
    <s v="Website"/>
    <s v="STANDARD"/>
    <s v="Pulsar"/>
    <s v="NS125"/>
    <s v="Disc (OBD-2)"/>
    <s v="Pulsar NS125 Disc (OBD-2) TD BURNT RED + SA"/>
    <s v="00JF35C4"/>
    <s v="Open"/>
    <s v="No"/>
    <x v="0"/>
    <m/>
    <m/>
    <m/>
    <m/>
    <s v="No"/>
    <s v="No"/>
    <s v="No"/>
    <m/>
    <n v="0"/>
  </r>
  <r>
    <n v="15654606"/>
    <d v="2025-04-15T00:00:00"/>
    <d v="1899-12-30T18:27:00"/>
    <x v="4"/>
    <s v="KTM Vashi"/>
    <s v="BRN01Vashi"/>
    <s v="Chatbot"/>
    <s v="Website"/>
    <s v="HOT"/>
    <s v="KTM"/>
    <s v="ADVENTURE 390 X"/>
    <s v="KTM"/>
    <s v="KTM ADVENTURE 390 X KTM"/>
    <s v="00JG721T"/>
    <s v="Open"/>
    <s v="No"/>
    <x v="4"/>
    <m/>
    <m/>
    <m/>
    <m/>
    <s v="No"/>
    <s v="No"/>
    <s v="No"/>
    <m/>
    <n v="0"/>
  </r>
  <r>
    <n v="15527162"/>
    <d v="2025-04-09T00:00:00"/>
    <d v="1899-12-30T16:01:00"/>
    <x v="5"/>
    <s v="R. K. MOTORS(10997)"/>
    <n v="10997"/>
    <m/>
    <m/>
    <m/>
    <s v="Platina"/>
    <n v="110"/>
    <s v="ES Drum  (OBD-2)"/>
    <s v="Platina  110 ES Drum  (OBD-2) EBONY BLK BLUE DKL"/>
    <s v="00JK354C"/>
    <s v="Invoiced"/>
    <s v="Yes"/>
    <x v="1"/>
    <m/>
    <m/>
    <m/>
    <m/>
    <s v="No"/>
    <s v="No"/>
    <s v="No"/>
    <d v="2025-04-09T16:05:00"/>
    <n v="1"/>
  </r>
  <r>
    <n v="15443882"/>
    <d v="2025-04-07T00:00:00"/>
    <d v="1899-12-30T13:43:00"/>
    <x v="0"/>
    <s v="AMRITSAR TRIUMPH"/>
    <s v="A13594"/>
    <s v="Hyperlocal_Lead_Gen"/>
    <s v="Facebook"/>
    <s v="STANDARD"/>
    <s v="Triumph"/>
    <s v="SPEED 400"/>
    <s v="Triumph"/>
    <s v="Triumph SPEED 400-Phantom Black"/>
    <s v="00TA04BA"/>
    <s v="Open"/>
    <s v="No"/>
    <x v="0"/>
    <m/>
    <m/>
    <m/>
    <m/>
    <s v="No"/>
    <s v="No"/>
    <s v="No"/>
    <m/>
    <n v="0"/>
  </r>
  <r>
    <n v="15652996"/>
    <d v="2025-04-15T00:00:00"/>
    <d v="1899-12-30T17:13:00"/>
    <x v="5"/>
    <s v="R.K.Motors -BYE PASS"/>
    <n v="12401"/>
    <m/>
    <m/>
    <s v="STANDARD"/>
    <s v="KTM"/>
    <s v="DUKE 250"/>
    <m/>
    <s v="KTM DUKE 250  "/>
    <s v="00JP88"/>
    <s v="Open"/>
    <s v="Yes"/>
    <x v="1"/>
    <m/>
    <m/>
    <m/>
    <m/>
    <s v="Yes"/>
    <s v="No"/>
    <s v="No"/>
    <m/>
    <n v="0"/>
  </r>
  <r>
    <n v="15719615"/>
    <d v="2025-04-18T00:00:00"/>
    <d v="1899-12-30T15:16:00"/>
    <x v="3"/>
    <s v="NANDI MOTORS - ALLAGADDA"/>
    <s v="B10914"/>
    <s v="Bikedekho_Aggregators"/>
    <s v="CPS_Lead_Aggregators"/>
    <s v="HOT"/>
    <s v="Pulsar"/>
    <s v="NS125"/>
    <s v="Disc (OBD-2)"/>
    <s v="Pulsar NS125 Disc (OBD-2) TD BURNT RED + SA"/>
    <s v="00JF35C4"/>
    <s v="Open"/>
    <s v="No"/>
    <x v="6"/>
    <m/>
    <m/>
    <m/>
    <m/>
    <s v="No"/>
    <s v="No"/>
    <s v="No"/>
    <m/>
    <n v="0"/>
  </r>
  <r>
    <n v="15661016"/>
    <d v="2025-04-16T00:00:00"/>
    <d v="1899-12-30T09:57:00"/>
    <x v="8"/>
    <s v="KTM Mekhri Circle"/>
    <s v="T12354"/>
    <s v="Workshop"/>
    <s v="Existing Customer"/>
    <s v="WARM"/>
    <s v="KTM"/>
    <s v="200 cc"/>
    <s v="KTM"/>
    <m/>
    <s v="00JP1CA9"/>
    <s v="Open"/>
    <s v="No"/>
    <x v="6"/>
    <m/>
    <m/>
    <m/>
    <m/>
    <s v="No"/>
    <s v="No"/>
    <s v="No"/>
    <m/>
    <n v="0"/>
  </r>
  <r>
    <n v="15560546"/>
    <d v="2025-04-11T00:00:00"/>
    <d v="1899-12-30T11:23:00"/>
    <x v="1"/>
    <s v="RM MOTORS(12607)"/>
    <n v="12607"/>
    <m/>
    <m/>
    <s v="HOT"/>
    <s v="KTM"/>
    <s v="DUKE 250"/>
    <m/>
    <s v="KTM  DUKE 250  EBONY BLACK(MET)"/>
    <s v="00JP88X3"/>
    <s v="Invoiced"/>
    <s v="Yes"/>
    <x v="0"/>
    <m/>
    <m/>
    <m/>
    <m/>
    <s v="Yes"/>
    <s v="Yes"/>
    <s v="Yes"/>
    <d v="2025-04-11T11:29:00"/>
    <n v="1"/>
  </r>
  <r>
    <n v="15359730"/>
    <d v="2025-04-02T00:00:00"/>
    <d v="1899-12-30T14:57:00"/>
    <x v="2"/>
    <s v="GLOBAL TRADE PARK(12983)"/>
    <n v="12983"/>
    <s v="Website"/>
    <m/>
    <s v="WARM"/>
    <s v="Pulsar"/>
    <s v="NS125"/>
    <s v="Disc"/>
    <s v="Pulsar NS125 Disc"/>
    <s v="00JF3132"/>
    <s v="Open"/>
    <s v="No"/>
    <x v="1"/>
    <m/>
    <m/>
    <m/>
    <m/>
    <s v="No"/>
    <s v="No"/>
    <s v="No"/>
    <m/>
    <n v="0"/>
  </r>
  <r>
    <n v="15617418"/>
    <d v="2025-04-14T00:00:00"/>
    <d v="1899-12-30T10:44:00"/>
    <x v="6"/>
    <m/>
    <n v="12722"/>
    <s v="Facebook"/>
    <s v="P125DC_july"/>
    <s v="HOT"/>
    <s v="Pulsar"/>
    <n v="125"/>
    <s v="Carbon Fibre Split Seat UG"/>
    <s v="Pulsar 125 Carbon Fibre Split Seat UG EBONY BLK RED DKL"/>
    <s v="00DH564D"/>
    <s v="Open"/>
    <s v="No"/>
    <x v="4"/>
    <m/>
    <m/>
    <m/>
    <m/>
    <s v="No"/>
    <s v="No"/>
    <s v="No"/>
    <m/>
    <n v="0"/>
  </r>
  <r>
    <n v="15646129"/>
    <d v="2025-04-15T00:00:00"/>
    <d v="1899-12-30T12:57:00"/>
    <x v="0"/>
    <s v="OSL AUTO PVT. LTD. - VIP"/>
    <n v="12445"/>
    <s v="Hyperlocal_Lead_Gen"/>
    <s v="Facebook"/>
    <s v="STANDARD"/>
    <s v="KTM"/>
    <s v="249.07 cc"/>
    <s v="KTM"/>
    <s v="KTM 249.07 cc KTM "/>
    <s v="00JP88"/>
    <s v="Open"/>
    <s v="No"/>
    <x v="0"/>
    <m/>
    <m/>
    <m/>
    <m/>
    <s v="No"/>
    <s v="No"/>
    <s v="No"/>
    <m/>
    <n v="0"/>
  </r>
  <r>
    <n v="15541710"/>
    <d v="2025-04-10T00:00:00"/>
    <d v="1899-12-30T12:16:00"/>
    <x v="1"/>
    <s v="FUTURISTIC MOTOR DEALER PVT LTD(10725)"/>
    <n v="10725"/>
    <m/>
    <m/>
    <s v="STANDARD"/>
    <s v="Pulsar"/>
    <s v="NS125"/>
    <s v="UG ABS"/>
    <s v="Pulsar NS125 UG ABS"/>
    <s v="00JF57"/>
    <s v="Open"/>
    <s v="Yes"/>
    <x v="4"/>
    <m/>
    <m/>
    <m/>
    <m/>
    <s v="Yes"/>
    <s v="Yes"/>
    <s v="Yes"/>
    <m/>
    <n v="0"/>
  </r>
  <r>
    <n v="15432877"/>
    <d v="2025-04-06T00:00:00"/>
    <d v="1899-12-30T10:51:00"/>
    <x v="3"/>
    <s v="BHAWANI AUTOMOBILES Saraiprali"/>
    <s v="A11009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571456"/>
    <d v="2025-04-11T00:00:00"/>
    <d v="1899-12-30T17:19:00"/>
    <x v="3"/>
    <s v="NEW STYLE FABRICATORS PVT. LTD.(10225)"/>
    <n v="10225"/>
    <s v="Bikewale_Aggregators"/>
    <s v="CPS_Lead_Aggregators"/>
    <s v="WARM"/>
    <s v="Pulsar"/>
    <s v="N125"/>
    <s v="Disc ISG"/>
    <s v="Pulsar N125 Disc ISG Ebony Black + Purple Fury"/>
    <s v="00JZ51DA"/>
    <s v="Closed"/>
    <s v="No"/>
    <x v="2"/>
    <m/>
    <m/>
    <m/>
    <m/>
    <s v="No"/>
    <s v="No"/>
    <s v="No"/>
    <m/>
    <n v="0"/>
  </r>
  <r>
    <n v="15628883"/>
    <d v="2025-04-14T00:00:00"/>
    <d v="1899-12-30T15:39:00"/>
    <x v="5"/>
    <s v="ANOWARA AUTO AGENCY(12955)"/>
    <n v="12955"/>
    <s v="Dealer Activity"/>
    <s v="Exchange Camp"/>
    <m/>
    <s v="Pulsar"/>
    <n v="125"/>
    <s v="Carbon Fibre Single Seat UG"/>
    <s v="Pulsar 125 Carbon Fibre Single Seat UG EBONY BLK BLUE DKL"/>
    <s v="00DH574C"/>
    <s v="Invoiced"/>
    <s v="Yes"/>
    <x v="1"/>
    <m/>
    <m/>
    <m/>
    <m/>
    <s v="Yes"/>
    <s v="Yes"/>
    <s v="No"/>
    <d v="2025-04-14T15:40:00"/>
    <n v="1"/>
  </r>
  <r>
    <n v="15571375"/>
    <d v="2025-04-11T00:00:00"/>
    <d v="1899-12-30T17:03:00"/>
    <x v="5"/>
    <s v="Popular Motor Corporation (Kushal Nagar)"/>
    <s v="E11262"/>
    <s v="Dealer Activity"/>
    <s v="Experience Rides"/>
    <s v="STANDARD"/>
    <s v="Pulsar"/>
    <s v="N160"/>
    <s v="TD"/>
    <s v="Pulsar N160 TD EBONY BLACK(MET)"/>
    <s v="00JR50X3"/>
    <s v="Open"/>
    <s v="Yes"/>
    <x v="4"/>
    <m/>
    <m/>
    <m/>
    <m/>
    <s v="Yes"/>
    <s v="No"/>
    <s v="Yes"/>
    <m/>
    <n v="0"/>
  </r>
  <r>
    <n v="15487197"/>
    <d v="2025-04-08T00:00:00"/>
    <d v="1899-12-30T20:01:00"/>
    <x v="5"/>
    <s v="RM MOTORS(12754)"/>
    <n v="12754"/>
    <m/>
    <m/>
    <s v="WARM"/>
    <s v="KTM"/>
    <s v="DUKE 250"/>
    <m/>
    <s v="KTM DUKE 250  BlueÂ Black"/>
    <s v="00JP8809"/>
    <s v="Open"/>
    <s v="Yes"/>
    <x v="6"/>
    <m/>
    <m/>
    <m/>
    <m/>
    <s v="Yes"/>
    <s v="No"/>
    <s v="Yes"/>
    <m/>
    <n v="0"/>
  </r>
  <r>
    <n v="15644574"/>
    <d v="2025-04-15T00:00:00"/>
    <d v="1899-12-30T12:15:00"/>
    <x v="3"/>
    <s v="SRIJAI AUTOS PRIVATE LIMITED(10491)"/>
    <n v="10491"/>
    <s v="Bikedekho_Aggregators"/>
    <s v="CPS_Lead_Aggregators"/>
    <s v="STANDARD"/>
    <s v="Dominar"/>
    <n v="400"/>
    <s v="Dual channel ABS"/>
    <s v="Dominar 400 Dual channel ABS CHARCOAL BLACK"/>
    <s v="00JF29A8"/>
    <s v="Open"/>
    <s v="No"/>
    <x v="4"/>
    <m/>
    <m/>
    <m/>
    <m/>
    <s v="No"/>
    <s v="No"/>
    <s v="No"/>
    <m/>
    <n v="0"/>
  </r>
  <r>
    <n v="15519512"/>
    <d v="2025-04-09T00:00:00"/>
    <d v="1899-12-30T16:20:00"/>
    <x v="6"/>
    <m/>
    <n v="14162"/>
    <s v="Instagram"/>
    <s v="Freedom_March"/>
    <s v="HOT"/>
    <s v="Freedom"/>
    <s v="125 NG04"/>
    <s v="Disc Led"/>
    <s v="Freedom 125 NG04 Disc Led Racing Red"/>
    <s v="00JH279C"/>
    <s v="Open"/>
    <s v="No"/>
    <x v="1"/>
    <m/>
    <m/>
    <m/>
    <m/>
    <s v="No"/>
    <s v="No"/>
    <s v="No"/>
    <m/>
    <n v="0"/>
  </r>
  <r>
    <n v="15703070"/>
    <d v="2025-04-17T00:00:00"/>
    <d v="1899-12-30T18:00:00"/>
    <x v="6"/>
    <m/>
    <n v="13135"/>
    <s v="Facebook"/>
    <s v="N150/N125CF/N125Neon_April'25"/>
    <s v="HOT"/>
    <s v="Pulsar"/>
    <s v="N150"/>
    <s v="Twin Disc"/>
    <s v="Pulsar N150 Twin Disc GLOSSY RACING RED"/>
    <s v="00JR3195"/>
    <s v="Open"/>
    <s v="No"/>
    <x v="1"/>
    <m/>
    <m/>
    <m/>
    <m/>
    <s v="No"/>
    <s v="No"/>
    <s v="No"/>
    <m/>
    <n v="0"/>
  </r>
  <r>
    <n v="15500345"/>
    <d v="2025-04-09T00:00:00"/>
    <d v="1899-12-30T14:29:00"/>
    <x v="3"/>
    <s v="M/s Champak Automobiles-Dhubri"/>
    <s v="A11021"/>
    <s v="Bikewale_Aggregators"/>
    <s v="CPS_Lead_Aggregators"/>
    <s v="HOT"/>
    <s v="Pulsar"/>
    <s v="RS200"/>
    <s v="Dual channel ABS"/>
    <s v="Pulsar RS200 Dual channel ABS METALLIC BLACK (+Pewter Grey)"/>
    <s v="00DT148E"/>
    <s v="Open"/>
    <s v="No"/>
    <x v="0"/>
    <m/>
    <m/>
    <m/>
    <m/>
    <s v="No"/>
    <s v="No"/>
    <s v="No"/>
    <m/>
    <n v="0"/>
  </r>
  <r>
    <n v="15686820"/>
    <d v="2025-04-17T00:00:00"/>
    <d v="1899-12-30T01:39:00"/>
    <x v="4"/>
    <s v="JSB Autocars Private Limited (B13586)"/>
    <s v="B13586"/>
    <s v="Freedom_LeadGen_D2C"/>
    <s v="Display_Google"/>
    <m/>
    <s v="Freedom"/>
    <s v="125 NG04"/>
    <s v="Disc Led"/>
    <s v="Freedom 125 NG04 Disc Led COCKTAIL WINE RED"/>
    <s v="00JH272V"/>
    <s v="Open"/>
    <s v="No"/>
    <x v="0"/>
    <m/>
    <m/>
    <m/>
    <m/>
    <s v="No"/>
    <s v="No"/>
    <s v="No"/>
    <m/>
    <n v="0"/>
  </r>
  <r>
    <n v="15487219"/>
    <d v="2025-04-08T00:00:00"/>
    <d v="1899-12-30T20:16:00"/>
    <x v="3"/>
    <s v="SRI VINAYAKA MOBIKES PVT LTD (SIDDIPET)"/>
    <s v="S12444"/>
    <s v="Bikewale_Aggregators"/>
    <s v="CPS_Lead_Aggregators"/>
    <s v="WARM"/>
    <s v="KTM"/>
    <s v="DUKE 200 OLD"/>
    <s v="KTM"/>
    <s v="KTM DUKE 200 OLD KTM SILVER METALLIC MATT"/>
    <s v="00JP42A9"/>
    <s v="Closed"/>
    <s v="No"/>
    <x v="5"/>
    <m/>
    <m/>
    <m/>
    <m/>
    <s v="No"/>
    <s v="No"/>
    <s v="No"/>
    <m/>
    <n v="0"/>
  </r>
  <r>
    <n v="15372627"/>
    <d v="2025-04-04T00:00:00"/>
    <d v="1899-12-30T14:16:00"/>
    <x v="3"/>
    <s v="ANI AUTO SALES(13113)"/>
    <n v="13113"/>
    <s v="Bikedekho_Aggregators"/>
    <s v="CPS_Lead_Aggregators"/>
    <s v="WARM"/>
    <s v="Pulsar"/>
    <s v="P150"/>
    <s v="TD Split Seat (OBD-2)"/>
    <s v="PULSAR 150 - GLOSSY CARIBBEAN BLUE"/>
    <s v="00JR112Z"/>
    <s v="Open"/>
    <s v="No"/>
    <x v="6"/>
    <m/>
    <m/>
    <m/>
    <m/>
    <s v="No"/>
    <s v="No"/>
    <s v="No"/>
    <m/>
    <n v="0"/>
  </r>
  <r>
    <n v="15350966"/>
    <d v="2025-04-02T00:00:00"/>
    <d v="1899-12-30T10:07:00"/>
    <x v="3"/>
    <s v="Shankar Bajaj(10675)"/>
    <n v="10675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Closed"/>
    <s v="No"/>
    <x v="2"/>
    <m/>
    <m/>
    <m/>
    <m/>
    <s v="No"/>
    <s v="No"/>
    <s v="No"/>
    <m/>
    <n v="0"/>
  </r>
  <r>
    <n v="15432092"/>
    <d v="2025-04-06T00:00:00"/>
    <d v="1899-12-30T09:49:00"/>
    <x v="0"/>
    <s v="Sales &amp; Service Automotive Pvt. Ltd.(12369)"/>
    <n v="12369"/>
    <s v="Hyperlocal_Lead_Gen"/>
    <s v="Facebook"/>
    <s v="STANDARD"/>
    <s v="KTM"/>
    <s v="249.07 cc"/>
    <s v="KTM"/>
    <s v="KTM 249.07 cc KTM "/>
    <s v="00JP88"/>
    <s v="Closed"/>
    <s v="No"/>
    <x v="5"/>
    <m/>
    <m/>
    <m/>
    <m/>
    <s v="No"/>
    <s v="No"/>
    <s v="No"/>
    <m/>
    <n v="0"/>
  </r>
  <r>
    <n v="15644074"/>
    <d v="2025-04-15T00:00:00"/>
    <d v="1899-12-30T11:52:00"/>
    <x v="5"/>
    <s v="BRITE INDIA &amp; CO (13599)"/>
    <n v="13599"/>
    <m/>
    <m/>
    <s v="STANDARD"/>
    <s v="Pulsar"/>
    <s v="N160"/>
    <s v="UG"/>
    <s v="Pulsar N160 UG"/>
    <s v="00JR21"/>
    <s v="Closed"/>
    <s v="Yes"/>
    <x v="5"/>
    <m/>
    <m/>
    <m/>
    <m/>
    <s v="No"/>
    <s v="Yes"/>
    <s v="Yes"/>
    <m/>
    <n v="0"/>
  </r>
  <r>
    <n v="15404894"/>
    <d v="2025-04-08T00:00:00"/>
    <d v="1899-12-30T12:44:00"/>
    <x v="3"/>
    <s v="NEMA AUTOMOBILES- Shajapur"/>
    <s v="A12905"/>
    <s v="Bikewale_Aggregators"/>
    <s v="CPS_Lead_Aggregators"/>
    <s v="STANDARD"/>
    <s v="Platina"/>
    <n v="100"/>
    <s v="ES Alloy"/>
    <s v="Platina 100 ES Alloy Ebony Black with Silver Grey Decal"/>
    <s v="00PF376U"/>
    <s v="Invoiced"/>
    <s v="Yes"/>
    <x v="6"/>
    <m/>
    <m/>
    <m/>
    <m/>
    <s v="No"/>
    <s v="No"/>
    <s v="No"/>
    <d v="2025-04-18T15:50:00"/>
    <n v="1"/>
  </r>
  <r>
    <n v="15565253"/>
    <d v="2025-04-11T00:00:00"/>
    <d v="1899-12-30T13:47:00"/>
    <x v="1"/>
    <s v="VIMAN NAGAR TRIUMPH"/>
    <s v="B13530"/>
    <m/>
    <m/>
    <s v="HOT"/>
    <s v="Triumph"/>
    <s v="Speed T4"/>
    <m/>
    <s v="Triumph Speed T4 "/>
    <s v="00TA15EN"/>
    <s v="Booked"/>
    <s v="Yes"/>
    <x v="1"/>
    <m/>
    <m/>
    <m/>
    <m/>
    <s v="Yes"/>
    <s v="No"/>
    <s v="No"/>
    <d v="2025-04-11T13:49:00"/>
    <n v="0"/>
  </r>
  <r>
    <n v="15704582"/>
    <d v="2025-04-17T00:00:00"/>
    <d v="1899-12-30T18:48:00"/>
    <x v="5"/>
    <s v="VARUN MOTORS PRIVATE LIMITED-MACHILIPATNAM"/>
    <s v="A13249"/>
    <m/>
    <m/>
    <s v="HOT"/>
    <s v="Platina"/>
    <n v="100"/>
    <s v="ES"/>
    <s v="Platina 100 ES EB BLK WITH BRASS GOLD DECAL"/>
    <s v="00PF20F5"/>
    <s v="Open"/>
    <s v="No"/>
    <x v="1"/>
    <m/>
    <m/>
    <m/>
    <m/>
    <s v="No"/>
    <s v="No"/>
    <s v="No"/>
    <m/>
    <n v="0"/>
  </r>
  <r>
    <n v="15552903"/>
    <d v="2025-04-10T00:00:00"/>
    <d v="1899-12-30T19:06:00"/>
    <x v="3"/>
    <s v="PEEKAY AUTOMOBILES â€“ BOKARO"/>
    <s v="S12586"/>
    <s v="Bikewale_Aggregators"/>
    <s v="CPS_Lead_Aggregators"/>
    <s v="HOT"/>
    <s v="KTM"/>
    <s v="DUKE 200 OLD"/>
    <s v="KTM"/>
    <s v="KTM DUKE 200 OLD KTM SILVER METALLIC MATT"/>
    <s v="00JP42A9"/>
    <s v="Closed"/>
    <s v="No"/>
    <x v="2"/>
    <m/>
    <m/>
    <m/>
    <m/>
    <s v="No"/>
    <s v="No"/>
    <s v="No"/>
    <m/>
    <n v="0"/>
  </r>
  <r>
    <n v="15644147"/>
    <d v="2025-04-16T00:00:00"/>
    <d v="1899-12-30T12:20:00"/>
    <x v="3"/>
    <s v="ASHOK TRADERS(12881)"/>
    <n v="1288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x v="5"/>
    <m/>
    <m/>
    <m/>
    <m/>
    <s v="No"/>
    <s v="No"/>
    <s v="No"/>
    <m/>
    <n v="0"/>
  </r>
  <r>
    <n v="15610059"/>
    <d v="2025-04-14T00:00:00"/>
    <d v="1899-12-30T17:46:00"/>
    <x v="3"/>
    <s v="PARIS AUTOMOBILES (ANANTNAG)"/>
    <s v="B10280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414493"/>
    <d v="2025-04-05T00:00:00"/>
    <d v="1899-12-30T11:51:00"/>
    <x v="3"/>
    <s v="OMKAR AUTO SALES (13510)"/>
    <n v="13510"/>
    <s v="Bikewale_Aggregators"/>
    <s v="CPS_Lead_Aggregators"/>
    <s v="HOT"/>
    <s v="Pulsar"/>
    <s v="N160"/>
    <s v="Dual channel ABS"/>
    <s v="Pulsar N160 Dual channel ABS Brooklyn Black"/>
    <s v="00JR159V"/>
    <s v="Open"/>
    <s v="No"/>
    <x v="0"/>
    <m/>
    <m/>
    <m/>
    <m/>
    <s v="No"/>
    <s v="No"/>
    <s v="No"/>
    <m/>
    <n v="0"/>
  </r>
  <r>
    <n v="15492660"/>
    <d v="2025-04-09T00:00:00"/>
    <d v="1899-12-30T10:35:00"/>
    <x v="3"/>
    <s v="OSL Garia"/>
    <s v="A12121"/>
    <s v="Bikewale_Aggregators"/>
    <s v="CPS_Lead_Aggregators"/>
    <s v="HOT"/>
    <s v="Pulsar"/>
    <s v="N125"/>
    <s v="Disc ISG"/>
    <s v="Pulsar N125 Disc ISG Ebony Black + Purple Fury"/>
    <s v="00JZ51DA"/>
    <s v="Open"/>
    <s v="No"/>
    <x v="4"/>
    <m/>
    <m/>
    <m/>
    <m/>
    <s v="No"/>
    <s v="No"/>
    <s v="No"/>
    <m/>
    <n v="0"/>
  </r>
  <r>
    <n v="15530827"/>
    <d v="2025-04-09T00:00:00"/>
    <d v="1899-12-30T18:10:00"/>
    <x v="5"/>
    <s v="UJJAWAL GOVIND AUTO(10863)"/>
    <n v="10863"/>
    <m/>
    <m/>
    <s v="STANDARD"/>
    <s v="Pulsar"/>
    <s v="NS125"/>
    <s v="Disc (OBD-2)"/>
    <s v="Pulsar NS125 Disc (OBD-2)"/>
    <s v="00JF35"/>
    <s v="Open"/>
    <s v="Yes"/>
    <x v="6"/>
    <m/>
    <m/>
    <m/>
    <m/>
    <s v="No"/>
    <s v="Yes"/>
    <s v="Yes"/>
    <m/>
    <n v="0"/>
  </r>
  <r>
    <n v="15480292"/>
    <d v="2025-04-08T00:00:00"/>
    <d v="1899-12-30T15:11:00"/>
    <x v="3"/>
    <s v="SURAJ MOTORS(13498)"/>
    <n v="13498"/>
    <s v="Bikewale_Aggregators"/>
    <s v="CPS_Lead_Aggregators"/>
    <m/>
    <s v="Pulsar"/>
    <n v="400"/>
    <s v="NS"/>
    <s v="Pulsar 400 NS PEARL METALLIC WHITE"/>
    <s v="00JL2342"/>
    <s v="Closed"/>
    <s v="No"/>
    <x v="2"/>
    <m/>
    <m/>
    <m/>
    <m/>
    <s v="No"/>
    <s v="No"/>
    <s v="No"/>
    <m/>
    <n v="0"/>
  </r>
  <r>
    <n v="15577487"/>
    <d v="2025-04-11T00:00:00"/>
    <d v="1899-12-30T23:43:00"/>
    <x v="3"/>
    <s v="SINGH AUTOMOBILES(10633)"/>
    <n v="10633"/>
    <s v="Bikewale_Aggregators"/>
    <s v="CPS_Lead_Aggregators"/>
    <s v="HOT"/>
    <s v="Pulsar"/>
    <s v="RS200"/>
    <s v="Dual channel ABS"/>
    <s v="Pulsar RS200 Dual channel ABS METALLIC BLACK (+Pewter Grey)"/>
    <s v="00DT148E"/>
    <s v="Closed"/>
    <s v="No"/>
    <x v="2"/>
    <m/>
    <m/>
    <m/>
    <m/>
    <s v="No"/>
    <s v="No"/>
    <s v="No"/>
    <m/>
    <n v="0"/>
  </r>
  <r>
    <n v="15676870"/>
    <d v="2025-04-16T00:00:00"/>
    <d v="1899-12-30T16:57:00"/>
    <x v="4"/>
    <s v="BHAVYA AUTOMOBILES (12553)"/>
    <n v="12553"/>
    <s v="Freedom_LeadGen_D2C"/>
    <s v="Display_Google"/>
    <m/>
    <s v="Freedom"/>
    <s v="125 NG04"/>
    <s v="Disc Led"/>
    <s v="Freedom 125 NG04 Disc Led COCKTAIL WINE RED"/>
    <s v="00JH272V"/>
    <s v="Closed"/>
    <s v="No"/>
    <x v="5"/>
    <m/>
    <m/>
    <m/>
    <m/>
    <s v="No"/>
    <s v="No"/>
    <s v="No"/>
    <m/>
    <n v="0"/>
  </r>
  <r>
    <n v="15655526"/>
    <d v="2025-04-15T00:00:00"/>
    <d v="1899-12-30T19:05:00"/>
    <x v="5"/>
    <s v="MCV Motocorp Private Limited(12624)"/>
    <n v="12624"/>
    <m/>
    <m/>
    <s v="HOT"/>
    <s v="Freedom"/>
    <s v="125 NG04"/>
    <s v="Drum"/>
    <s v="Freedom 125 NG04 Drum"/>
    <s v="00JH31"/>
    <s v="Open"/>
    <s v="No"/>
    <x v="1"/>
    <m/>
    <m/>
    <m/>
    <m/>
    <s v="No"/>
    <s v="No"/>
    <s v="No"/>
    <m/>
    <n v="0"/>
  </r>
  <r>
    <n v="15400158"/>
    <d v="2025-04-04T00:00:00"/>
    <d v="1899-12-30T14:56:00"/>
    <x v="2"/>
    <s v="VARUN MOTORS PRIVATE LIMITED(13249)"/>
    <n v="13249"/>
    <m/>
    <m/>
    <s v="WARM"/>
    <s v="Platina"/>
    <s v="ES Drum (OBD2B)"/>
    <n v="100"/>
    <s v="Platina ES Drum (OBD2B) 100 EBONY BLK RED DKL"/>
    <s v="00JK394D"/>
    <s v="Closed"/>
    <s v="Yes"/>
    <x v="2"/>
    <m/>
    <m/>
    <m/>
    <m/>
    <s v="Yes"/>
    <s v="No"/>
    <s v="Yes"/>
    <d v="2025-04-04T14:57:00"/>
    <n v="0"/>
  </r>
  <r>
    <n v="15589240"/>
    <d v="2025-04-12T00:00:00"/>
    <d v="1899-12-30T15:51:00"/>
    <x v="3"/>
    <s v="Subhash Tractors Gorakhpur"/>
    <s v="A10361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x v="0"/>
    <m/>
    <m/>
    <m/>
    <m/>
    <s v="No"/>
    <s v="No"/>
    <s v="No"/>
    <m/>
    <n v="0"/>
  </r>
  <r>
    <n v="15735482"/>
    <d v="2025-04-19T00:00:00"/>
    <d v="1899-12-30T12:48:00"/>
    <x v="1"/>
    <s v="SHANKAR MOTORS (12927)"/>
    <n v="12927"/>
    <m/>
    <m/>
    <s v="STANDARD"/>
    <s v="Pulsar"/>
    <n v="125"/>
    <s v="Carbon Fibre Single Seat UG"/>
    <s v="Pulsar 125 Carbon Fibre Single Seat UG EBONY BLK BLUE DKL"/>
    <s v="00DH574C"/>
    <s v="Open"/>
    <s v="Yes"/>
    <x v="0"/>
    <m/>
    <m/>
    <m/>
    <m/>
    <s v="Yes"/>
    <s v="No"/>
    <s v="No"/>
    <m/>
    <n v="0"/>
  </r>
  <r>
    <n v="15471239"/>
    <d v="2025-04-08T00:00:00"/>
    <d v="1899-12-30T11:07:00"/>
    <x v="5"/>
    <s v="VARUN MOTORS PRIVATE LIMITED-NANDIGAMA"/>
    <s v="B13248"/>
    <m/>
    <m/>
    <s v="STANDARD"/>
    <s v="Pulsar"/>
    <s v="N160"/>
    <s v="TD"/>
    <s v="Pulsar N160 TD B/C HARBOR GREY"/>
    <s v="00JR50DE"/>
    <s v="Open"/>
    <s v="Yes"/>
    <x v="0"/>
    <m/>
    <m/>
    <m/>
    <m/>
    <s v="Yes"/>
    <s v="No"/>
    <s v="No"/>
    <m/>
    <n v="0"/>
  </r>
  <r>
    <n v="15733366"/>
    <d v="2025-04-19T00:00:00"/>
    <d v="1899-12-30T11:42:00"/>
    <x v="5"/>
    <s v="BAJAPAYEE AUTOMOBILES PVT LTD (13125)"/>
    <n v="13125"/>
    <m/>
    <m/>
    <m/>
    <s v="Pulsar"/>
    <s v="NS125"/>
    <s v="UG ABS"/>
    <s v="Pulsar NS125 UG ABS FIERY ORANGE"/>
    <s v="00JF5717"/>
    <s v="Invoiced"/>
    <s v="Yes"/>
    <x v="6"/>
    <m/>
    <m/>
    <m/>
    <m/>
    <s v="No"/>
    <s v="No"/>
    <s v="Yes"/>
    <d v="2025-04-19T11:43:00"/>
    <n v="1"/>
  </r>
  <r>
    <n v="15494342"/>
    <d v="2025-04-09T00:00:00"/>
    <d v="1899-12-30T11:35:00"/>
    <x v="4"/>
    <s v="Chandigarh Tricity Triumph"/>
    <s v="B13594"/>
    <s v="Speed_Enquiry_D2C"/>
    <s v="Display_Google"/>
    <s v="STANDARD"/>
    <s v="Triumph"/>
    <s v="Speed T4"/>
    <s v="Triumph"/>
    <s v="Speed T4 - COCKTAIL WINE RED"/>
    <s v="00TA152V"/>
    <s v="Open"/>
    <s v="No"/>
    <x v="0"/>
    <m/>
    <m/>
    <m/>
    <m/>
    <s v="No"/>
    <s v="No"/>
    <s v="No"/>
    <m/>
    <n v="0"/>
  </r>
  <r>
    <n v="15485143"/>
    <d v="2025-04-08T00:00:00"/>
    <d v="1899-12-30T17:58:00"/>
    <x v="1"/>
    <s v="SHREE AMBA BAJAJ"/>
    <n v="10912"/>
    <m/>
    <m/>
    <s v="WARM"/>
    <s v="Platina"/>
    <n v="100"/>
    <s v="KS"/>
    <s v="Platina  100 KS Ebony Black with Silver Grey Decal"/>
    <s v="00PF386U"/>
    <s v="Invoiced"/>
    <s v="Yes"/>
    <x v="7"/>
    <m/>
    <m/>
    <m/>
    <m/>
    <s v="Yes"/>
    <s v="Yes"/>
    <s v="Yes"/>
    <d v="2025-04-11T10:54:00"/>
    <n v="1"/>
  </r>
  <r>
    <n v="15546299"/>
    <d v="2025-04-10T00:00:00"/>
    <d v="1899-12-30T14:47:00"/>
    <x v="1"/>
    <s v="KUSHAL AUTO PVT. LTD.(10177)"/>
    <n v="10177"/>
    <s v="Television"/>
    <m/>
    <s v="HOT"/>
    <s v="Pulsar"/>
    <n v="125"/>
    <s v="Carbon Fibre Split Seat UG"/>
    <s v="Pulsar 125 Carbon Fibre Split Seat UG EBONY BLK RED DKL"/>
    <s v="00DH564D"/>
    <s v="Invoiced"/>
    <s v="Yes"/>
    <x v="1"/>
    <m/>
    <m/>
    <m/>
    <m/>
    <s v="Yes"/>
    <s v="No"/>
    <s v="Yes"/>
    <d v="2025-04-10T14:49:00"/>
    <n v="1"/>
  </r>
  <r>
    <n v="15495901"/>
    <d v="2025-04-09T00:00:00"/>
    <d v="1899-12-30T12:04:00"/>
    <x v="2"/>
    <s v="Pioneer Motors-NEYYATINKARA"/>
    <s v="C11482"/>
    <m/>
    <m/>
    <s v="STANDARD"/>
    <s v="Pulsar"/>
    <n v="125"/>
    <s v="Carbon Fibre Disc Single Seat (OBD-2)"/>
    <s v="Pulsar 125 Carbon Fibre Disc Single Seat (OBD-2) SPARKLING METALLIC BLACK BLUE"/>
    <s v="00DH41F1"/>
    <s v="Open"/>
    <s v="Yes"/>
    <x v="4"/>
    <m/>
    <m/>
    <m/>
    <m/>
    <s v="Yes"/>
    <s v="No"/>
    <s v="No"/>
    <m/>
    <n v="0"/>
  </r>
  <r>
    <n v="15609961"/>
    <d v="2025-04-14T00:00:00"/>
    <d v="1899-12-30T14:07:00"/>
    <x v="3"/>
    <s v="S K Motors"/>
    <s v="B11470"/>
    <s v="Bikedekho_Aggregators"/>
    <s v="CPS_Lead_Aggregators"/>
    <s v="WARM"/>
    <s v="Pulsar"/>
    <n v="400"/>
    <s v="NS"/>
    <s v="Pulsar 400 NS GLOSS PEWTER GREY"/>
    <s v="00JL2332"/>
    <s v="Open"/>
    <s v="No"/>
    <x v="0"/>
    <m/>
    <m/>
    <m/>
    <m/>
    <s v="No"/>
    <s v="No"/>
    <s v="No"/>
    <m/>
    <n v="0"/>
  </r>
  <r>
    <n v="15350294"/>
    <d v="2025-04-02T00:00:00"/>
    <d v="1899-12-30T09:05:00"/>
    <x v="3"/>
    <s v="VISAKA MOTORS(12723)"/>
    <n v="12723"/>
    <s v="Bikewale_Aggregators"/>
    <s v="CPS_Lead_Aggregators"/>
    <s v="WARM"/>
    <s v="Pulsar"/>
    <s v="N125"/>
    <s v="Disc ISG"/>
    <s v="Pulsar N125 Disc ISG Ebony Black + Purple Fury"/>
    <s v="00JZ51DA"/>
    <s v="Open"/>
    <s v="No"/>
    <x v="0"/>
    <m/>
    <m/>
    <m/>
    <m/>
    <s v="No"/>
    <s v="No"/>
    <s v="No"/>
    <m/>
    <n v="0"/>
  </r>
  <r>
    <n v="15663893"/>
    <d v="2025-04-16T00:00:00"/>
    <d v="1899-12-30T11:34:00"/>
    <x v="1"/>
    <s v="Santosh Motors Hamirpur branch"/>
    <s v="A10650"/>
    <s v="Reference"/>
    <s v="Existing Customer"/>
    <m/>
    <s v="Pulsar"/>
    <s v="N160"/>
    <s v="TD"/>
    <s v="Pulsar N160 TD EBONY BLACK(MET)"/>
    <s v="00JR50X3"/>
    <s v="Invoiced"/>
    <s v="Yes"/>
    <x v="1"/>
    <m/>
    <m/>
    <m/>
    <m/>
    <s v="No"/>
    <s v="No"/>
    <s v="No"/>
    <d v="2025-04-16T11:35:00"/>
    <n v="1"/>
  </r>
  <r>
    <n v="15516316"/>
    <d v="2025-04-09T00:00:00"/>
    <d v="1899-12-30T16:20:00"/>
    <x v="6"/>
    <m/>
    <n v="14173"/>
    <s v="Instagram"/>
    <s v="Freedom_March"/>
    <s v="HOT"/>
    <s v="Freedom"/>
    <s v="125 NG04"/>
    <s v="Disc Led"/>
    <s v="Freedom 125 NG04 Disc Led Racing Red"/>
    <s v="00JH279C"/>
    <s v="Closed"/>
    <s v="No"/>
    <x v="2"/>
    <m/>
    <m/>
    <m/>
    <m/>
    <s v="No"/>
    <s v="No"/>
    <s v="No"/>
    <m/>
    <n v="0"/>
  </r>
  <r>
    <n v="15465509"/>
    <d v="2025-04-07T00:00:00"/>
    <d v="1899-12-30T20:35:00"/>
    <x v="1"/>
    <s v="Sri Ram Bajaj"/>
    <s v="A11633"/>
    <s v="Reference"/>
    <s v="Existing Customer"/>
    <s v="HOT"/>
    <s v="Pulsar"/>
    <s v="NS160"/>
    <s v="Dual channel ABS (OBD-2)"/>
    <s v="Pulsar NS160 Dual channel ABS (OBD-2) COCKTAIL W RED WH"/>
    <s v="00JF41BH"/>
    <s v="Invoiced"/>
    <s v="Yes"/>
    <x v="1"/>
    <m/>
    <m/>
    <m/>
    <m/>
    <s v="Yes"/>
    <s v="No"/>
    <s v="Yes"/>
    <d v="2025-04-07T20:37:00"/>
    <n v="1"/>
  </r>
  <r>
    <n v="15466032"/>
    <d v="2025-04-07T00:00:00"/>
    <d v="1899-12-30T21:48:00"/>
    <x v="3"/>
    <s v="MOSARAM BHAGWANDAS ENTERPRISES PVT LTD (12911)"/>
    <n v="12911"/>
    <s v="Bikewale_Aggregators"/>
    <s v="CPS_Lead_Aggregators"/>
    <s v="HOT"/>
    <s v="Pulsar"/>
    <n v="150"/>
    <s v="SD Single Seat"/>
    <s v="Pulsar 150 SD Single Seat EBONY BLK RED DKL"/>
    <s v="00DH274D"/>
    <s v="Closed"/>
    <s v="No"/>
    <x v="2"/>
    <m/>
    <m/>
    <m/>
    <m/>
    <s v="No"/>
    <s v="No"/>
    <s v="No"/>
    <m/>
    <n v="0"/>
  </r>
  <r>
    <n v="15664167"/>
    <d v="2025-04-16T00:00:00"/>
    <d v="1899-12-30T11:52:00"/>
    <x v="3"/>
    <s v="Skyline Bajaj (A13242)"/>
    <s v="A13242"/>
    <s v="Bikedekho_Aggregators"/>
    <s v="CPS_Lead_Aggregators"/>
    <s v="STANDARD"/>
    <s v="Pulsar"/>
    <s v="NS125"/>
    <s v="Disc (OBD-2)"/>
    <s v="Pulsar NS125 Disc (OBD-2) TD BURNT RED + SA"/>
    <s v="00JF35C4"/>
    <s v="Open"/>
    <s v="No"/>
    <x v="0"/>
    <m/>
    <m/>
    <m/>
    <m/>
    <s v="No"/>
    <s v="No"/>
    <s v="No"/>
    <m/>
    <n v="0"/>
  </r>
  <r>
    <n v="15405259"/>
    <d v="2025-04-04T00:00:00"/>
    <d v="1899-12-30T17:57:00"/>
    <x v="1"/>
    <s v="VARUNMOTORS PRIVATE LIMITED - ZAHEERABAD (G13251)"/>
    <s v="G13251"/>
    <m/>
    <m/>
    <s v="STANDARD"/>
    <s v="Pulsar"/>
    <n v="150"/>
    <s v="SD Single Seat"/>
    <s v="Pulsar 150 SD Single Seat BLUE"/>
    <s v="00DH279H"/>
    <s v="Open"/>
    <s v="Yes"/>
    <x v="0"/>
    <m/>
    <m/>
    <m/>
    <m/>
    <s v="Yes"/>
    <s v="Yes"/>
    <s v="Yes"/>
    <m/>
    <n v="0"/>
  </r>
  <r>
    <n v="15358855"/>
    <d v="2025-04-02T00:00:00"/>
    <d v="1899-12-30T14:23:00"/>
    <x v="1"/>
    <s v="FAIR DEAL (13817)"/>
    <n v="13817"/>
    <s v="Reference"/>
    <s v="Existing Customer"/>
    <s v="HOT"/>
    <s v="Platina"/>
    <n v="100"/>
    <s v="ES Alloy"/>
    <s v="Platina 100 ES Alloy EB BLK WITH METTALIC RED DECAL"/>
    <s v="00PF37F4"/>
    <s v="Invoiced"/>
    <s v="Yes"/>
    <x v="1"/>
    <m/>
    <m/>
    <m/>
    <m/>
    <s v="Yes"/>
    <s v="No"/>
    <s v="Yes"/>
    <d v="2025-04-02T14:25:00"/>
    <n v="1"/>
  </r>
  <r>
    <n v="15454117"/>
    <d v="2025-04-07T00:00:00"/>
    <d v="1899-12-30T14:20:00"/>
    <x v="3"/>
    <s v="MAYUR WHEELS(11216)"/>
    <n v="11216"/>
    <s v="Bikedekho_Aggregators"/>
    <s v="CPS_Lead_Aggregators"/>
    <s v="HOT"/>
    <s v="Pulsar"/>
    <s v="N160"/>
    <s v="Dual channel ABS"/>
    <s v="Pulsar N160 Dual channel ABS Brooklyn Black"/>
    <s v="00JR159V"/>
    <s v="Open"/>
    <s v="No"/>
    <x v="0"/>
    <m/>
    <m/>
    <m/>
    <m/>
    <s v="No"/>
    <s v="No"/>
    <s v="No"/>
    <m/>
    <n v="0"/>
  </r>
  <r>
    <n v="15552363"/>
    <d v="2025-04-10T00:00:00"/>
    <d v="1899-12-30T18:31:00"/>
    <x v="4"/>
    <s v="SALUJA AUTOMOBILES(10810)"/>
    <n v="10810"/>
    <s v="Organic"/>
    <s v="Website"/>
    <s v="WARM"/>
    <s v="Pulsar"/>
    <s v="NS160"/>
    <s v="Dual Channel ABS (UG)"/>
    <s v="Pulsar  NS160 Dual Channel ABS (UG) EBONY BLK SATIN"/>
    <s v="00JF43AL"/>
    <s v="Invoiced"/>
    <s v="Yes"/>
    <x v="6"/>
    <m/>
    <m/>
    <m/>
    <m/>
    <s v="No"/>
    <s v="No"/>
    <s v="No"/>
    <d v="2025-04-12T17:58:00"/>
    <n v="1"/>
  </r>
  <r>
    <n v="15694126"/>
    <d v="2025-04-17T00:00:00"/>
    <d v="1899-12-30T13:07:00"/>
    <x v="1"/>
    <s v="THE HIND BAJAJ(10911)"/>
    <n v="10911"/>
    <m/>
    <m/>
    <m/>
    <s v="Pulsar"/>
    <n v="125"/>
    <s v="Carbon Fibre Split Seat UG"/>
    <s v="Pulsar 125 Carbon Fibre Split Seat UG EBONY BLK RED DKL"/>
    <s v="00DH564D"/>
    <s v="Invoiced"/>
    <s v="Yes"/>
    <x v="1"/>
    <m/>
    <m/>
    <m/>
    <m/>
    <s v="Yes"/>
    <s v="No"/>
    <s v="Yes"/>
    <d v="2025-04-17T13:09:00"/>
    <n v="1"/>
  </r>
  <r>
    <n v="15401961"/>
    <d v="2025-04-04T00:00:00"/>
    <d v="1899-12-30T16:07:00"/>
    <x v="0"/>
    <s v="OSL AUTO PRIVATE LIMITED(13593)"/>
    <n v="13593"/>
    <s v="Hyperlocal_Lead_Gen"/>
    <s v="Facebook"/>
    <s v="WARM"/>
    <s v="Triumph"/>
    <s v="Speed T4"/>
    <s v="Triumph"/>
    <s v="Triumph Speed T4 Triumph "/>
    <s v="00TA15"/>
    <s v="Closed"/>
    <s v="No"/>
    <x v="5"/>
    <m/>
    <m/>
    <m/>
    <m/>
    <s v="No"/>
    <s v="No"/>
    <s v="No"/>
    <m/>
    <n v="0"/>
  </r>
  <r>
    <n v="15362745"/>
    <d v="2025-04-02T00:00:00"/>
    <d v="1899-12-30T16:53:00"/>
    <x v="3"/>
    <s v="UTKAL AUTO SERVICE(10881)"/>
    <n v="10881"/>
    <s v="Bikewale_Aggregators"/>
    <s v="CPS_Lead_Aggregators"/>
    <s v="WARM"/>
    <s v="Pulsar"/>
    <n v="400"/>
    <s v="NS"/>
    <s v="Pulsar 400 NS PEARL METALLIC WHITE"/>
    <s v="00JL2342"/>
    <s v="Open"/>
    <s v="No"/>
    <x v="6"/>
    <m/>
    <m/>
    <m/>
    <m/>
    <s v="No"/>
    <s v="No"/>
    <s v="No"/>
    <m/>
    <n v="0"/>
  </r>
  <r>
    <n v="15601080"/>
    <d v="2025-04-13T00:00:00"/>
    <d v="1899-12-30T11:58:00"/>
    <x v="3"/>
    <s v="V S MOTORS"/>
    <n v="12666"/>
    <s v="Bikewale_Aggregators"/>
    <s v="CPS_Lead_Aggregators"/>
    <m/>
    <s v="Pulsar"/>
    <s v="N150"/>
    <s v="SD Single Seat"/>
    <s v="Pulsar N150 SD Single Seat PEARL METALLIC WHITE"/>
    <s v="00JR3042"/>
    <s v="Closed"/>
    <s v="No"/>
    <x v="10"/>
    <m/>
    <m/>
    <m/>
    <m/>
    <s v="No"/>
    <s v="No"/>
    <s v="No"/>
    <m/>
    <n v="0"/>
  </r>
  <r>
    <n v="15408602"/>
    <d v="2025-04-04T00:00:00"/>
    <d v="1899-12-30T22:24:00"/>
    <x v="3"/>
    <s v="Banswada"/>
    <s v="A12692"/>
    <s v="91wheels_Aggregators"/>
    <s v="CPS_Lead_Aggregators"/>
    <s v="STANDARD"/>
    <s v="Avenger"/>
    <n v="220"/>
    <s v="Cruise"/>
    <s v="Avenger 220 Cruise UG AUBURN BLACK"/>
    <s v="00PD289K"/>
    <s v="Closed"/>
    <s v="No"/>
    <x v="1"/>
    <m/>
    <m/>
    <m/>
    <m/>
    <s v="No"/>
    <s v="No"/>
    <s v="No"/>
    <m/>
    <n v="0"/>
  </r>
  <r>
    <n v="15433276"/>
    <d v="2025-04-06T00:00:00"/>
    <d v="1899-12-30T11:06:00"/>
    <x v="2"/>
    <s v="S.B.AUTOMOBILES (12816)"/>
    <n v="12816"/>
    <m/>
    <m/>
    <m/>
    <s v="KTM"/>
    <s v="ADVENTURE 390 X"/>
    <m/>
    <s v="KTM ADVENTURE 390 X  ELECTRONIC ORANGE"/>
    <s v="00JG721T"/>
    <s v="Invoiced"/>
    <s v="Yes"/>
    <x v="1"/>
    <m/>
    <m/>
    <m/>
    <m/>
    <s v="No"/>
    <s v="No"/>
    <s v="No"/>
    <d v="2025-04-06T11:08:00"/>
    <n v="1"/>
  </r>
  <r>
    <n v="15400270"/>
    <d v="2025-04-04T00:00:00"/>
    <d v="1899-12-30T15:01:00"/>
    <x v="5"/>
    <s v="ZAIN MOTORS(10502)"/>
    <n v="10502"/>
    <m/>
    <m/>
    <s v="WARM"/>
    <s v="Platina"/>
    <n v="100"/>
    <s v="ES Drum  (OBD-2)"/>
    <s v="Platina 100 ES Drum  (OBD-2) EB BLK WITH METTALIC RED DECAL"/>
    <s v="00PF35F4"/>
    <s v="Open"/>
    <s v="Yes"/>
    <x v="0"/>
    <m/>
    <m/>
    <m/>
    <m/>
    <s v="No"/>
    <s v="Yes"/>
    <s v="Yes"/>
    <m/>
    <n v="0"/>
  </r>
  <r>
    <n v="15605455"/>
    <d v="2025-04-13T00:00:00"/>
    <d v="1899-12-30T16:02:00"/>
    <x v="3"/>
    <s v="SHRINIWAS MOTORS(10389)"/>
    <n v="10389"/>
    <s v="91wheels_Aggregators"/>
    <s v="CPS_Lead_Aggregators"/>
    <s v="WARM"/>
    <s v="Pulsar"/>
    <n v="150"/>
    <s v="TD Split Seat"/>
    <s v="Pulsar 150 TD Split Seat BLACK DECAL BLUE"/>
    <s v="00DH283B"/>
    <s v="Open"/>
    <s v="No"/>
    <x v="1"/>
    <m/>
    <m/>
    <m/>
    <m/>
    <s v="No"/>
    <s v="No"/>
    <s v="No"/>
    <m/>
    <n v="0"/>
  </r>
  <r>
    <n v="15684912"/>
    <d v="2025-04-16T00:00:00"/>
    <d v="1899-12-30T21:36:00"/>
    <x v="3"/>
    <s v="NANDI MOTORS - ALLAGADDA"/>
    <s v="B10914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553116"/>
    <d v="2025-04-10T00:00:00"/>
    <d v="1899-12-30T19:05:00"/>
    <x v="5"/>
    <s v="VARUN MOTORS PRIVATE LIMITED-KAMAVARAPUKOTA"/>
    <s v="E13250"/>
    <m/>
    <m/>
    <s v="HOT"/>
    <s v="Pulsar"/>
    <n v="125"/>
    <s v="Carbon Fibre Disc Single Seat"/>
    <s v="Pulsar 125 Carbon Fibre Disc Single Seat"/>
    <s v="00DH47"/>
    <s v="Open"/>
    <s v="Yes"/>
    <x v="1"/>
    <m/>
    <m/>
    <m/>
    <m/>
    <s v="Yes"/>
    <s v="No"/>
    <s v="No"/>
    <m/>
    <n v="0"/>
  </r>
  <r>
    <n v="15675698"/>
    <d v="2025-04-16T00:00:00"/>
    <d v="1899-12-30T16:50:00"/>
    <x v="6"/>
    <m/>
    <n v="13511"/>
    <s v="Facebook"/>
    <s v="P125DC_july"/>
    <m/>
    <s v="Pulsar"/>
    <n v="125"/>
    <s v="Neon Disc Single seat (OBD-2)"/>
    <s v="Pulsar 125 Neon Disc Single seat (OBD-2) EBONY BLK BLUE DKL"/>
    <s v="00DH504C"/>
    <s v="Closed"/>
    <s v="No"/>
    <x v="2"/>
    <m/>
    <m/>
    <m/>
    <m/>
    <s v="No"/>
    <s v="No"/>
    <s v="No"/>
    <m/>
    <n v="0"/>
  </r>
  <r>
    <n v="15345443"/>
    <d v="2025-04-01T00:00:00"/>
    <d v="1899-12-30T18:42:00"/>
    <x v="5"/>
    <s v="SRIMALINI MOTOS(D13336 )  AVADI"/>
    <s v="D13336"/>
    <m/>
    <m/>
    <m/>
    <s v="Pulsar"/>
    <s v="N160"/>
    <s v="UG"/>
    <s v="Pulsar N160 UG BROOKLYN CHRCL BLK M"/>
    <s v="00JR21VAR-113"/>
    <s v="Closed"/>
    <s v="Yes"/>
    <x v="2"/>
    <m/>
    <m/>
    <m/>
    <m/>
    <s v="Yes"/>
    <s v="Yes"/>
    <s v="Yes"/>
    <m/>
    <n v="0"/>
  </r>
  <r>
    <n v="15713879"/>
    <d v="2025-04-18T00:00:00"/>
    <d v="1899-12-30T12:02:00"/>
    <x v="2"/>
    <s v="VOLKAN BAJAJ (13456)"/>
    <n v="13456"/>
    <m/>
    <m/>
    <s v="STANDARD"/>
    <s v="Pulsar"/>
    <n v="150"/>
    <s v="TD UG"/>
    <s v="Pulsar 150 TD UG EBONY BLACK(MET)"/>
    <s v="00DH61X3"/>
    <s v="Invoiced"/>
    <s v="Yes"/>
    <x v="1"/>
    <m/>
    <m/>
    <m/>
    <m/>
    <s v="No"/>
    <s v="No"/>
    <s v="No"/>
    <d v="2025-04-21T18:36:00"/>
    <n v="1"/>
  </r>
  <r>
    <n v="15609294"/>
    <d v="2025-04-14T00:00:00"/>
    <d v="1899-12-30T13:28:00"/>
    <x v="4"/>
    <s v="POPULAR MOTOR CORPORATION(11262)"/>
    <n v="11262"/>
    <s v="Finance"/>
    <s v="Website"/>
    <s v="HOT"/>
    <s v="Pulsar"/>
    <s v="NS160"/>
    <s v="Dual Channel ABS (UG)"/>
    <s v="Pulsar NS160 Dual Channel ABS (UG) PEARL METALLIC WHITE &amp; SATIN BLACK"/>
    <s v="00JF438R"/>
    <s v="Open"/>
    <s v="No"/>
    <x v="4"/>
    <m/>
    <m/>
    <m/>
    <m/>
    <s v="No"/>
    <s v="No"/>
    <s v="No"/>
    <m/>
    <n v="0"/>
  </r>
  <r>
    <n v="15739809"/>
    <d v="2025-04-19T00:00:00"/>
    <d v="1899-12-30T15:59:00"/>
    <x v="4"/>
    <s v="SHRINIWAS MOTORS(10389)"/>
    <n v="10389"/>
    <s v="Chatbot"/>
    <s v="WAComms"/>
    <s v="WARM"/>
    <s v="Freedom"/>
    <s v="125 NG04"/>
    <s v="Disc Led"/>
    <s v="Freedom 125 NG04 Disc Led"/>
    <s v="00JH2742"/>
    <s v="Closed"/>
    <s v="No"/>
    <x v="1"/>
    <m/>
    <m/>
    <m/>
    <m/>
    <s v="No"/>
    <s v="No"/>
    <s v="No"/>
    <m/>
    <n v="0"/>
  </r>
  <r>
    <n v="15586951"/>
    <d v="2025-04-12T00:00:00"/>
    <d v="1899-12-30T14:11:00"/>
    <x v="1"/>
    <s v="Rajmandir Motors"/>
    <n v="12971"/>
    <s v="Reference"/>
    <s v="Existing Customer"/>
    <m/>
    <s v="KTM"/>
    <s v="DUKE 200"/>
    <m/>
    <s v="KTM  DUKE 200  ELECTRONIC ORANGE"/>
    <s v="00JP1C1T"/>
    <s v="Invoiced"/>
    <s v="Yes"/>
    <x v="7"/>
    <m/>
    <m/>
    <m/>
    <m/>
    <s v="Yes"/>
    <s v="No"/>
    <s v="No"/>
    <d v="2025-04-12T14:14:00"/>
    <n v="1"/>
  </r>
  <r>
    <n v="15495318"/>
    <d v="2025-04-09T00:00:00"/>
    <d v="1899-12-30T11:48:00"/>
    <x v="1"/>
    <s v="SHANKAR GOURI AUTOMOBILES (12907)"/>
    <n v="12907"/>
    <m/>
    <m/>
    <s v="WARM"/>
    <s v="KTM"/>
    <s v="DUKE 200"/>
    <m/>
    <s v="KTM DUKE 200  "/>
    <s v="00JP1C"/>
    <s v="Open"/>
    <s v="Yes"/>
    <x v="1"/>
    <m/>
    <m/>
    <m/>
    <m/>
    <s v="Yes"/>
    <s v="No"/>
    <s v="No"/>
    <m/>
    <n v="0"/>
  </r>
  <r>
    <n v="15360673"/>
    <d v="2025-04-02T00:00:00"/>
    <d v="1899-12-30T15:32:00"/>
    <x v="1"/>
    <s v="DADA MOTOR ENTERPRISES LLP(13185)"/>
    <n v="13185"/>
    <s v="Reference"/>
    <s v="Existing Customer"/>
    <s v="STANDARD"/>
    <s v="Platina"/>
    <n v="110"/>
    <s v="ES Drum"/>
    <s v="Platina 110 ES Drum BLK GLOS PEW GRA"/>
    <s v="00JK2448"/>
    <s v="Invoiced"/>
    <s v="Yes"/>
    <x v="7"/>
    <m/>
    <m/>
    <m/>
    <m/>
    <s v="No"/>
    <s v="Yes"/>
    <s v="Yes"/>
    <d v="2025-04-02T15:33:00"/>
    <n v="1"/>
  </r>
  <r>
    <n v="15579729"/>
    <d v="2025-04-12T00:00:00"/>
    <d v="1899-12-30T09:43:00"/>
    <x v="3"/>
    <s v="LOVELY AUTOS(D10206 )JALANDHAR"/>
    <n v="10206"/>
    <s v="Bikewale_Aggregators"/>
    <s v="CPS_Lead_Aggregators"/>
    <s v="WARM"/>
    <s v="Pulsar"/>
    <s v="NS160"/>
    <s v="Twin Disc ABS"/>
    <s v="Pulsar NS160 Twin Disc ABS Glossy Pewter Grey + Satin Black"/>
    <s v="00JF258W"/>
    <s v="Open"/>
    <s v="No"/>
    <x v="1"/>
    <m/>
    <m/>
    <m/>
    <m/>
    <s v="No"/>
    <s v="No"/>
    <s v="No"/>
    <m/>
    <n v="0"/>
  </r>
  <r>
    <n v="15637666"/>
    <d v="2025-04-14T00:00:00"/>
    <d v="1899-12-30T23:06:00"/>
    <x v="3"/>
    <s v="M/s Champak Automobiles-Dhubri"/>
    <s v="A1102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685334"/>
    <d v="2025-04-16T00:00:00"/>
    <d v="1899-12-30T22:21:00"/>
    <x v="3"/>
    <s v="Bhagirath Prime Auto Private Limited-M. G. Road"/>
    <s v="A14180"/>
    <s v="91wheels_Aggregators"/>
    <s v="CPS_Lead_Aggregators"/>
    <s v="HOT"/>
    <s v="Pulsar"/>
    <s v="NS200"/>
    <s v="Twin Disc ABS (JL18)"/>
    <s v="Pulsar NS200 Twin Disc ABS (JL18) BRIGHT YELLOW &amp; MATTE PEWTER GREY"/>
    <s v="00JL188N"/>
    <s v="Closed"/>
    <s v="No"/>
    <x v="5"/>
    <m/>
    <m/>
    <m/>
    <m/>
    <s v="No"/>
    <s v="No"/>
    <s v="No"/>
    <m/>
    <n v="0"/>
  </r>
  <r>
    <n v="15410646"/>
    <d v="2025-04-05T00:00:00"/>
    <d v="1899-12-30T06:33:00"/>
    <x v="0"/>
    <s v="SHIVA SCOOTER AGENCY(14119)"/>
    <n v="14119"/>
    <s v="Hyperlocal_Lead_Gen"/>
    <s v="Facebook"/>
    <s v="HOT"/>
    <s v="Triumph"/>
    <s v="Speed T4"/>
    <s v="Triumph"/>
    <s v="Triumph Speed T4 Triumph "/>
    <s v="00TA15"/>
    <s v="Open"/>
    <s v="No"/>
    <x v="1"/>
    <m/>
    <m/>
    <m/>
    <m/>
    <s v="No"/>
    <s v="No"/>
    <s v="No"/>
    <m/>
    <n v="0"/>
  </r>
  <r>
    <n v="15586195"/>
    <d v="2025-04-12T00:00:00"/>
    <d v="1899-12-30T13:44:00"/>
    <x v="1"/>
    <s v="Syamadynamic Kottayam"/>
    <s v="A13541"/>
    <m/>
    <m/>
    <s v="HOT"/>
    <s v="Triumph"/>
    <s v="SCRAMBLER 400 X"/>
    <m/>
    <s v="Triumph SCRAMBLER 400 X "/>
    <s v="00TA02BA"/>
    <s v="Open"/>
    <s v="Yes"/>
    <x v="0"/>
    <m/>
    <m/>
    <m/>
    <m/>
    <s v="Yes"/>
    <s v="No"/>
    <s v="No"/>
    <m/>
    <n v="0"/>
  </r>
  <r>
    <n v="15614841"/>
    <d v="2025-04-14T00:00:00"/>
    <d v="1899-12-30T09:52:00"/>
    <x v="6"/>
    <m/>
    <n v="12152"/>
    <s v="Instagram"/>
    <s v="Freedom_April"/>
    <s v="HOT"/>
    <s v="Freedom"/>
    <s v="125 NG04"/>
    <s v="Disc Led"/>
    <s v="Freedom 125 NG04 Disc Led Racing Red"/>
    <s v="00JH279C"/>
    <s v="Closed"/>
    <s v="No"/>
    <x v="2"/>
    <m/>
    <m/>
    <m/>
    <m/>
    <s v="No"/>
    <s v="No"/>
    <s v="No"/>
    <m/>
    <n v="0"/>
  </r>
  <r>
    <n v="15372799"/>
    <d v="2025-04-03T00:00:00"/>
    <d v="1899-12-30T11:21:00"/>
    <x v="3"/>
    <s v="VARUN MOTORS PRIVATE LIMITED-NAD"/>
    <s v="A13246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461382"/>
    <d v="2025-04-07T00:00:00"/>
    <d v="1899-12-30T17:46:00"/>
    <x v="1"/>
    <s v="Shaman Motors_Navi Mumbai"/>
    <s v="E13538"/>
    <m/>
    <m/>
    <m/>
    <s v="Triumph"/>
    <s v="Speed T4"/>
    <m/>
    <s v="Triumph Speed T4 "/>
    <s v="00TA15BA"/>
    <s v="Invoiced"/>
    <s v="Yes"/>
    <x v="1"/>
    <m/>
    <m/>
    <m/>
    <m/>
    <s v="Yes"/>
    <s v="No"/>
    <s v="No"/>
    <d v="2025-04-07T17:47:00"/>
    <n v="1"/>
  </r>
  <r>
    <n v="15691463"/>
    <d v="2025-04-17T00:00:00"/>
    <d v="1899-12-30T12:04:00"/>
    <x v="3"/>
    <s v="JAISWAL MOTORS(11415)"/>
    <n v="11415"/>
    <s v="Bikedekho_Aggregators"/>
    <s v="CPS_Lead_Aggregators"/>
    <s v="WARM"/>
    <s v="Pulsar"/>
    <s v="N160"/>
    <s v="Dual channel ABS"/>
    <s v="Pulsar N160 Dual channel ABS Brooklyn Black"/>
    <s v="00JR159V"/>
    <s v="Open"/>
    <s v="No"/>
    <x v="6"/>
    <m/>
    <m/>
    <m/>
    <m/>
    <s v="No"/>
    <s v="No"/>
    <s v="No"/>
    <m/>
    <n v="0"/>
  </r>
  <r>
    <n v="15683017"/>
    <d v="2025-04-16T00:00:00"/>
    <d v="1899-12-30T19:29:00"/>
    <x v="3"/>
    <s v="RAJMANDIR MOTORS(10740)"/>
    <n v="10740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x v="0"/>
    <m/>
    <m/>
    <m/>
    <m/>
    <s v="No"/>
    <s v="No"/>
    <s v="No"/>
    <m/>
    <n v="0"/>
  </r>
  <r>
    <n v="15381298"/>
    <d v="2025-04-03T00:00:00"/>
    <d v="1899-12-30T15:56:00"/>
    <x v="1"/>
    <s v="POPULAR MOTOR CORPORATION (JAYANAGAR)"/>
    <s v="B10479"/>
    <m/>
    <m/>
    <s v="WARM"/>
    <s v="Pulsar"/>
    <n v="400"/>
    <s v="NS"/>
    <s v="Pulsar 400 NS GLOSSY RACING RED"/>
    <s v="00JL2395"/>
    <s v="Closed"/>
    <s v="Yes"/>
    <x v="5"/>
    <m/>
    <m/>
    <m/>
    <m/>
    <s v="Yes"/>
    <s v="No"/>
    <s v="Yes"/>
    <m/>
    <n v="0"/>
  </r>
  <r>
    <n v="15484081"/>
    <d v="2025-04-08T00:00:00"/>
    <d v="1899-12-30T17:13:00"/>
    <x v="5"/>
    <s v="PRAKASH AUTOMOBILES(12724)"/>
    <n v="12724"/>
    <m/>
    <m/>
    <s v="WARM"/>
    <s v="Pulsar"/>
    <n v="125"/>
    <s v="Neon Disc Single seat (OBD-2)"/>
    <s v="Pulsar 125 Neon Disc Single seat (OBD-2)"/>
    <s v="00DH50"/>
    <s v="Open"/>
    <s v="No"/>
    <x v="6"/>
    <m/>
    <m/>
    <m/>
    <m/>
    <s v="No"/>
    <s v="No"/>
    <s v="No"/>
    <m/>
    <n v="0"/>
  </r>
  <r>
    <n v="15737574"/>
    <d v="2025-04-19T00:00:00"/>
    <d v="1899-12-30T14:10:00"/>
    <x v="1"/>
    <s v="SHOURYA BAJAJ - SINNAR"/>
    <s v="C12029"/>
    <m/>
    <m/>
    <s v="HOT"/>
    <s v="Platina"/>
    <n v="100"/>
    <s v="ES Drum  (OBD-2)"/>
    <s v="Platina 100 ES Drum  (OBD-2) Ebony Black with Silver Grey Decal"/>
    <s v="00PF356U"/>
    <s v="Open"/>
    <s v="Yes"/>
    <x v="8"/>
    <m/>
    <m/>
    <m/>
    <m/>
    <s v="Yes"/>
    <s v="Yes"/>
    <s v="Yes"/>
    <m/>
    <n v="0"/>
  </r>
  <r>
    <n v="15680720"/>
    <d v="2025-04-16T00:00:00"/>
    <d v="1899-12-30T18:04:00"/>
    <x v="5"/>
    <s v="POPULAR MOTOR CORPORATION (13101)"/>
    <n v="13101"/>
    <m/>
    <m/>
    <m/>
    <s v="Pulsar"/>
    <s v="NS125"/>
    <s v="Disc"/>
    <s v="Pulsar NS125 Disc GLOSS PEWTER GREY"/>
    <s v="00JF3132"/>
    <s v="Invoiced"/>
    <s v="Yes"/>
    <x v="1"/>
    <m/>
    <m/>
    <m/>
    <m/>
    <s v="Yes"/>
    <s v="No"/>
    <s v="No"/>
    <d v="2025-04-16T18:06:00"/>
    <n v="1"/>
  </r>
  <r>
    <n v="15480407"/>
    <d v="2025-04-08T00:00:00"/>
    <d v="1899-12-30T15:02:00"/>
    <x v="1"/>
    <s v="GURU NANAK AUTO DEALS (A13106)"/>
    <s v="A13106"/>
    <m/>
    <m/>
    <s v="STANDARD"/>
    <s v="Platina"/>
    <n v="110"/>
    <s v="ES Drum  (OBD-2)"/>
    <s v="Platina 110 ES Drum  (OBD-2)"/>
    <s v="00JK35"/>
    <s v="Open"/>
    <s v="Yes"/>
    <x v="10"/>
    <m/>
    <m/>
    <m/>
    <m/>
    <s v="Yes"/>
    <s v="No"/>
    <s v="No"/>
    <m/>
    <n v="0"/>
  </r>
  <r>
    <n v="15718918"/>
    <d v="2025-04-18T00:00:00"/>
    <d v="1899-12-30T14:42:00"/>
    <x v="2"/>
    <s v="GSM SALES (A13006)"/>
    <s v="A13006"/>
    <s v="Reference"/>
    <s v="Existing Customer"/>
    <m/>
    <s v="Platina"/>
    <n v="100"/>
    <s v="ES Drum  (OBD-2)"/>
    <s v="Platina 100 ES Drum  (OBD-2) Ebony Black with Silver Grey Decal"/>
    <s v="00PF356U"/>
    <s v="Invoiced"/>
    <s v="Yes"/>
    <x v="1"/>
    <m/>
    <m/>
    <m/>
    <m/>
    <s v="No"/>
    <s v="No"/>
    <s v="No"/>
    <d v="2025-04-18T14:45:00"/>
    <n v="1"/>
  </r>
  <r>
    <n v="15533072"/>
    <d v="2025-04-09T00:00:00"/>
    <d v="1899-12-30T19:58:00"/>
    <x v="3"/>
    <s v="RAMACHANDRA PROJECTS PRIVATE LTD(12965)"/>
    <n v="12965"/>
    <s v="Bikewale_Aggregators"/>
    <s v="CPS_Lead_Aggregators"/>
    <s v="STANDARD"/>
    <s v="Pulsar"/>
    <n v="150"/>
    <s v="SD Single Seat"/>
    <s v="Pulsar 150 SD Single Seat EBONY BLK RED DKL"/>
    <s v="00DH274D"/>
    <s v="Open"/>
    <s v="No"/>
    <x v="1"/>
    <m/>
    <m/>
    <m/>
    <m/>
    <s v="No"/>
    <s v="No"/>
    <s v="No"/>
    <m/>
    <n v="0"/>
  </r>
  <r>
    <n v="15745165"/>
    <d v="2025-04-19T00:00:00"/>
    <d v="1899-12-30T20:42:00"/>
    <x v="4"/>
    <s v="SHIVA SCOOTER AGENCY(10348)"/>
    <n v="10348"/>
    <s v="Organic"/>
    <s v="Website"/>
    <m/>
    <s v="Freedom"/>
    <s v="125 NG04"/>
    <s v="Disc Led"/>
    <s v="Freedom 125 NG04 Disc Led COCKTAIL WINE RED"/>
    <s v="00JH272V"/>
    <s v="Open"/>
    <s v="No"/>
    <x v="0"/>
    <m/>
    <m/>
    <m/>
    <m/>
    <s v="No"/>
    <s v="No"/>
    <s v="No"/>
    <m/>
    <n v="0"/>
  </r>
  <r>
    <n v="15377163"/>
    <d v="2025-04-03T00:00:00"/>
    <d v="1899-12-30T13:31:00"/>
    <x v="3"/>
    <s v="ROYAL AUTOMOBILES(11524)"/>
    <n v="11524"/>
    <s v="Bikedekho_Aggregators"/>
    <s v="CPS_Lead_Aggregators"/>
    <s v="HOT"/>
    <s v="Pulsar"/>
    <s v="NS125"/>
    <s v="Disc (OBD-2)"/>
    <s v="Pulsar NS125 Disc (OBD-2) TD BURNT RED + SA"/>
    <s v="00JF35C4"/>
    <s v="Invoiced"/>
    <s v="Yes"/>
    <x v="1"/>
    <m/>
    <m/>
    <m/>
    <m/>
    <s v="No"/>
    <s v="Yes"/>
    <s v="Yes"/>
    <m/>
    <n v="1"/>
  </r>
  <r>
    <n v="15701271"/>
    <d v="2025-04-17T00:00:00"/>
    <d v="1899-12-30T17:06:00"/>
    <x v="1"/>
    <s v="AKSHAY AUTOMOBILES(13002)"/>
    <n v="13002"/>
    <s v="Reference"/>
    <s v="Existing Customer"/>
    <s v="WARM"/>
    <s v="KTM"/>
    <s v="DUKE 250"/>
    <m/>
    <s v="KTM DUKE 250  EBONY BLACK(MET)"/>
    <s v="00JP88X3"/>
    <s v="Open"/>
    <s v="Yes"/>
    <x v="0"/>
    <m/>
    <m/>
    <m/>
    <m/>
    <s v="Yes"/>
    <s v="No"/>
    <s v="No"/>
    <m/>
    <n v="0"/>
  </r>
  <r>
    <n v="15479290"/>
    <d v="2025-04-08T00:00:00"/>
    <d v="1899-12-30T14:31:00"/>
    <x v="1"/>
    <s v="MALINISRI MOTORS(10790)"/>
    <n v="10790"/>
    <m/>
    <m/>
    <s v="STANDARD"/>
    <s v="Freedom"/>
    <s v="125 NG04"/>
    <s v="Disc Led"/>
    <s v="Freedom 125 NG04 Disc Led"/>
    <s v="00JH27"/>
    <s v="Open"/>
    <s v="Yes"/>
    <x v="7"/>
    <m/>
    <m/>
    <m/>
    <m/>
    <s v="Yes"/>
    <s v="Yes"/>
    <s v="Yes"/>
    <m/>
    <n v="0"/>
  </r>
  <r>
    <n v="15743334"/>
    <d v="2025-04-19T00:00:00"/>
    <d v="1899-12-30T18:13:00"/>
    <x v="5"/>
    <s v="VARUN MOTORS PRIVATE LIMITED-MOGALTHUR"/>
    <s v="D13250"/>
    <s v="Bajaj Activity"/>
    <s v="Demo Van"/>
    <m/>
    <s v="Pulsar"/>
    <n v="125"/>
    <s v="Neon Disc Single seat"/>
    <s v="Pulsar 125 Neon Disc Single seat SPARKLING METALLIC BLACK RED"/>
    <s v="00DH40F2"/>
    <s v="Booked"/>
    <s v="Yes"/>
    <x v="1"/>
    <m/>
    <m/>
    <m/>
    <m/>
    <s v="No"/>
    <s v="No"/>
    <s v="Yes"/>
    <d v="2025-04-19T18:14:00"/>
    <n v="0"/>
  </r>
  <r>
    <n v="15416772"/>
    <d v="2025-04-05T00:00:00"/>
    <d v="1899-12-30T12:44:00"/>
    <x v="1"/>
    <s v="MM MOTORS"/>
    <n v="13170"/>
    <m/>
    <m/>
    <s v="HOT"/>
    <s v="KTM"/>
    <s v="Duke 250 (Gen 2)"/>
    <m/>
    <s v="KTM Duke 250 (Gen 2)  EBONY BLACK(MET)"/>
    <s v="00JP96X3"/>
    <s v="Invoiced"/>
    <s v="Yes"/>
    <x v="1"/>
    <m/>
    <m/>
    <m/>
    <m/>
    <s v="Yes"/>
    <s v="No"/>
    <s v="No"/>
    <d v="2025-04-05T12:46:00"/>
    <n v="1"/>
  </r>
  <r>
    <n v="15467048"/>
    <d v="2025-04-07T00:00:00"/>
    <d v="1899-12-30T23:52:00"/>
    <x v="3"/>
    <s v="SAMRAT MOTORS (12939)"/>
    <n v="12939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6"/>
    <m/>
    <m/>
    <m/>
    <m/>
    <s v="No"/>
    <s v="No"/>
    <s v="No"/>
    <m/>
    <n v="0"/>
  </r>
  <r>
    <n v="15686359"/>
    <d v="2025-04-17T00:00:00"/>
    <d v="1899-12-30T00:07:00"/>
    <x v="4"/>
    <s v="Eagle Automobile  (12292)"/>
    <n v="12292"/>
    <s v="Organic"/>
    <s v="Website"/>
    <s v="WARM"/>
    <s v="KTM"/>
    <s v="DUKE 390"/>
    <s v="KTM"/>
    <s v="KTM DUKE 390 KTM ELECTRONIC ORANGE"/>
    <s v="00JP891T"/>
    <s v="Open"/>
    <s v="No"/>
    <x v="6"/>
    <m/>
    <m/>
    <m/>
    <m/>
    <s v="No"/>
    <s v="No"/>
    <s v="No"/>
    <m/>
    <n v="0"/>
  </r>
  <r>
    <n v="15383113"/>
    <d v="2025-04-03T00:00:00"/>
    <d v="1899-12-30T17:14:00"/>
    <x v="3"/>
    <s v="S. S. AUTO TRADER LLP Debagram Branch"/>
    <s v="B12854"/>
    <s v="Bikewale_Aggregators"/>
    <s v="CPS_Lead_Aggregators"/>
    <s v="HOT"/>
    <s v="Pulsar"/>
    <s v="RS200"/>
    <s v="Dual channel ABS"/>
    <s v="Pulsar RS200 Dual channel ABS METALLIC BLACK (+Pewter Grey)"/>
    <s v="00DT148E"/>
    <s v="Open"/>
    <s v="No"/>
    <x v="6"/>
    <m/>
    <m/>
    <m/>
    <m/>
    <s v="No"/>
    <s v="No"/>
    <s v="No"/>
    <m/>
    <n v="0"/>
  </r>
  <r>
    <n v="15501975"/>
    <d v="2025-04-09T00:00:00"/>
    <d v="1899-12-30T15:34:00"/>
    <x v="6"/>
    <m/>
    <n v="13003"/>
    <s v="Facebook"/>
    <s v="P125_Feb"/>
    <s v="HOT"/>
    <s v="Pulsar"/>
    <n v="125"/>
    <s v="Carbon Fibre Split Seat UG"/>
    <s v="Pulsar 125 Carbon Fibre Split Seat UG EBONY BLK RED DKL"/>
    <s v="00DH564D"/>
    <s v="Closed"/>
    <s v="No"/>
    <x v="2"/>
    <m/>
    <m/>
    <m/>
    <m/>
    <s v="No"/>
    <s v="No"/>
    <s v="No"/>
    <m/>
    <n v="0"/>
  </r>
  <r>
    <n v="15447246"/>
    <d v="2025-04-07T00:00:00"/>
    <d v="1899-12-30T10:56:00"/>
    <x v="3"/>
    <s v="SRI VINAYAKA MOBIKES PVT LTD(11463)"/>
    <n v="11463"/>
    <s v="Bikewale_Aggregators"/>
    <s v="CPS_Lead_Aggregators"/>
    <s v="STANDARD"/>
    <s v="Pulsar"/>
    <n v="150"/>
    <s v="SD Single Seat"/>
    <s v="Pulsar 150 SD Single Seat EBONY BLK RED DKL"/>
    <s v="00DH274D"/>
    <s v="Open"/>
    <s v="No"/>
    <x v="6"/>
    <m/>
    <m/>
    <m/>
    <m/>
    <s v="No"/>
    <s v="No"/>
    <s v="No"/>
    <m/>
    <n v="0"/>
  </r>
  <r>
    <n v="15667101"/>
    <d v="2025-04-16T00:00:00"/>
    <d v="1899-12-30T12:57:00"/>
    <x v="3"/>
    <s v="Sunny Bajaj  @ Balrampur"/>
    <n v="11534"/>
    <s v="Bikedekho_Aggregators"/>
    <s v="CPS_Lead_Aggregators"/>
    <s v="STANDARD"/>
    <s v="Pulsar"/>
    <s v="NS125"/>
    <s v="ABS"/>
    <s v="PULSAR NS 125 - TD BURNT RED + SA"/>
    <s v="00JF56C4"/>
    <s v="Open"/>
    <s v="No"/>
    <x v="0"/>
    <m/>
    <m/>
    <m/>
    <m/>
    <s v="No"/>
    <s v="No"/>
    <s v="No"/>
    <m/>
    <n v="0"/>
  </r>
  <r>
    <n v="15630044"/>
    <d v="2025-04-14T00:00:00"/>
    <d v="1899-12-30T16:24:00"/>
    <x v="0"/>
    <s v="RK Motors (13627)"/>
    <n v="13627"/>
    <s v="Hyperlocal_Lead_Gen"/>
    <s v="Facebook"/>
    <s v="WARM"/>
    <s v="Triumph"/>
    <s v="Speed T4"/>
    <s v="Triumph"/>
    <s v="Triumph Speed T4 Triumph "/>
    <s v="00TA15"/>
    <s v="Open"/>
    <s v="No"/>
    <x v="0"/>
    <m/>
    <m/>
    <m/>
    <m/>
    <s v="No"/>
    <s v="No"/>
    <s v="No"/>
    <m/>
    <n v="0"/>
  </r>
  <r>
    <n v="15645277"/>
    <d v="2025-04-15T00:00:00"/>
    <d v="1899-12-30T12:34:00"/>
    <x v="3"/>
    <s v="JSB AUTOCARS PRIVATE LIMITED(13565)"/>
    <n v="13565"/>
    <s v="Bikedekho_Aggregators"/>
    <s v="CPS_Lead_Aggregators"/>
    <s v="WARM"/>
    <s v="Pulsar"/>
    <s v="N160"/>
    <s v="Dual channel ABS"/>
    <s v="Pulsar N160 Dual channel ABS Brooklyn Black"/>
    <s v="00JR159V"/>
    <s v="Open"/>
    <s v="No"/>
    <x v="0"/>
    <m/>
    <m/>
    <m/>
    <m/>
    <s v="No"/>
    <s v="No"/>
    <s v="No"/>
    <m/>
    <n v="0"/>
  </r>
  <r>
    <n v="15573128"/>
    <d v="2025-04-11T00:00:00"/>
    <d v="1899-12-30T18:20:00"/>
    <x v="3"/>
    <s v="RM MOTORS(12607)"/>
    <n v="12607"/>
    <s v="Bikewale_Aggregators"/>
    <s v="CPS_Lead_Aggregators"/>
    <m/>
    <s v="Husqvarna"/>
    <s v="VITPILEN 250"/>
    <s v="HUSQVARNA"/>
    <s v="Husqvarna VITPILEN 250 HUSQVARNA CERAMIC WHITE MATT"/>
    <s v="00JU4091"/>
    <s v="Closed"/>
    <s v="No"/>
    <x v="5"/>
    <m/>
    <m/>
    <m/>
    <m/>
    <s v="No"/>
    <s v="No"/>
    <s v="No"/>
    <m/>
    <n v="0"/>
  </r>
  <r>
    <n v="15534679"/>
    <d v="2025-04-09T00:00:00"/>
    <d v="1899-12-30T22:32:00"/>
    <x v="0"/>
    <s v="A.G.CORPORATIONS(12984)"/>
    <n v="12984"/>
    <s v="Hyperlocal_Lead_Gen"/>
    <s v="Facebook"/>
    <s v="HOT"/>
    <s v="KTM"/>
    <s v="249.07 cc"/>
    <s v="KTM"/>
    <s v="KTM 249.07 cc KTM "/>
    <s v="00JP88"/>
    <s v="Closed"/>
    <s v="No"/>
    <x v="5"/>
    <m/>
    <m/>
    <m/>
    <m/>
    <s v="No"/>
    <s v="No"/>
    <s v="No"/>
    <m/>
    <n v="0"/>
  </r>
  <r>
    <n v="15563447"/>
    <d v="2025-04-11T00:00:00"/>
    <d v="1899-12-30T13:11:00"/>
    <x v="3"/>
    <s v="Brahmachari Bajaj  @ Cooch Behar"/>
    <n v="11508"/>
    <s v="Bikedekho_Aggregators"/>
    <s v="CPS_Lead_Aggregators"/>
    <m/>
    <s v="Pulsar"/>
    <s v="P150"/>
    <s v="TD Split Seat (OBD-2)"/>
    <s v="Pulsar P150 TD Split Seat (OBD-2) EBONY BLACK(MET)"/>
    <s v="00JR11X3"/>
    <s v="Open"/>
    <s v="No"/>
    <x v="4"/>
    <m/>
    <m/>
    <m/>
    <m/>
    <s v="No"/>
    <s v="No"/>
    <s v="No"/>
    <m/>
    <n v="0"/>
  </r>
  <r>
    <n v="15377211"/>
    <d v="2025-04-03T00:00:00"/>
    <d v="1899-12-30T13:25:00"/>
    <x v="5"/>
    <s v="ZAIN MOTORS- KANHANGAD"/>
    <s v="A10502"/>
    <m/>
    <m/>
    <s v="WARM"/>
    <s v="Freedom"/>
    <s v="125 NG04"/>
    <s v="Disc Led"/>
    <s v="Freedom 125 NG04 Disc Led"/>
    <s v="00JH27"/>
    <s v="Open"/>
    <s v="Yes"/>
    <x v="6"/>
    <m/>
    <m/>
    <m/>
    <m/>
    <s v="No"/>
    <s v="Yes"/>
    <s v="Yes"/>
    <m/>
    <n v="0"/>
  </r>
  <r>
    <n v="15626245"/>
    <d v="2025-04-14T00:00:00"/>
    <d v="1899-12-30T14:04:00"/>
    <x v="1"/>
    <s v="JAIKRISHNAA AUTO PVT LTD.(10057)"/>
    <n v="10057"/>
    <m/>
    <m/>
    <s v="WARM"/>
    <s v="Pulsar"/>
    <n v="150"/>
    <s v="TD UG"/>
    <s v="Pulsar 150 TD UG EBONY BLK SILVER DKL"/>
    <s v="00DH614E"/>
    <s v="Invoiced"/>
    <s v="Yes"/>
    <x v="0"/>
    <m/>
    <m/>
    <m/>
    <m/>
    <s v="Yes"/>
    <s v="No"/>
    <s v="Yes"/>
    <d v="2025-04-14T14:05:00"/>
    <n v="1"/>
  </r>
  <r>
    <n v="15368863"/>
    <d v="2025-04-02T00:00:00"/>
    <d v="1899-12-30T23:30:00"/>
    <x v="3"/>
    <s v="SHREE KRISHNA MOTORS(12821)"/>
    <n v="12821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x v="6"/>
    <m/>
    <m/>
    <m/>
    <m/>
    <s v="No"/>
    <s v="No"/>
    <s v="No"/>
    <m/>
    <n v="0"/>
  </r>
  <r>
    <n v="15366853"/>
    <d v="2025-04-02T00:00:00"/>
    <d v="1899-12-30T20:01:00"/>
    <x v="3"/>
    <s v="MSB Automotive Pvt Ltd (Charichhak)"/>
    <s v="D13563"/>
    <s v="Bikewale_Aggregators"/>
    <s v="CPS_Lead_Aggregators"/>
    <s v="HOT"/>
    <s v="Pulsar"/>
    <s v="NS200"/>
    <s v="Twin Disc ABS (JL18)"/>
    <s v="Pulsar NS200 Twin Disc ABS (JL18) BRIGHT YELLOW &amp; MATTE PEWTER GREY"/>
    <s v="00JL188N"/>
    <s v="Closed"/>
    <s v="No"/>
    <x v="5"/>
    <m/>
    <m/>
    <m/>
    <m/>
    <s v="No"/>
    <s v="No"/>
    <s v="No"/>
    <m/>
    <n v="0"/>
  </r>
  <r>
    <n v="15323319"/>
    <d v="2025-04-01T00:00:00"/>
    <d v="1899-12-30T11:31:00"/>
    <x v="3"/>
    <s v="C P BAJAJ(12313)"/>
    <n v="12313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Closed"/>
    <s v="No"/>
    <x v="3"/>
    <m/>
    <m/>
    <m/>
    <m/>
    <s v="No"/>
    <s v="No"/>
    <s v="No"/>
    <m/>
    <n v="0"/>
  </r>
  <r>
    <n v="15575851"/>
    <d v="2025-04-11T00:00:00"/>
    <d v="1899-12-30T21:02:00"/>
    <x v="0"/>
    <s v="Olive Auto(12996)"/>
    <n v="12996"/>
    <s v="Hyperlocal_Lead_Gen"/>
    <s v="Facebook"/>
    <s v="HOT"/>
    <s v="KTM"/>
    <s v="DUKE 200"/>
    <s v="KTM"/>
    <s v="KTM DUKE 200 KTM "/>
    <s v="00JP1C"/>
    <s v="Closed"/>
    <s v="No"/>
    <x v="2"/>
    <m/>
    <m/>
    <m/>
    <m/>
    <s v="No"/>
    <s v="No"/>
    <s v="No"/>
    <m/>
    <n v="0"/>
  </r>
  <r>
    <n v="15483831"/>
    <d v="2025-04-08T00:00:00"/>
    <d v="1899-12-30T17:03:00"/>
    <x v="1"/>
    <s v="SAANVI TRADERS (12950)"/>
    <n v="12950"/>
    <m/>
    <m/>
    <s v="WARM"/>
    <s v="Pulsar"/>
    <n v="150"/>
    <s v="SD UG"/>
    <s v="Pulsar 150 SD UG EBONY BLK BLUE DKL"/>
    <s v="00DH604C"/>
    <s v="Closed"/>
    <s v="Yes"/>
    <x v="2"/>
    <m/>
    <m/>
    <m/>
    <m/>
    <s v="No"/>
    <s v="Yes"/>
    <s v="Yes"/>
    <m/>
    <n v="0"/>
  </r>
  <r>
    <n v="15150317"/>
    <d v="2025-04-05T00:00:00"/>
    <d v="1899-12-30T13:06:00"/>
    <x v="4"/>
    <s v="Triumph Nagarbhavi"/>
    <s v="A14164"/>
    <s v="Scrambler_Enquiry_D2C"/>
    <s v="Search_Google"/>
    <m/>
    <s v="Triumph"/>
    <s v="Speed 400 UG"/>
    <s v="Triumph"/>
    <s v="SPEED 400 UG-PEARL METALLIC WHITE"/>
    <s v="00TA4042"/>
    <s v="Closed"/>
    <s v="No"/>
    <x v="2"/>
    <m/>
    <m/>
    <m/>
    <m/>
    <s v="No"/>
    <s v="No"/>
    <s v="No"/>
    <m/>
    <n v="0"/>
  </r>
  <r>
    <n v="15490292"/>
    <d v="2025-04-09T00:00:00"/>
    <d v="1899-12-30T03:41:00"/>
    <x v="3"/>
    <s v="Shree Bajaj Madhubani"/>
    <s v="A12387"/>
    <s v="Bikedekho_Aggregators"/>
    <s v="CPS_Lead_Aggregators"/>
    <s v="WARM"/>
    <s v="KTM"/>
    <s v="RC 390"/>
    <m/>
    <s v="KTM  RC 390  ELECTRONIC ORANGE MATT"/>
    <s v="00JY9643"/>
    <s v="Open"/>
    <s v="Yes"/>
    <x v="0"/>
    <m/>
    <m/>
    <m/>
    <m/>
    <s v="No"/>
    <s v="No"/>
    <s v="Yes"/>
    <m/>
    <n v="0"/>
  </r>
  <r>
    <n v="15684087"/>
    <d v="2025-04-16T00:00:00"/>
    <d v="1899-12-30T20:31:00"/>
    <x v="3"/>
    <s v="SRI VINAYAK AUTO (12579)"/>
    <n v="12579"/>
    <s v="Bikewale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x v="4"/>
    <m/>
    <m/>
    <m/>
    <m/>
    <s v="No"/>
    <s v="No"/>
    <s v="No"/>
    <m/>
    <n v="0"/>
  </r>
  <r>
    <n v="15682798"/>
    <d v="2025-04-16T00:00:00"/>
    <d v="1899-12-30T19:17:00"/>
    <x v="4"/>
    <s v="J P SALES  CORPORATION ALAMBAGH"/>
    <s v="C11941"/>
    <s v="Organic"/>
    <s v="Website"/>
    <s v="HOT"/>
    <s v="Platina"/>
    <n v="110"/>
    <s v="ES Drum  (OBD-2)"/>
    <s v="Platina 110 ES Drum  (OBD-2) EBONY BLK BLUE DKL"/>
    <s v="00JK354C"/>
    <s v="Open"/>
    <s v="No"/>
    <x v="10"/>
    <m/>
    <m/>
    <m/>
    <m/>
    <s v="No"/>
    <s v="No"/>
    <s v="No"/>
    <m/>
    <n v="0"/>
  </r>
  <r>
    <n v="15513549"/>
    <d v="2025-04-09T00:00:00"/>
    <d v="1899-12-30T16:19:00"/>
    <x v="6"/>
    <m/>
    <n v="14139"/>
    <s v="Instagram"/>
    <s v="P125 Campaign"/>
    <m/>
    <s v="Pulsar"/>
    <s v="NS125"/>
    <s v="UG ABS"/>
    <s v="Pulsar NS125 UG ABS TD BURNT RED + SA"/>
    <s v="00JF57C4"/>
    <s v="Open"/>
    <s v="No"/>
    <x v="1"/>
    <m/>
    <m/>
    <m/>
    <m/>
    <s v="No"/>
    <s v="No"/>
    <s v="No"/>
    <m/>
    <n v="0"/>
  </r>
  <r>
    <n v="15476758"/>
    <d v="2025-04-08T00:00:00"/>
    <d v="1899-12-30T13:31:00"/>
    <x v="3"/>
    <s v="GUPTA AUTO SALES(11366)"/>
    <n v="11366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746837"/>
    <d v="2025-04-20T00:00:00"/>
    <d v="1899-12-30T00:32:00"/>
    <x v="3"/>
    <s v="HAROON MOTORS (10649)"/>
    <n v="10649"/>
    <s v="Bikewale_Aggregators"/>
    <s v="CPS_Lead_Aggregators"/>
    <s v="STANDARD"/>
    <s v="Pulsar"/>
    <s v="NS200"/>
    <s v="Twin Disc ABS (JL18)"/>
    <s v="Pulsar NS200 Twin Disc ABS (JL18) BRIGHT YELLOW &amp; MATTE PEWTER GREY"/>
    <s v="00JL188N"/>
    <s v="Open"/>
    <s v="No"/>
    <x v="1"/>
    <m/>
    <m/>
    <m/>
    <m/>
    <s v="No"/>
    <s v="No"/>
    <s v="No"/>
    <m/>
    <n v="0"/>
  </r>
  <r>
    <n v="15453503"/>
    <d v="2025-04-07T00:00:00"/>
    <d v="1899-12-30T14:25:00"/>
    <x v="4"/>
    <s v="Tirupati Bajaj  @ Sultanpur"/>
    <n v="11011"/>
    <m/>
    <m/>
    <s v="WARM"/>
    <s v="Pulsar"/>
    <s v="ISG (OBD2B)"/>
    <s v="N125"/>
    <m/>
    <s v="00JZ56DA"/>
    <s v="Open"/>
    <s v="No"/>
    <x v="1"/>
    <m/>
    <m/>
    <m/>
    <m/>
    <s v="No"/>
    <s v="No"/>
    <s v="No"/>
    <m/>
    <n v="0"/>
  </r>
  <r>
    <n v="15476815"/>
    <d v="2025-04-08T00:00:00"/>
    <d v="1899-12-30T13:32:00"/>
    <x v="3"/>
    <s v="M L MOTORS(13047)"/>
    <n v="13047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498194"/>
    <d v="2025-04-09T00:00:00"/>
    <d v="1899-12-30T13:05:00"/>
    <x v="1"/>
    <s v="Bajaj Wheels Pvt Ltd(Kaliyaganj)"/>
    <s v="E11798"/>
    <s v="dealerQR"/>
    <s v="Website"/>
    <s v="WARM"/>
    <s v="Pulsar"/>
    <n v="125"/>
    <s v="Carbon Fibre Split Seat UG"/>
    <s v="Pulsar  125 Carbon Fibre Split Seat UG EBONY BLK RED DKL"/>
    <s v="00DH564D"/>
    <s v="Invoiced"/>
    <s v="Yes"/>
    <x v="7"/>
    <m/>
    <m/>
    <m/>
    <m/>
    <s v="Yes"/>
    <s v="Yes"/>
    <s v="Yes"/>
    <d v="2025-04-10T11:06:00"/>
    <n v="1"/>
  </r>
  <r>
    <n v="15577201"/>
    <d v="2025-04-11T00:00:00"/>
    <d v="1899-12-30T23:13:00"/>
    <x v="3"/>
    <s v="SHRINATHJI AUTOMOBILES(12945)"/>
    <n v="12945"/>
    <s v="91wheels_Aggregators"/>
    <s v="CPS_Lead_Aggregators"/>
    <s v="HOT"/>
    <s v="Pulsar"/>
    <s v="NS125"/>
    <s v="Disc (Pre-OBD)"/>
    <s v="Pulsar NS125 Disc (Pre-OBD) GLOSS PEWTER GREY"/>
    <s v="00JF2832"/>
    <s v="Closed"/>
    <s v="No"/>
    <x v="5"/>
    <m/>
    <m/>
    <m/>
    <m/>
    <s v="No"/>
    <s v="No"/>
    <s v="No"/>
    <m/>
    <n v="0"/>
  </r>
  <r>
    <n v="15394136"/>
    <d v="2025-04-04T00:00:00"/>
    <d v="1899-12-30T11:43:00"/>
    <x v="2"/>
    <s v="SITARA MOTORS PVT.LTD."/>
    <n v="10328"/>
    <s v="Call Center"/>
    <m/>
    <s v="HOT"/>
    <s v="Freedom"/>
    <s v="125 NG04"/>
    <s v="Drum Led"/>
    <s v="Freedom 125 NG04 Drum Led GLOSS PEWTER GREY"/>
    <s v="00JH3032"/>
    <s v="Open"/>
    <s v="No"/>
    <x v="10"/>
    <m/>
    <m/>
    <m/>
    <m/>
    <s v="No"/>
    <s v="No"/>
    <s v="No"/>
    <m/>
    <n v="0"/>
  </r>
  <r>
    <n v="15386519"/>
    <d v="2025-04-04T00:00:00"/>
    <d v="1899-12-30T13:36:00"/>
    <x v="3"/>
    <s v="HARI AUTO PVT LTD (13343)"/>
    <n v="13343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656728"/>
    <d v="2025-04-15T00:00:00"/>
    <d v="1899-12-30T20:50:00"/>
    <x v="3"/>
    <s v="A H AUTO WORLD(11517)"/>
    <n v="11517"/>
    <s v="Bikewale_Aggregators"/>
    <s v="CPS_Lead_Aggregators"/>
    <s v="HOT"/>
    <s v="Dominar"/>
    <n v="250"/>
    <s v="Dual channel ABS"/>
    <s v="Dominar 250 Dual channel ABS CHARCOAL BLACK"/>
    <s v="00JF26A8"/>
    <s v="Open"/>
    <s v="No"/>
    <x v="4"/>
    <m/>
    <m/>
    <m/>
    <m/>
    <s v="No"/>
    <s v="No"/>
    <s v="No"/>
    <m/>
    <n v="0"/>
  </r>
  <r>
    <n v="15472104"/>
    <d v="2025-04-08T00:00:00"/>
    <d v="1899-12-30T11:33:00"/>
    <x v="6"/>
    <m/>
    <s v="D14192"/>
    <s v="Dealer Digital"/>
    <s v="Dealer Digital"/>
    <s v="STANDARD"/>
    <s v="KTM"/>
    <s v="RC 200"/>
    <s v="KTM"/>
    <s v="KTM RC 200 KTM EBONY BLACK(MET)"/>
    <s v="00JY0GX3"/>
    <s v="Open"/>
    <s v="No"/>
    <x v="0"/>
    <m/>
    <m/>
    <m/>
    <m/>
    <s v="No"/>
    <s v="No"/>
    <s v="No"/>
    <m/>
    <n v="0"/>
  </r>
  <r>
    <n v="15399117"/>
    <d v="2025-04-04T00:00:00"/>
    <d v="1899-12-30T14:18:00"/>
    <x v="1"/>
    <s v="Car Care Center"/>
    <s v="B10774"/>
    <m/>
    <m/>
    <s v="HOT"/>
    <s v="Platina"/>
    <n v="110"/>
    <s v="ES Drum"/>
    <s v="Platina 110 ES Drum BLK GLOS PEW GRA"/>
    <s v="00JK2448"/>
    <s v="Booked"/>
    <s v="Yes"/>
    <x v="1"/>
    <m/>
    <m/>
    <m/>
    <m/>
    <s v="Yes"/>
    <s v="Yes"/>
    <s v="Yes"/>
    <d v="2025-04-04T14:21:00"/>
    <n v="0"/>
  </r>
  <r>
    <n v="15337929"/>
    <d v="2025-04-01T00:00:00"/>
    <d v="1899-12-30T13:10:00"/>
    <x v="3"/>
    <s v="KHIVRAJ ELIXIR PVT LTD-DOUBLE ROAD KTM"/>
    <s v="J14192"/>
    <s v="Bikewale_Aggregators"/>
    <s v="CPS_Lead_Aggregators"/>
    <s v="WARM"/>
    <s v="KTM"/>
    <s v="248.8cc"/>
    <s v="KTM"/>
    <s v="KTM 248.8cc KTM ORANGE"/>
    <s v="00JG71BP"/>
    <s v="Open"/>
    <s v="No"/>
    <x v="1"/>
    <m/>
    <m/>
    <m/>
    <m/>
    <s v="No"/>
    <s v="No"/>
    <s v="No"/>
    <m/>
    <n v="0"/>
  </r>
  <r>
    <n v="15428093"/>
    <d v="2025-04-05T00:00:00"/>
    <d v="1899-12-30T21:35:00"/>
    <x v="0"/>
    <s v="KAIZEN AUTOMOTIVES(12630)"/>
    <n v="12630"/>
    <s v="Hyperlocal_Lead_Gen"/>
    <s v="Facebook"/>
    <s v="HOT"/>
    <s v="KTM"/>
    <s v="249.07 cc"/>
    <s v="KTM"/>
    <s v="KTM 249.07 cc KTM "/>
    <s v="00JP88"/>
    <s v="Closed"/>
    <s v="No"/>
    <x v="2"/>
    <m/>
    <m/>
    <m/>
    <m/>
    <s v="No"/>
    <s v="No"/>
    <s v="No"/>
    <m/>
    <n v="0"/>
  </r>
  <r>
    <n v="15533405"/>
    <d v="2025-04-10T00:00:00"/>
    <d v="1899-12-30T11:12:00"/>
    <x v="3"/>
    <s v="SOCIETY MOTORS (10679)"/>
    <n v="10679"/>
    <s v="Bikewale_Aggregators"/>
    <s v="CPS_Lead_Aggregators"/>
    <s v="WARM"/>
    <s v="Pulsar"/>
    <s v="NS160"/>
    <s v="Twin Disc ABS"/>
    <s v="Pulsar NS160 Twin Disc ABS Glossy Pewter Grey + Satin Black"/>
    <s v="00JF258W"/>
    <s v="Closed"/>
    <s v="No"/>
    <x v="2"/>
    <m/>
    <m/>
    <m/>
    <m/>
    <s v="No"/>
    <s v="No"/>
    <s v="No"/>
    <m/>
    <n v="0"/>
  </r>
  <r>
    <n v="15368130"/>
    <d v="2025-04-04T00:00:00"/>
    <d v="1899-12-30T12:34:00"/>
    <x v="3"/>
    <s v="BHARAT AUTOMOBILES(12237)"/>
    <n v="12237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x v="5"/>
    <m/>
    <m/>
    <m/>
    <m/>
    <s v="No"/>
    <s v="No"/>
    <s v="No"/>
    <m/>
    <n v="0"/>
  </r>
  <r>
    <n v="15473271"/>
    <d v="2025-04-08T00:00:00"/>
    <d v="1899-12-30T12:17:00"/>
    <x v="3"/>
    <s v="Shiva Scooter Agency(12361)"/>
    <n v="12361"/>
    <s v="Bikewale_Aggregators"/>
    <s v="CPS_Lead_Aggregators"/>
    <s v="STANDARD"/>
    <s v="KTM"/>
    <s v="Duke 250 (Gen 2)"/>
    <s v="KTM"/>
    <s v="KTM Duke 250 (Gen 2) KTM DARK GALVANO MATT"/>
    <s v="00JP9681"/>
    <s v="Open"/>
    <s v="No"/>
    <x v="0"/>
    <m/>
    <m/>
    <m/>
    <m/>
    <s v="No"/>
    <s v="No"/>
    <s v="No"/>
    <m/>
    <n v="0"/>
  </r>
  <r>
    <n v="15467606"/>
    <d v="2025-04-08T00:00:00"/>
    <d v="1899-12-30T01:26:00"/>
    <x v="3"/>
    <s v="OSL AUTO PVT.LTD.(11132)"/>
    <n v="11132"/>
    <s v="Bikewale_Aggregators"/>
    <s v="CPS_Lead_Aggregators"/>
    <s v="WARM"/>
    <s v="Pulsar"/>
    <s v="N125"/>
    <s v="Disc ISG"/>
    <s v="Pulsar N125 Disc ISG Ebony Black + Purple Fury"/>
    <s v="00JZ51DA"/>
    <s v="Closed"/>
    <s v="No"/>
    <x v="5"/>
    <m/>
    <m/>
    <m/>
    <m/>
    <s v="No"/>
    <s v="No"/>
    <s v="No"/>
    <m/>
    <n v="0"/>
  </r>
  <r>
    <n v="15353260"/>
    <d v="2025-04-02T00:00:00"/>
    <d v="1899-12-30T11:30:00"/>
    <x v="1"/>
    <s v="SAYAR MOTORS GRAND"/>
    <s v="D10311"/>
    <m/>
    <m/>
    <s v="STANDARD"/>
    <s v="Platina"/>
    <n v="110"/>
    <s v="ABS"/>
    <s v="Platina 110 ABS CHARCOAL BLACK (MET)"/>
    <s v="00JK1920"/>
    <s v="Open"/>
    <s v="Yes"/>
    <x v="0"/>
    <m/>
    <m/>
    <m/>
    <m/>
    <s v="Yes"/>
    <s v="Yes"/>
    <s v="No"/>
    <m/>
    <n v="0"/>
  </r>
  <r>
    <n v="15649659"/>
    <d v="2025-04-15T00:00:00"/>
    <d v="1899-12-30T15:05:00"/>
    <x v="5"/>
    <s v="VARUN MOTORS PRIVATE LIMITED - CHODAVARAM"/>
    <s v="B13247"/>
    <m/>
    <m/>
    <s v="STANDARD"/>
    <s v="Pulsar"/>
    <n v="150"/>
    <s v="SD Single Seat"/>
    <s v="Pulsar 150 SD Single Seat"/>
    <s v="00DH27"/>
    <s v="Closed"/>
    <s v="Yes"/>
    <x v="2"/>
    <m/>
    <m/>
    <m/>
    <m/>
    <s v="Yes"/>
    <s v="Yes"/>
    <s v="Yes"/>
    <m/>
    <n v="0"/>
  </r>
  <r>
    <n v="15717678"/>
    <d v="2025-04-18T00:00:00"/>
    <d v="1899-12-30T13:56:00"/>
    <x v="1"/>
    <s v="PRAKASH AUTO SALES(10281)"/>
    <n v="10281"/>
    <m/>
    <m/>
    <m/>
    <s v="Pulsar"/>
    <s v="CF Split Seat (OBD2B)"/>
    <n v="125"/>
    <s v="Pulsar CF Split Seat (OBD2B) 125 EBONY BLK RED DKL"/>
    <s v="00DH584D"/>
    <s v="Invoiced"/>
    <s v="Yes"/>
    <x v="1"/>
    <m/>
    <m/>
    <m/>
    <m/>
    <s v="No"/>
    <s v="No"/>
    <s v="No"/>
    <d v="2025-04-18T13:56:00"/>
    <n v="1"/>
  </r>
  <r>
    <n v="15423202"/>
    <d v="2025-04-05T00:00:00"/>
    <d v="1899-12-30T16:37:00"/>
    <x v="1"/>
    <s v="Palladam"/>
    <s v="D11412"/>
    <s v="Reference"/>
    <s v="Existing Customer"/>
    <s v="STANDARD"/>
    <s v="Platina"/>
    <n v="110"/>
    <s v="ES Drum  (OBD-2)"/>
    <s v="Platina 110 ES Drum  (OBD-2) EBONY BLK RED DKL"/>
    <s v="00JK354D"/>
    <s v="Booked"/>
    <s v="Yes"/>
    <x v="0"/>
    <m/>
    <m/>
    <m/>
    <m/>
    <s v="Yes"/>
    <s v="No"/>
    <s v="Yes"/>
    <d v="2025-04-05T16:40:00"/>
    <n v="0"/>
  </r>
  <r>
    <n v="15675953"/>
    <d v="2025-04-16T00:00:00"/>
    <d v="1899-12-30T16:49:00"/>
    <x v="6"/>
    <m/>
    <n v="12915"/>
    <s v="Instagram"/>
    <s v="P125DC_july"/>
    <s v="WARM"/>
    <s v="Pulsar"/>
    <n v="125"/>
    <s v="Neon Disc Single seat (OBD-2)"/>
    <s v="Pulsar 125 Neon Disc Single seat (OBD-2) EBONY BLK BLUE DKL"/>
    <s v="00DH504C"/>
    <s v="Open"/>
    <s v="No"/>
    <x v="1"/>
    <m/>
    <m/>
    <m/>
    <m/>
    <s v="No"/>
    <s v="No"/>
    <s v="No"/>
    <m/>
    <n v="0"/>
  </r>
  <r>
    <n v="15474234"/>
    <d v="2025-04-08T00:00:00"/>
    <d v="1899-12-30T12:43:00"/>
    <x v="3"/>
    <s v="SURYODAY MOTORS -2WL-GOREGAON"/>
    <s v="D10473"/>
    <s v="Bikewale_Aggregators"/>
    <s v="CPS_Lead_Aggregators"/>
    <m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397071"/>
    <d v="2025-04-04T00:00:00"/>
    <d v="1899-12-30T13:03:00"/>
    <x v="1"/>
    <s v="SHAILENDRA AUTOMOBILES (12729)"/>
    <n v="12729"/>
    <m/>
    <m/>
    <s v="HOT"/>
    <s v="Platina"/>
    <n v="100"/>
    <s v="ES"/>
    <s v="Platina 100 ES"/>
    <s v="00PF20"/>
    <s v="Closed"/>
    <s v="Yes"/>
    <x v="5"/>
    <m/>
    <m/>
    <m/>
    <m/>
    <s v="Yes"/>
    <s v="Yes"/>
    <s v="Yes"/>
    <m/>
    <n v="0"/>
  </r>
  <r>
    <n v="15569219"/>
    <d v="2025-04-11T00:00:00"/>
    <d v="1899-12-30T15:54:00"/>
    <x v="5"/>
    <s v="SENGUPTA BAJAJ # KASHIPUR"/>
    <s v="B12644"/>
    <m/>
    <m/>
    <s v="WARM"/>
    <s v="Freedom"/>
    <s v="125 NG04"/>
    <s v="Disc Led"/>
    <s v="Freedom 125 NG04 Disc Led GLOSS PEWTER GREY"/>
    <s v="00JH2732"/>
    <s v="Closed"/>
    <s v="No"/>
    <x v="2"/>
    <m/>
    <m/>
    <m/>
    <m/>
    <s v="No"/>
    <s v="No"/>
    <s v="No"/>
    <m/>
    <n v="0"/>
  </r>
  <r>
    <n v="15631418"/>
    <d v="2025-04-14T00:00:00"/>
    <d v="1899-12-30T17:05:00"/>
    <x v="5"/>
    <s v="POPULAR MOTOR CORPORATION (12896)"/>
    <n v="12896"/>
    <s v="Bajaj Activity"/>
    <s v="Demo Van"/>
    <s v="STANDARD"/>
    <s v="Freedom"/>
    <s v="125 NG04"/>
    <s v="Disc Led"/>
    <s v="Freedom 125 NG04 Disc Led EBONY BLACK(MET)"/>
    <s v="00JH27X3"/>
    <s v="Closed"/>
    <s v="Yes"/>
    <x v="2"/>
    <m/>
    <m/>
    <m/>
    <m/>
    <s v="Yes"/>
    <s v="No"/>
    <s v="No"/>
    <m/>
    <n v="0"/>
  </r>
  <r>
    <n v="15389093"/>
    <d v="2025-04-05T00:00:00"/>
    <d v="1899-12-30T12:14:00"/>
    <x v="3"/>
    <s v="SHUVALAXMI MOTORS(12646)"/>
    <n v="12646"/>
    <s v="Bikewale_Aggregators"/>
    <s v="CPS_Lead_Aggregators"/>
    <s v="HOT"/>
    <s v="KTM"/>
    <s v="Duke 250 (Gen 2)"/>
    <s v="KTM"/>
    <s v="KTM Duke 250 (Gen 2) KTM DARK GALVANO MATT"/>
    <s v="00JP9681"/>
    <s v="Open"/>
    <s v="No"/>
    <x v="0"/>
    <m/>
    <m/>
    <m/>
    <m/>
    <s v="No"/>
    <s v="No"/>
    <s v="No"/>
    <m/>
    <n v="0"/>
  </r>
  <r>
    <n v="15489212"/>
    <d v="2025-04-09T00:00:00"/>
    <d v="1899-12-30T10:03:00"/>
    <x v="3"/>
    <s v="SELECT BIKES(11478)"/>
    <n v="11478"/>
    <s v="Bikewale_Aggregators"/>
    <s v="CPS_Lead_Aggregators"/>
    <m/>
    <s v="Pulsar"/>
    <s v="N160"/>
    <s v="Dual channel ABS"/>
    <s v="Pulsar N160 Dual channel ABS Brooklyn Black"/>
    <s v="00JR159V"/>
    <s v="Open"/>
    <s v="No"/>
    <x v="0"/>
    <m/>
    <m/>
    <m/>
    <m/>
    <s v="No"/>
    <s v="No"/>
    <s v="No"/>
    <m/>
    <n v="0"/>
  </r>
  <r>
    <n v="15718373"/>
    <d v="2025-04-18T00:00:00"/>
    <d v="1899-12-30T14:23:00"/>
    <x v="5"/>
    <s v="SAI SERVICE PRIVATE LIMITED (13708)"/>
    <n v="13708"/>
    <s v="Reference"/>
    <s v="Existing Customer"/>
    <s v="WARM"/>
    <s v="Triumph"/>
    <s v="Speed 400 UG"/>
    <m/>
    <s v="Triumph  Speed 400 UG  "/>
    <s v="00TA4095"/>
    <s v="Booked"/>
    <s v="Yes"/>
    <x v="6"/>
    <m/>
    <m/>
    <m/>
    <m/>
    <s v="Yes"/>
    <s v="No"/>
    <s v="Yes"/>
    <d v="2025-04-19T09:15:00"/>
    <n v="0"/>
  </r>
  <r>
    <n v="15605118"/>
    <d v="2025-04-13T00:00:00"/>
    <d v="1899-12-30T15:27:00"/>
    <x v="1"/>
    <s v="SRI VINAYAK AUTO (12579)"/>
    <n v="12579"/>
    <m/>
    <m/>
    <s v="WARM"/>
    <s v="Pulsar"/>
    <n v="125"/>
    <s v="Carbon Fibre Disc Single Seat (OBD-2)"/>
    <s v="Pulsar 125 Carbon Fibre Disc Single Seat (OBD-2) SPARKLING METALLIC BLACK RED"/>
    <s v="00DH41F2"/>
    <s v="Invoiced"/>
    <s v="Yes"/>
    <x v="8"/>
    <m/>
    <m/>
    <m/>
    <m/>
    <s v="Yes"/>
    <s v="No"/>
    <s v="No"/>
    <d v="2025-04-13T15:28:00"/>
    <n v="1"/>
  </r>
  <r>
    <n v="15417082"/>
    <d v="2025-04-05T00:00:00"/>
    <d v="1899-12-30T12:54:00"/>
    <x v="1"/>
    <s v="BIKE ZONE E STORE(13023)"/>
    <n v="13023"/>
    <m/>
    <m/>
    <m/>
    <s v="KTM"/>
    <s v="DUKE 390"/>
    <m/>
    <s v="KTM DUKE 390  BLUE LIQUID METAL"/>
    <s v="00JP89H3"/>
    <s v="Invoiced"/>
    <s v="Yes"/>
    <x v="1"/>
    <m/>
    <m/>
    <m/>
    <m/>
    <s v="Yes"/>
    <s v="No"/>
    <s v="No"/>
    <d v="2025-04-05T12:55:00"/>
    <n v="1"/>
  </r>
  <r>
    <n v="15719451"/>
    <d v="2025-04-18T00:00:00"/>
    <d v="1899-12-30T15:02:00"/>
    <x v="5"/>
    <s v="LOVELY AUTOS(10208)"/>
    <n v="10208"/>
    <s v="Dealer Activity"/>
    <s v="Door to Door"/>
    <s v="HOT"/>
    <s v="Platina"/>
    <s v="ES Drum (OBD2B)"/>
    <n v="100"/>
    <s v="Platina ES Drum (OBD2B) 100 EBONY BLK SILVER DKL"/>
    <s v="00JK394E"/>
    <s v="Closed"/>
    <s v="Yes"/>
    <x v="2"/>
    <m/>
    <m/>
    <m/>
    <m/>
    <s v="No"/>
    <s v="Yes"/>
    <s v="Yes"/>
    <m/>
    <n v="0"/>
  </r>
  <r>
    <n v="15456154"/>
    <d v="2025-04-07T00:00:00"/>
    <d v="1899-12-30T14:49:00"/>
    <x v="5"/>
    <s v="JINDAL AUTOMOTIVE PVT.LTD.(10163)"/>
    <n v="10163"/>
    <s v="Dealer Activity"/>
    <s v="Exchange Camp"/>
    <m/>
    <s v="Pulsar"/>
    <n v="125"/>
    <s v="Neon Disc Single seat (OBD-2)"/>
    <s v="Pulsar 125 Neon Disc Single seat (OBD-2) EBONY BLK SOLAR RED"/>
    <s v="00DH50C2"/>
    <s v="Invoiced"/>
    <s v="Yes"/>
    <x v="1"/>
    <m/>
    <m/>
    <m/>
    <m/>
    <s v="No"/>
    <s v="No"/>
    <s v="No"/>
    <d v="2025-04-07T14:49:00"/>
    <n v="1"/>
  </r>
  <r>
    <n v="15679991"/>
    <d v="2025-04-16T00:00:00"/>
    <d v="1899-12-30T17:47:00"/>
    <x v="4"/>
    <s v="Devendra Auto Delhi Road Branch"/>
    <s v="B10832"/>
    <s v="Organic"/>
    <s v="Website"/>
    <s v="HOT"/>
    <s v="Pulsar"/>
    <s v="NS125"/>
    <s v="UG ABS"/>
    <s v="Pulsar NS125 UG ABS FIERY ORANGE"/>
    <s v="00JF5717"/>
    <s v="Open"/>
    <s v="No"/>
    <x v="1"/>
    <m/>
    <m/>
    <m/>
    <m/>
    <s v="No"/>
    <s v="No"/>
    <s v="No"/>
    <m/>
    <n v="0"/>
  </r>
  <r>
    <n v="15503216"/>
    <d v="2025-04-09T00:00:00"/>
    <d v="1899-12-30T16:02:00"/>
    <x v="6"/>
    <m/>
    <n v="13135"/>
    <s v="Facebook"/>
    <s v="P125_Feb"/>
    <s v="WARM"/>
    <s v="Pulsar"/>
    <n v="125"/>
    <s v="Carbon Fibre Split Seat UG"/>
    <s v="Pulsar 125 Carbon Fibre Split Seat UG EBONY BLK RED DKL"/>
    <s v="00DH564D"/>
    <s v="Open"/>
    <s v="No"/>
    <x v="1"/>
    <m/>
    <m/>
    <m/>
    <m/>
    <s v="No"/>
    <s v="No"/>
    <s v="No"/>
    <m/>
    <n v="0"/>
  </r>
  <r>
    <n v="15431194"/>
    <d v="2025-04-06T00:00:00"/>
    <d v="1899-12-30T08:10:00"/>
    <x v="3"/>
    <s v="Triumph Thane"/>
    <s v="B13538"/>
    <s v="Bikedekho_Aggregators"/>
    <s v="CPS_Lead_Aggregators"/>
    <s v="WARM"/>
    <s v="Triumph"/>
    <s v="Speed T4"/>
    <s v="Triumph"/>
    <s v="Speed T4-PEARL METALLIC WHITE"/>
    <s v="00TA1542"/>
    <s v="Closed"/>
    <s v="No"/>
    <x v="2"/>
    <m/>
    <m/>
    <m/>
    <m/>
    <s v="No"/>
    <s v="No"/>
    <s v="No"/>
    <m/>
    <n v="0"/>
  </r>
  <r>
    <n v="15411090"/>
    <d v="2025-04-05T00:00:00"/>
    <d v="1899-12-30T08:27:00"/>
    <x v="3"/>
    <s v="SHIVAM BAJAJ(11499)"/>
    <n v="11499"/>
    <s v="Bikewale_Aggregators"/>
    <s v="CPS_Lead_Aggregators"/>
    <s v="HOT"/>
    <s v="Pulsar"/>
    <s v="RS200"/>
    <s v="Dual channel ABS"/>
    <s v="Pulsar RS200 Dual channel ABS METALLIC BLACK (+Pewter Grey)"/>
    <s v="00DT148E"/>
    <s v="Open"/>
    <s v="No"/>
    <x v="6"/>
    <m/>
    <m/>
    <m/>
    <m/>
    <s v="No"/>
    <s v="No"/>
    <s v="No"/>
    <m/>
    <n v="0"/>
  </r>
  <r>
    <n v="15587589"/>
    <d v="2025-04-12T00:00:00"/>
    <d v="1899-12-30T14:36:00"/>
    <x v="1"/>
    <s v="Keerthi HBR layout"/>
    <s v="D13533"/>
    <m/>
    <m/>
    <m/>
    <s v="Triumph"/>
    <s v="Speed T4"/>
    <m/>
    <s v="Triumph Speed T4 "/>
    <s v="00TA15"/>
    <s v="Closed"/>
    <s v="Yes"/>
    <x v="2"/>
    <m/>
    <m/>
    <m/>
    <m/>
    <s v="Yes"/>
    <s v="No"/>
    <s v="No"/>
    <m/>
    <n v="0"/>
  </r>
  <r>
    <n v="15486493"/>
    <d v="2025-04-08T00:00:00"/>
    <d v="1899-12-30T19:12:00"/>
    <x v="2"/>
    <s v="VARUN MOTORS PRIVATE LIMITED -KAKINADA TRIUMPH"/>
    <s v="C13590"/>
    <m/>
    <m/>
    <s v="WARM"/>
    <s v="Triumph"/>
    <s v="Speed 400 UG"/>
    <m/>
    <s v="Triumph  Speed 400 UG  PHANTOM BLACK"/>
    <s v="00TA40BA"/>
    <s v="Open"/>
    <s v="Yes"/>
    <x v="6"/>
    <m/>
    <m/>
    <m/>
    <m/>
    <s v="Yes"/>
    <s v="No"/>
    <s v="No"/>
    <m/>
    <n v="0"/>
  </r>
  <r>
    <n v="15676918"/>
    <d v="2025-04-16T00:00:00"/>
    <d v="1899-12-30T17:00:00"/>
    <x v="3"/>
    <s v="SRI VINAYAKA MOBIKES PVT LTD-LB NAGAR"/>
    <s v="B1038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6"/>
    <m/>
    <m/>
    <m/>
    <m/>
    <s v="No"/>
    <s v="No"/>
    <s v="No"/>
    <m/>
    <n v="0"/>
  </r>
  <r>
    <n v="15336413"/>
    <d v="2025-04-01T00:00:00"/>
    <d v="1899-12-30T12:15:00"/>
    <x v="2"/>
    <s v="MADHUSUDAN AUTO(11658)"/>
    <n v="11658"/>
    <s v="Call Center"/>
    <m/>
    <s v="HOT"/>
    <s v="Freedom"/>
    <s v="125 NG04"/>
    <s v="Disc Led"/>
    <s v="Freedom 125 NG04 Disc Led Racing Red"/>
    <s v="00JH279C"/>
    <s v="Closed"/>
    <s v="No"/>
    <x v="5"/>
    <m/>
    <m/>
    <m/>
    <m/>
    <s v="No"/>
    <s v="No"/>
    <s v="No"/>
    <m/>
    <n v="0"/>
  </r>
  <r>
    <n v="15344349"/>
    <d v="2025-04-01T00:00:00"/>
    <d v="1899-12-30T17:43:00"/>
    <x v="5"/>
    <s v="S.K. Automobiles - Dimaruguri"/>
    <s v="A12782"/>
    <s v="Dealer Activity"/>
    <s v="Exchange Camp"/>
    <s v="STANDARD"/>
    <s v="Pulsar"/>
    <s v="NS125"/>
    <s v="ABS"/>
    <s v="Pulsar NS125 ABS GLOSS PEWTER GREY"/>
    <s v="00JF5632"/>
    <s v="Closed"/>
    <s v="Yes"/>
    <x v="2"/>
    <m/>
    <m/>
    <m/>
    <m/>
    <s v="Yes"/>
    <s v="No"/>
    <s v="No"/>
    <m/>
    <n v="0"/>
  </r>
  <r>
    <n v="15652249"/>
    <d v="2025-04-15T00:00:00"/>
    <d v="1899-12-30T16:44:00"/>
    <x v="5"/>
    <s v="SWADESHI AUTO PVT LTD. GTK"/>
    <s v="C10349"/>
    <m/>
    <m/>
    <s v="HOT"/>
    <s v="Pulsar"/>
    <n v="125"/>
    <s v="Neon Disc Single seat (OBD-2)"/>
    <s v="Pulsar 125 Neon Disc Single seat (OBD-2) E Black with Platinum Silver Decal"/>
    <s v="00DH506L"/>
    <s v="Invoiced"/>
    <s v="Yes"/>
    <x v="6"/>
    <m/>
    <m/>
    <m/>
    <m/>
    <s v="No"/>
    <s v="No"/>
    <s v="Yes"/>
    <d v="2025-04-15T16:46:00"/>
    <n v="1"/>
  </r>
  <r>
    <n v="15660364"/>
    <d v="2025-04-16T00:00:00"/>
    <d v="1899-12-30T09:16:00"/>
    <x v="3"/>
    <s v="FATEHABAD BAJAJ AUTOMOBILE PRIVATE LIMITED (13665)"/>
    <n v="13665"/>
    <s v="Bikewale_Aggregators"/>
    <s v="CPS_Lead_Aggregators"/>
    <s v="HOT"/>
    <s v="Pulsar"/>
    <s v="N125"/>
    <s v="Disc ISG"/>
    <s v="Pulsar N125 Disc ISG Ebony Black + Purple Fury"/>
    <s v="00JZ51DA"/>
    <s v="Open"/>
    <s v="No"/>
    <x v="6"/>
    <m/>
    <m/>
    <m/>
    <m/>
    <s v="No"/>
    <s v="No"/>
    <s v="No"/>
    <m/>
    <n v="0"/>
  </r>
  <r>
    <n v="15332090"/>
    <d v="2025-04-01T00:00:00"/>
    <d v="1899-12-30T09:14:00"/>
    <x v="3"/>
    <s v="AUTO MOOVERS(10644)"/>
    <n v="10644"/>
    <s v="Bikewale_Aggregators"/>
    <s v="CPS_Lead_Aggregators"/>
    <s v="WARM"/>
    <s v="Pulsar"/>
    <s v="N125"/>
    <s v="Disc ISG"/>
    <s v="Pulsar N125 Disc ISG Ebony Black + Purple Fury"/>
    <s v="00JZ51DA"/>
    <s v="Closed"/>
    <s v="No"/>
    <x v="2"/>
    <m/>
    <m/>
    <m/>
    <m/>
    <s v="No"/>
    <s v="No"/>
    <s v="No"/>
    <m/>
    <n v="0"/>
  </r>
  <r>
    <n v="15382000"/>
    <d v="2025-04-03T00:00:00"/>
    <d v="1899-12-30T16:29:00"/>
    <x v="3"/>
    <s v="UDAY AUTOSALES PVT.LTD.(11457)RAJATALAB"/>
    <s v="B11457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484940"/>
    <d v="2025-04-08T00:00:00"/>
    <d v="1899-12-30T17:48:00"/>
    <x v="5"/>
    <s v="BALAMURUGA MOTORS(11843)"/>
    <n v="11843"/>
    <m/>
    <m/>
    <s v="STANDARD"/>
    <s v="Pulsar"/>
    <n v="125"/>
    <s v="Carbon Fibre Disc Single Seat"/>
    <s v="Pulsar 125 Carbon Fibre Disc Single Seat"/>
    <s v="00DH47"/>
    <s v="Open"/>
    <s v="Yes"/>
    <x v="6"/>
    <m/>
    <m/>
    <m/>
    <m/>
    <s v="Yes"/>
    <s v="No"/>
    <s v="No"/>
    <m/>
    <n v="0"/>
  </r>
  <r>
    <n v="15496835"/>
    <d v="2025-04-09T00:00:00"/>
    <d v="1899-12-30T12:29:00"/>
    <x v="5"/>
    <s v="Vaibav Bajaj (B12395)"/>
    <s v="B12395"/>
    <s v="Dealer Activity"/>
    <s v="Door to Door"/>
    <s v="WARM"/>
    <s v="Pulsar"/>
    <n v="125"/>
    <s v="Carbon Fibre Single Seat UG"/>
    <s v="Pulsar 125 Carbon Fibre Single Seat UG EBONY BLK RED DKL"/>
    <s v="00DH574D"/>
    <s v="Open"/>
    <s v="Yes"/>
    <x v="6"/>
    <m/>
    <m/>
    <m/>
    <m/>
    <s v="Yes"/>
    <s v="Yes"/>
    <s v="Yes"/>
    <m/>
    <n v="0"/>
  </r>
  <r>
    <n v="15540832"/>
    <d v="2025-04-10T00:00:00"/>
    <d v="1899-12-30T11:52:00"/>
    <x v="6"/>
    <s v="ARUN AUTOMOBILES(13647)"/>
    <n v="13647"/>
    <m/>
    <m/>
    <s v="WARM"/>
    <s v="Triumph"/>
    <s v="Speed T4"/>
    <m/>
    <s v="Triumph  Speed T4  PHANTOM BLACK"/>
    <s v="00TA15BA"/>
    <s v="Invoiced"/>
    <s v="Yes"/>
    <x v="0"/>
    <m/>
    <m/>
    <m/>
    <m/>
    <s v="No"/>
    <s v="No"/>
    <s v="No"/>
    <d v="2025-04-12T19:03:00"/>
    <n v="1"/>
  </r>
  <r>
    <n v="15744398"/>
    <d v="2025-04-19T00:00:00"/>
    <d v="1899-12-30T19:25:00"/>
    <x v="3"/>
    <s v="D.N.V.Motorr(11707)"/>
    <n v="11707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554666"/>
    <d v="2025-04-22T00:00:00"/>
    <d v="1899-12-30T17:29:00"/>
    <x v="3"/>
    <s v="BARCLAY AUTOMOBILES(13178)"/>
    <n v="13178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599404"/>
    <d v="2025-04-13T00:00:00"/>
    <d v="1899-12-30T10:10:00"/>
    <x v="2"/>
    <s v="RK AUTOMART PRIVATE LIMITED(13397)"/>
    <n v="13397"/>
    <s v="Website"/>
    <m/>
    <s v="HOT"/>
    <s v="Pulsar"/>
    <s v="N250"/>
    <s v="Single channel ABS"/>
    <s v="Pulsar N250 Single channel ABS GLOSSY SPORT YELLOW"/>
    <s v="00JR0396"/>
    <s v="Open"/>
    <s v="No"/>
    <x v="4"/>
    <m/>
    <m/>
    <m/>
    <m/>
    <s v="No"/>
    <s v="No"/>
    <s v="No"/>
    <m/>
    <n v="0"/>
  </r>
  <r>
    <n v="15710732"/>
    <d v="2025-04-18T00:00:00"/>
    <d v="1899-12-30T10:38:00"/>
    <x v="3"/>
    <s v="RAJA MOTORS(10827)"/>
    <n v="10827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x v="1"/>
    <m/>
    <m/>
    <m/>
    <m/>
    <s v="No"/>
    <s v="No"/>
    <s v="No"/>
    <m/>
    <n v="0"/>
  </r>
  <r>
    <n v="15538390"/>
    <d v="2025-04-10T00:00:00"/>
    <d v="1899-12-30T10:52:00"/>
    <x v="3"/>
    <s v="VAISHALI AUTO ENTERPRISES PVT LTD_x0009_ - Paswan Chowk"/>
    <s v="B11881"/>
    <s v="Bikewale_Aggregators"/>
    <s v="CPS_Lead_Aggregators"/>
    <s v="WARM"/>
    <s v="Pulsar"/>
    <n v="150"/>
    <s v="SD Single Seat"/>
    <s v="Pulsar 150 SD Single Seat EBONY BLK RED DKL"/>
    <s v="00DH274D"/>
    <s v="Closed"/>
    <s v="No"/>
    <x v="3"/>
    <m/>
    <m/>
    <m/>
    <m/>
    <s v="No"/>
    <s v="No"/>
    <s v="No"/>
    <m/>
    <n v="0"/>
  </r>
  <r>
    <n v="15353115"/>
    <d v="2025-04-02T00:00:00"/>
    <d v="1899-12-30T11:25:00"/>
    <x v="1"/>
    <s v="Chandigarh Tricity Triumph"/>
    <s v="B13594"/>
    <m/>
    <m/>
    <s v="WARM"/>
    <s v="Triumph"/>
    <s v="SCRAMBLER 400 X"/>
    <m/>
    <s v="Triumph SCRAMBLER 400 X "/>
    <s v="00TA0242"/>
    <s v="Open"/>
    <s v="Yes"/>
    <x v="4"/>
    <m/>
    <m/>
    <m/>
    <m/>
    <s v="Yes"/>
    <s v="No"/>
    <s v="No"/>
    <m/>
    <n v="0"/>
  </r>
  <r>
    <n v="15348742"/>
    <d v="2025-04-02T00:00:00"/>
    <d v="1899-12-30T00:17:00"/>
    <x v="3"/>
    <s v="AWADH MOTOCORP LLP(13139)"/>
    <n v="13139"/>
    <s v="Bikewale_Aggregators"/>
    <s v="CPS_Lead_Aggregators"/>
    <s v="WARM"/>
    <s v="Pulsar"/>
    <s v="N125"/>
    <s v="Disc ISG"/>
    <s v="Pulsar N125 Disc ISG Ebony Black + Purple Fury"/>
    <s v="00JZ51DA"/>
    <s v="Open"/>
    <s v="No"/>
    <x v="1"/>
    <m/>
    <m/>
    <m/>
    <m/>
    <s v="No"/>
    <s v="No"/>
    <s v="No"/>
    <m/>
    <n v="0"/>
  </r>
  <r>
    <n v="15554135"/>
    <d v="2025-04-11T00:00:00"/>
    <d v="1899-12-30T10:13:00"/>
    <x v="3"/>
    <s v="UDAY AUTOSALES PVT.LTD.(11457)RAJATALAB"/>
    <s v="B11457"/>
    <s v="Bikewale_Aggregators"/>
    <s v="CPS_Lead_Aggregators"/>
    <s v="STANDARD"/>
    <s v="Pulsar"/>
    <s v="RS200"/>
    <s v="Dual channel ABS"/>
    <s v="Pulsar RS200 Dual channel ABS METALLIC BLACK (+Pewter Grey)"/>
    <s v="00DT148E"/>
    <s v="Open"/>
    <s v="No"/>
    <x v="0"/>
    <m/>
    <m/>
    <m/>
    <m/>
    <s v="No"/>
    <s v="No"/>
    <s v="No"/>
    <m/>
    <n v="0"/>
  </r>
  <r>
    <n v="15715055"/>
    <d v="2025-04-18T00:00:00"/>
    <d v="1899-12-30T12:41:00"/>
    <x v="3"/>
    <s v="SHASHANK AUTO MARKETING(10720)"/>
    <n v="10720"/>
    <s v="Bikedekho_Aggregators"/>
    <s v="CPS_Lead_Aggregators"/>
    <s v="WARM"/>
    <s v="Pulsar"/>
    <s v="NS125"/>
    <s v="Disc (OBD-2)"/>
    <s v="Pulsar NS125 Disc (OBD-2) TD BURNT RED + SA"/>
    <s v="00JF35C4"/>
    <s v="Closed"/>
    <s v="No"/>
    <x v="5"/>
    <m/>
    <m/>
    <m/>
    <m/>
    <s v="No"/>
    <s v="No"/>
    <s v="No"/>
    <m/>
    <n v="0"/>
  </r>
  <r>
    <n v="15557852"/>
    <d v="2025-04-11T00:00:00"/>
    <d v="1899-12-30T09:03:00"/>
    <x v="3"/>
    <s v="Nandipet"/>
    <s v="B12692"/>
    <s v="91wheels_Aggregators"/>
    <s v="CPS_Lead_Aggregators"/>
    <s v="STANDARD"/>
    <s v="Pulsar"/>
    <s v="N160"/>
    <s v="Dual channel ABS"/>
    <s v="Pulsar N160 Dual channel ABS Brooklyn Black"/>
    <s v="00JR159V"/>
    <s v="Open"/>
    <s v="No"/>
    <x v="1"/>
    <m/>
    <m/>
    <m/>
    <m/>
    <s v="No"/>
    <s v="No"/>
    <s v="No"/>
    <m/>
    <n v="0"/>
  </r>
  <r>
    <n v="15544225"/>
    <d v="2025-04-10T00:00:00"/>
    <d v="1899-12-30T13:39:00"/>
    <x v="0"/>
    <s v="RRAG AUTOMOTIVE PVT LTD(13352)"/>
    <n v="13352"/>
    <s v="Hyperlocal_Lead_Gen"/>
    <s v="Facebook"/>
    <s v="STANDARD"/>
    <s v="KTM"/>
    <s v="DUKE 200"/>
    <s v="KTM"/>
    <s v="KTM DUKE 200 KTM "/>
    <s v="00JP1C"/>
    <s v="Closed"/>
    <s v="No"/>
    <x v="3"/>
    <m/>
    <m/>
    <m/>
    <m/>
    <s v="No"/>
    <s v="No"/>
    <s v="No"/>
    <m/>
    <n v="0"/>
  </r>
  <r>
    <n v="15436519"/>
    <d v="2025-04-06T00:00:00"/>
    <d v="1899-12-30T13:45:00"/>
    <x v="1"/>
    <s v="B U Bhandari_Pashan"/>
    <n v="13530"/>
    <m/>
    <m/>
    <s v="HOT"/>
    <s v="Triumph"/>
    <s v="Speed T4"/>
    <m/>
    <s v="Triumph Speed T4 "/>
    <s v="00TA15"/>
    <s v="Closed"/>
    <s v="Yes"/>
    <x v="0"/>
    <m/>
    <m/>
    <m/>
    <m/>
    <s v="Yes"/>
    <s v="No"/>
    <s v="No"/>
    <m/>
    <n v="0"/>
  </r>
  <r>
    <n v="15683579"/>
    <d v="2025-04-16T00:00:00"/>
    <d v="1899-12-30T19:48:00"/>
    <x v="6"/>
    <s v="RETRO MOTORCYCLES LLP(13536)"/>
    <n v="13536"/>
    <m/>
    <m/>
    <m/>
    <s v="Triumph"/>
    <s v="Speed T4"/>
    <m/>
    <s v="Triumph Speed T4 "/>
    <s v="00TA15"/>
    <s v="Open"/>
    <s v="No"/>
    <x v="1"/>
    <m/>
    <m/>
    <m/>
    <m/>
    <s v="No"/>
    <s v="No"/>
    <s v="No"/>
    <m/>
    <n v="0"/>
  </r>
  <r>
    <n v="15425856"/>
    <d v="2025-04-05T00:00:00"/>
    <d v="1899-12-30T18:29:00"/>
    <x v="6"/>
    <s v="ANSHUMAN TRADERS(10443)"/>
    <n v="10443"/>
    <s v="Dealer Digital"/>
    <s v="Bike Wale"/>
    <m/>
    <s v="Pulsar"/>
    <n v="125"/>
    <s v="Carbon Fibre Single Seat UG"/>
    <s v="Pulsar 125 Carbon Fibre Single Seat UG EBONY BLK RED DKL"/>
    <s v="00DH574D"/>
    <s v="Invoiced"/>
    <s v="Yes"/>
    <x v="1"/>
    <m/>
    <m/>
    <m/>
    <m/>
    <s v="No"/>
    <s v="No"/>
    <s v="Yes"/>
    <d v="2025-04-05T18:31:00"/>
    <n v="1"/>
  </r>
  <r>
    <n v="13474730"/>
    <d v="2025-04-22T00:00:00"/>
    <d v="1899-12-30T09:21:00"/>
    <x v="3"/>
    <s v="AUTOGENIKA ECR Triumph"/>
    <s v="D13528"/>
    <s v="Bikewale_Aggregators"/>
    <s v="CPS_Lead_Aggregators"/>
    <s v="HOT"/>
    <s v="Triumph"/>
    <s v="SPEED 400"/>
    <s v="Triumph"/>
    <s v="Triumph SPEED 400 - Phantom Black"/>
    <s v="00TA04BA"/>
    <s v="Open"/>
    <s v="No"/>
    <x v="1"/>
    <m/>
    <m/>
    <m/>
    <m/>
    <s v="No"/>
    <s v="No"/>
    <s v="No"/>
    <m/>
    <n v="0"/>
  </r>
  <r>
    <n v="15410028"/>
    <d v="2025-04-05T00:00:00"/>
    <d v="1899-12-30T01:47:00"/>
    <x v="4"/>
    <s v="BAGGA LINK SERVICE PVT LTD - RITHALA"/>
    <s v="V10047"/>
    <s v="Freedom_LeadGen_D2C"/>
    <s v="Display_FB"/>
    <m/>
    <s v="Freedom"/>
    <s v="125 NG04"/>
    <s v="Disc Led"/>
    <s v="Freedom 125 NG04 Disc Led COCKTAIL WINE RED"/>
    <s v="00JH272V"/>
    <s v="Open"/>
    <s v="No"/>
    <x v="4"/>
    <m/>
    <m/>
    <m/>
    <m/>
    <s v="No"/>
    <s v="No"/>
    <s v="No"/>
    <m/>
    <n v="0"/>
  </r>
  <r>
    <n v="15399676"/>
    <d v="2025-04-04T00:00:00"/>
    <d v="1899-12-30T14:38:00"/>
    <x v="5"/>
    <s v="PRABHA AUTOMOBILES(13174)"/>
    <n v="13174"/>
    <m/>
    <m/>
    <s v="HOT"/>
    <s v="Pulsar"/>
    <n v="125"/>
    <s v="Carbon Fibre Single Seat UG"/>
    <s v="Pulsar 125 Carbon Fibre Single Seat UG EBONY BLK RED DKL"/>
    <s v="00DH574D"/>
    <s v="Open"/>
    <s v="Yes"/>
    <x v="1"/>
    <m/>
    <m/>
    <m/>
    <m/>
    <s v="No"/>
    <s v="No"/>
    <s v="Yes"/>
    <m/>
    <n v="0"/>
  </r>
  <r>
    <n v="15599200"/>
    <d v="2025-04-13T00:00:00"/>
    <d v="1899-12-30T10:04:00"/>
    <x v="3"/>
    <s v="KVR MOTORS - HEAD OFFICE (10196)"/>
    <n v="10196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Yes"/>
    <x v="6"/>
    <m/>
    <m/>
    <m/>
    <m/>
    <s v="No"/>
    <s v="Yes"/>
    <s v="Yes"/>
    <m/>
    <n v="0"/>
  </r>
  <r>
    <n v="15491702"/>
    <d v="2025-04-09T00:00:00"/>
    <d v="1899-12-30T09:21:00"/>
    <x v="5"/>
    <s v="ROYAL MOTORS"/>
    <n v="10594"/>
    <m/>
    <m/>
    <s v="HOT"/>
    <s v="Platina"/>
    <n v="100"/>
    <s v="ES Drum  (OBD-2)"/>
    <s v="Platina 100 ES Drum  (OBD-2) Ebony Black with Silver Grey Decal"/>
    <s v="00PF356U"/>
    <s v="Open"/>
    <s v="Yes"/>
    <x v="1"/>
    <m/>
    <m/>
    <m/>
    <m/>
    <s v="No"/>
    <s v="No"/>
    <s v="Yes"/>
    <m/>
    <n v="0"/>
  </r>
  <r>
    <n v="15363981"/>
    <d v="2025-04-02T00:00:00"/>
    <d v="1899-12-30T17:24:00"/>
    <x v="1"/>
    <s v="S.K.KTM DOMBIWALI"/>
    <s v="D12746"/>
    <m/>
    <m/>
    <s v="WARM"/>
    <s v="Husqvarna"/>
    <s v="Vit 250"/>
    <m/>
    <s v="Husqvarna Vit 250  OPTIONAL COLOUR"/>
    <s v="00JU88ZZ"/>
    <s v="Invoiced"/>
    <s v="Yes"/>
    <x v="10"/>
    <m/>
    <m/>
    <m/>
    <m/>
    <s v="Yes"/>
    <s v="No"/>
    <s v="No"/>
    <d v="2025-04-02T17:32:00"/>
    <n v="1"/>
  </r>
  <r>
    <n v="15382089"/>
    <d v="2025-04-03T00:00:00"/>
    <d v="1899-12-30T16:24:00"/>
    <x v="5"/>
    <s v="MAYUR WHEELS(11216)"/>
    <n v="11216"/>
    <m/>
    <m/>
    <s v="STANDARD"/>
    <s v="Pulsar"/>
    <s v="N150"/>
    <s v="SD Single Seat"/>
    <s v="Pulsar  N150 SD Single Seat GLOSSY RACING RED"/>
    <s v="00JR3095"/>
    <s v="Invoiced"/>
    <s v="Yes"/>
    <x v="0"/>
    <m/>
    <m/>
    <m/>
    <m/>
    <s v="No"/>
    <s v="No"/>
    <s v="Yes"/>
    <d v="2025-04-06T09:41:00"/>
    <n v="1"/>
  </r>
  <r>
    <n v="15488248"/>
    <d v="2025-04-08T00:00:00"/>
    <d v="1899-12-30T21:49:00"/>
    <x v="3"/>
    <s v="K.P.MUTHA SALES &amp; SERVICE(10187)"/>
    <n v="10187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5"/>
    <m/>
    <m/>
    <m/>
    <m/>
    <s v="No"/>
    <s v="No"/>
    <s v="No"/>
    <m/>
    <n v="0"/>
  </r>
  <r>
    <n v="15682596"/>
    <d v="2025-04-16T00:00:00"/>
    <d v="1899-12-30T19:03:00"/>
    <x v="1"/>
    <s v="VARUN MOTORS PRIVATE LIMITED(13246)"/>
    <n v="13246"/>
    <s v="Reference"/>
    <s v="Existing Customer"/>
    <m/>
    <s v="Pulsar"/>
    <s v="NS200"/>
    <s v="Dual channel ABS (OBD-2)"/>
    <s v="Pulsar NS200 Dual channel ABS (OBD-2) PEARL METALLIC WHITE &amp; SATIN BLACK"/>
    <s v="00JL228R"/>
    <s v="Invoiced"/>
    <s v="Yes"/>
    <x v="1"/>
    <m/>
    <m/>
    <m/>
    <m/>
    <s v="No"/>
    <s v="No"/>
    <s v="No"/>
    <d v="2025-04-16T19:05:00"/>
    <n v="1"/>
  </r>
  <r>
    <n v="15682488"/>
    <d v="2025-04-16T00:00:00"/>
    <d v="1899-12-30T18:58:00"/>
    <x v="1"/>
    <s v="SHREE AMBA BAJAJ"/>
    <n v="10912"/>
    <m/>
    <m/>
    <s v="WARM"/>
    <s v="Platina"/>
    <n v="100"/>
    <s v="ES Alloy"/>
    <s v="Platina 100 ES Alloy Ebony Black with Silver Grey Decal"/>
    <s v="00PF376U"/>
    <s v="Invoiced"/>
    <s v="Yes"/>
    <x v="8"/>
    <m/>
    <m/>
    <m/>
    <m/>
    <s v="Yes"/>
    <s v="Yes"/>
    <s v="Yes"/>
    <d v="2025-04-16T19:00:00"/>
    <n v="1"/>
  </r>
  <r>
    <n v="15707822"/>
    <d v="2025-04-18T00:00:00"/>
    <d v="1899-12-30T00:07:00"/>
    <x v="0"/>
    <s v="SRI VINAYAKA MOBIKES PVT LTD (SHANIKPURI)"/>
    <s v="W12444"/>
    <s v="Hyperlocal_Lead_Gen"/>
    <s v="Facebook"/>
    <s v="HOT"/>
    <s v="KTM"/>
    <s v="249.07 cc"/>
    <s v="KTM"/>
    <s v="KTM 249.07 cc KTM "/>
    <s v="00JP88"/>
    <s v="Closed"/>
    <s v="No"/>
    <x v="2"/>
    <m/>
    <m/>
    <m/>
    <m/>
    <s v="No"/>
    <s v="No"/>
    <s v="No"/>
    <m/>
    <n v="0"/>
  </r>
  <r>
    <n v="15415244"/>
    <d v="2025-04-05T00:00:00"/>
    <d v="1899-12-30T12:01:00"/>
    <x v="1"/>
    <s v="ROJA AUTOS"/>
    <n v="11841"/>
    <m/>
    <m/>
    <s v="STANDARD"/>
    <s v="Platina"/>
    <n v="100"/>
    <s v="KS"/>
    <s v="Platina 100 KS"/>
    <s v="00PF38"/>
    <s v="Open"/>
    <s v="Yes"/>
    <x v="0"/>
    <m/>
    <m/>
    <m/>
    <m/>
    <s v="Yes"/>
    <s v="No"/>
    <s v="No"/>
    <m/>
    <n v="0"/>
  </r>
  <r>
    <n v="15460507"/>
    <d v="2025-04-07T00:00:00"/>
    <d v="1899-12-30T17:15:00"/>
    <x v="1"/>
    <s v="SAI MOTOR PLAZA - AMALAPURAM"/>
    <n v="11498"/>
    <m/>
    <m/>
    <s v="WARM"/>
    <s v="Pulsar"/>
    <n v="125"/>
    <s v="Carbon Fibre Single Seat UG"/>
    <s v="Pulsar 125 Carbon Fibre Single Seat UG EBONY BLK RED DKL"/>
    <s v="00DH574D"/>
    <s v="Invoiced"/>
    <s v="Yes"/>
    <x v="7"/>
    <m/>
    <m/>
    <m/>
    <m/>
    <s v="Yes"/>
    <s v="No"/>
    <s v="Yes"/>
    <d v="2025-04-07T17:18:00"/>
    <n v="1"/>
  </r>
  <r>
    <n v="15715772"/>
    <d v="2025-04-18T00:00:00"/>
    <d v="1899-12-30T12:58:00"/>
    <x v="3"/>
    <s v="KHIVRAJ ELIXIR PVT LTD (F14195) KR PURAM"/>
    <s v="F14195"/>
    <s v="Bikewale_Aggregators"/>
    <s v="CPS_Lead_Aggregators"/>
    <s v="WARM"/>
    <s v="Avenger"/>
    <n v="160"/>
    <s v="Street"/>
    <s v="Avenger 160 Street SPICY RED"/>
    <s v="00PD349D"/>
    <s v="Open"/>
    <s v="No"/>
    <x v="1"/>
    <m/>
    <m/>
    <m/>
    <m/>
    <s v="No"/>
    <s v="No"/>
    <s v="No"/>
    <m/>
    <n v="0"/>
  </r>
  <r>
    <n v="15552329"/>
    <d v="2025-04-10T00:00:00"/>
    <d v="1899-12-30T18:24:00"/>
    <x v="5"/>
    <s v="SRI SAIRAM AUTOS(11483)"/>
    <n v="11483"/>
    <m/>
    <m/>
    <m/>
    <s v="Pulsar"/>
    <s v="NS200"/>
    <s v="Dual Channel ABS (UG)"/>
    <s v="Pulsar NS200 Dual Channel ABS (UG) EBONY BLK SATIN"/>
    <s v="00JL24AL"/>
    <s v="Invoiced"/>
    <s v="Yes"/>
    <x v="6"/>
    <m/>
    <m/>
    <m/>
    <m/>
    <s v="Yes"/>
    <s v="Yes"/>
    <s v="Yes"/>
    <d v="2025-04-10T18:28:00"/>
    <n v="1"/>
  </r>
  <r>
    <n v="15461670"/>
    <d v="2025-04-07T00:00:00"/>
    <d v="1899-12-30T18:07:00"/>
    <x v="3"/>
    <m/>
    <n v="10223"/>
    <s v="Bikedekho_Aggregators"/>
    <s v="CPS_Lead_Aggregators"/>
    <s v="WARM"/>
    <s v="Pulsar"/>
    <n v="125"/>
    <s v="Neon Disc Single seat (OBD-2)"/>
    <s v="PULSAR 125 - EBONY BLK SOLAR RED"/>
    <s v="00DH50C2"/>
    <s v="Closed"/>
    <s v="No"/>
    <x v="1"/>
    <m/>
    <m/>
    <m/>
    <m/>
    <s v="No"/>
    <s v="No"/>
    <s v="No"/>
    <m/>
    <n v="0"/>
  </r>
  <r>
    <n v="15366719"/>
    <d v="2025-04-02T00:00:00"/>
    <d v="1899-12-30T19:45:00"/>
    <x v="3"/>
    <s v="MUMBAI MOTORS LLP(13515)"/>
    <n v="13515"/>
    <s v="Bikedekho_Aggregators"/>
    <s v="CPS_Lead_Aggregators"/>
    <s v="STANDARD"/>
    <s v="Pulsar"/>
    <s v="N160"/>
    <s v="Dual channel ABS"/>
    <s v="Pulsar N160 Dual channel ABS Brooklyn Black"/>
    <s v="00JR159V"/>
    <s v="Open"/>
    <s v="No"/>
    <x v="0"/>
    <m/>
    <m/>
    <m/>
    <m/>
    <s v="No"/>
    <s v="No"/>
    <s v="No"/>
    <m/>
    <n v="0"/>
  </r>
  <r>
    <n v="15673389"/>
    <d v="2025-04-16T00:00:00"/>
    <d v="1899-12-30T15:50:00"/>
    <x v="4"/>
    <s v="DAS AUTO AGENCY(11444)"/>
    <n v="11444"/>
    <s v="Organic"/>
    <s v="Website"/>
    <s v="HOT"/>
    <s v="Pulsar"/>
    <n v="125"/>
    <s v="Neon Disc Single seat (OBD-2)"/>
    <s v="Pulsar 125 Neon Disc Single seat (OBD-2) E Black with Platinum Silver Decal"/>
    <s v="00DH506L"/>
    <s v="Open"/>
    <s v="No"/>
    <x v="6"/>
    <m/>
    <m/>
    <m/>
    <m/>
    <s v="No"/>
    <s v="No"/>
    <s v="No"/>
    <m/>
    <n v="0"/>
  </r>
  <r>
    <n v="15518853"/>
    <d v="2025-04-09T00:00:00"/>
    <d v="1899-12-30T16:24:00"/>
    <x v="6"/>
    <m/>
    <n v="10210"/>
    <s v="Facebook"/>
    <s v="P125_CF March"/>
    <s v="STANDARD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681342"/>
    <d v="2025-04-16T00:00:00"/>
    <d v="1899-12-30T18:25:00"/>
    <x v="2"/>
    <s v="RK AUTOMART PRIVATE LIMITED(13398)"/>
    <n v="13398"/>
    <m/>
    <m/>
    <s v="WARM"/>
    <s v="Pulsar"/>
    <s v="RS200"/>
    <s v="Dual channel ABS"/>
    <s v="Pulsar RS200 Dual channel ABS"/>
    <s v="00DT14"/>
    <s v="Open"/>
    <s v="Yes"/>
    <x v="6"/>
    <m/>
    <m/>
    <m/>
    <m/>
    <s v="No"/>
    <s v="No"/>
    <s v="Yes"/>
    <m/>
    <n v="0"/>
  </r>
  <r>
    <n v="15602248"/>
    <d v="2025-04-13T00:00:00"/>
    <d v="1899-12-30T12:54:00"/>
    <x v="3"/>
    <s v="SKYLINE BAJAJ(13242)"/>
    <n v="13242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693973"/>
    <d v="2025-04-17T00:00:00"/>
    <d v="1899-12-30T13:04:00"/>
    <x v="2"/>
    <s v="SUVIDHA TRADERS(10368)"/>
    <n v="10368"/>
    <m/>
    <m/>
    <s v="HOT"/>
    <s v="Platina"/>
    <n v="110"/>
    <s v="ES Drum  (OBD-2)"/>
    <s v="Platina 110 ES Drum  (OBD-2)"/>
    <s v="00JK35"/>
    <s v="Open"/>
    <s v="Yes"/>
    <x v="6"/>
    <m/>
    <m/>
    <m/>
    <m/>
    <s v="No"/>
    <s v="Yes"/>
    <s v="Yes"/>
    <m/>
    <n v="0"/>
  </r>
  <r>
    <n v="15586908"/>
    <d v="2025-04-12T00:00:00"/>
    <d v="1899-12-30T15:18:00"/>
    <x v="3"/>
    <s v="VANDANA AUTO(10401)"/>
    <n v="10401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x v="1"/>
    <m/>
    <m/>
    <m/>
    <m/>
    <s v="No"/>
    <s v="No"/>
    <s v="No"/>
    <m/>
    <n v="0"/>
  </r>
  <r>
    <n v="15505510"/>
    <d v="2025-04-09T00:00:00"/>
    <d v="1899-12-30T16:18:00"/>
    <x v="6"/>
    <m/>
    <n v="12804"/>
    <s v="Instagram"/>
    <s v="Freedom_Feb"/>
    <s v="HOT"/>
    <s v="Freedom"/>
    <s v="125 NG04"/>
    <s v="Disc Led"/>
    <s v="Freedom 125 NG04 Disc Led Racing Red"/>
    <s v="00JH279C"/>
    <s v="Open"/>
    <s v="No"/>
    <x v="1"/>
    <m/>
    <m/>
    <m/>
    <m/>
    <s v="No"/>
    <s v="No"/>
    <s v="No"/>
    <m/>
    <n v="0"/>
  </r>
  <r>
    <n v="15481558"/>
    <d v="2025-04-08T00:00:00"/>
    <d v="1899-12-30T15:42:00"/>
    <x v="5"/>
    <s v="SRIMALINI MOTOS(D13336 )  AVADI"/>
    <s v="D13336"/>
    <m/>
    <m/>
    <m/>
    <s v="Pulsar"/>
    <s v="N160"/>
    <s v="UG"/>
    <s v="Pulsar N160 UG BROOKLYN CHRCL BLK M"/>
    <s v="00JR21VAR-113"/>
    <s v="Closed"/>
    <s v="Yes"/>
    <x v="2"/>
    <m/>
    <m/>
    <m/>
    <m/>
    <s v="Yes"/>
    <s v="Yes"/>
    <s v="Yes"/>
    <m/>
    <n v="0"/>
  </r>
  <r>
    <n v="15743453"/>
    <d v="2025-04-19T00:00:00"/>
    <d v="1899-12-30T18:19:00"/>
    <x v="1"/>
    <s v="VARUN MOTORS PRIVATE LIMITED-PENDURTHI"/>
    <s v="C13246"/>
    <m/>
    <m/>
    <m/>
    <s v="Pulsar"/>
    <n v="150"/>
    <s v="TD UG"/>
    <s v="Pulsar 150 TD UG EBONY BLK BLUE DKL"/>
    <s v="00DH614C"/>
    <s v="Invoiced"/>
    <s v="Yes"/>
    <x v="1"/>
    <m/>
    <m/>
    <m/>
    <m/>
    <s v="Yes"/>
    <s v="Yes"/>
    <s v="Yes"/>
    <d v="2025-04-19T18:25:00"/>
    <n v="1"/>
  </r>
  <r>
    <n v="15400100"/>
    <d v="2025-04-04T00:00:00"/>
    <d v="1899-12-30T15:01:00"/>
    <x v="0"/>
    <s v="KHIVRAJ ELIXIR PVT LTD E-CITY"/>
    <n v="14191"/>
    <s v="Hyperlocal_Lead_Gen"/>
    <s v="Facebook"/>
    <s v="HOT"/>
    <s v="Triumph"/>
    <s v="SCRAMBLER 400 X"/>
    <s v="Triumph"/>
    <s v="Triumph SCRAMBLER 400 X Triumph "/>
    <s v="00TA02"/>
    <s v="Open"/>
    <s v="No"/>
    <x v="1"/>
    <m/>
    <m/>
    <m/>
    <m/>
    <s v="No"/>
    <s v="No"/>
    <s v="No"/>
    <m/>
    <n v="0"/>
  </r>
  <r>
    <n v="15501336"/>
    <d v="2025-04-09T00:00:00"/>
    <d v="1899-12-30T15:33:00"/>
    <x v="6"/>
    <m/>
    <n v="12927"/>
    <s v="Facebook"/>
    <s v="Pulsur 125 Feb"/>
    <s v="HOT"/>
    <s v="Pulsar"/>
    <n v="125"/>
    <s v="Carbon Fibre Split Seat UG"/>
    <s v="Pulsar 125 Carbon Fibre Split Seat UG EBONY BLK RED DKL"/>
    <s v="00DH564D"/>
    <s v="Open"/>
    <s v="No"/>
    <x v="0"/>
    <m/>
    <m/>
    <m/>
    <m/>
    <s v="No"/>
    <s v="No"/>
    <s v="No"/>
    <m/>
    <n v="0"/>
  </r>
  <r>
    <n v="15584774"/>
    <d v="2025-04-12T00:00:00"/>
    <d v="1899-12-30T12:55:00"/>
    <x v="2"/>
    <s v="Sales &amp; Service Automotive Pvt. Ltd.(G10420)"/>
    <s v="G10420"/>
    <m/>
    <m/>
    <s v="HOT"/>
    <s v="Pulsar"/>
    <s v="N160"/>
    <s v="UG"/>
    <s v="Pulsar N160 UG BROOKLYN CHRCL BLK M"/>
    <s v="00JR21VAR-113"/>
    <s v="Invoiced"/>
    <s v="Yes"/>
    <x v="4"/>
    <m/>
    <m/>
    <m/>
    <m/>
    <s v="No"/>
    <s v="No"/>
    <s v="No"/>
    <d v="2025-04-12T12:55:00"/>
    <n v="1"/>
  </r>
  <r>
    <n v="15392440"/>
    <d v="2025-04-04T00:00:00"/>
    <d v="1899-12-30T10:54:00"/>
    <x v="1"/>
    <s v="VOLKAN BAJAJ (13456)"/>
    <n v="13456"/>
    <m/>
    <m/>
    <m/>
    <s v="Pulsar"/>
    <s v="NS125"/>
    <s v="ABS"/>
    <s v="Pulsar  NS125 ABS GLOSS PEWTER GREY"/>
    <s v="00JF5632"/>
    <s v="Closed"/>
    <s v="Yes"/>
    <x v="2"/>
    <m/>
    <m/>
    <m/>
    <m/>
    <s v="Yes"/>
    <s v="No"/>
    <s v="No"/>
    <d v="2025-04-04T17:30:00"/>
    <n v="0"/>
  </r>
  <r>
    <n v="15704700"/>
    <d v="2025-04-17T00:00:00"/>
    <d v="1899-12-30T18:53:00"/>
    <x v="5"/>
    <s v="VARUN MOTORS PRIVATE LIMITED-MACHILIPATNAM"/>
    <s v="A13249"/>
    <m/>
    <m/>
    <s v="HOT"/>
    <s v="Platina"/>
    <n v="100"/>
    <s v="ES"/>
    <s v="Platina 100 ES EB BLK WITH BRASS GOLD DECAL"/>
    <s v="00PF20F5"/>
    <s v="Open"/>
    <s v="No"/>
    <x v="1"/>
    <m/>
    <m/>
    <m/>
    <m/>
    <s v="No"/>
    <s v="No"/>
    <s v="No"/>
    <m/>
    <n v="0"/>
  </r>
  <r>
    <n v="15438619"/>
    <d v="2025-04-06T00:00:00"/>
    <d v="1899-12-30T15:37:00"/>
    <x v="2"/>
    <s v="Banerjee Auto Corporation (A13067)"/>
    <s v="A13067"/>
    <m/>
    <m/>
    <s v="HOT"/>
    <s v="Pulsar"/>
    <s v="N160"/>
    <s v="UG"/>
    <s v="Pulsar N160 UG BROOKLYN CHRCL BLK M"/>
    <s v="00JR21VAR-113"/>
    <s v="Invoiced"/>
    <s v="Yes"/>
    <x v="0"/>
    <m/>
    <m/>
    <m/>
    <m/>
    <s v="No"/>
    <s v="No"/>
    <s v="Yes"/>
    <d v="2025-04-06T15:44:00"/>
    <n v="1"/>
  </r>
  <r>
    <n v="15362387"/>
    <d v="2025-04-02T00:00:00"/>
    <d v="1899-12-30T16:29:00"/>
    <x v="1"/>
    <s v="Channamma Motors(12374)"/>
    <n v="12374"/>
    <s v="Web"/>
    <m/>
    <s v="HOT"/>
    <s v="KTM"/>
    <s v="DUKE 200"/>
    <m/>
    <s v="KTM DUKE 200  BLACK"/>
    <s v="00JP1C7B"/>
    <s v="Closed"/>
    <s v="Yes"/>
    <x v="5"/>
    <m/>
    <m/>
    <m/>
    <m/>
    <s v="Yes"/>
    <s v="No"/>
    <s v="No"/>
    <m/>
    <n v="0"/>
  </r>
  <r>
    <n v="15372551"/>
    <d v="2025-04-03T00:00:00"/>
    <d v="1899-12-30T11:04:00"/>
    <x v="6"/>
    <s v="KHIVRAJ AUTOMOBILES &amp; INFRASTRUC-(11562)"/>
    <n v="11562"/>
    <m/>
    <m/>
    <s v="HOT"/>
    <s v="Pulsar"/>
    <s v="NS160"/>
    <s v="Dual Channel ABS (UG)"/>
    <s v="Pulsar NS160 Dual Channel ABS (UG)"/>
    <s v="00JF43"/>
    <s v="Open"/>
    <s v="Yes"/>
    <x v="4"/>
    <m/>
    <m/>
    <m/>
    <m/>
    <s v="No"/>
    <s v="No"/>
    <s v="Yes"/>
    <m/>
    <n v="0"/>
  </r>
  <r>
    <n v="15706226"/>
    <d v="2025-04-17T00:00:00"/>
    <d v="1899-12-30T21:15:00"/>
    <x v="4"/>
    <s v="GURU NANAK AUTO DEALS(13106)"/>
    <n v="13106"/>
    <s v="Organic"/>
    <s v="Website"/>
    <s v="HOT"/>
    <s v="Pulsar"/>
    <s v="N160"/>
    <s v="Dual Channel ABS(Digital)"/>
    <s v="Pulsar N160 Dual Channel ABS(Digital) Brooklyn Black"/>
    <s v="00JR379V"/>
    <s v="Closed"/>
    <s v="No"/>
    <x v="11"/>
    <s v="Family/Friendâ€™s Recommendation"/>
    <m/>
    <s v="Xtreme"/>
    <s v="Hero"/>
    <s v="No"/>
    <s v="No"/>
    <s v="No"/>
    <m/>
    <n v="0"/>
  </r>
  <r>
    <n v="15341967"/>
    <d v="2025-04-01T00:00:00"/>
    <d v="1899-12-30T16:02:00"/>
    <x v="3"/>
    <s v="ADITYA AUTO (12925)"/>
    <n v="12925"/>
    <s v="Bikedekho_Aggregators"/>
    <s v="CPS_Lead_Aggregators"/>
    <s v="HOT"/>
    <s v="Pulsar"/>
    <s v="NS125"/>
    <s v="Disc (OBD-2)"/>
    <s v="Pulsar NS125 Disc (OBD-2) TD BURNT RED + SA"/>
    <s v="00JF35C4"/>
    <s v="Closed"/>
    <s v="No"/>
    <x v="2"/>
    <m/>
    <m/>
    <m/>
    <m/>
    <s v="No"/>
    <s v="No"/>
    <s v="No"/>
    <m/>
    <n v="0"/>
  </r>
  <r>
    <n v="15707337"/>
    <d v="2025-04-17T00:00:00"/>
    <d v="1899-12-30T23:09:00"/>
    <x v="3"/>
    <s v="SHREE AUTOMOTIVE (14177)"/>
    <n v="14177"/>
    <s v="91wheels_Aggregators"/>
    <s v="CPS_Lead_Aggregators"/>
    <s v="STANDARD"/>
    <s v="Freedom"/>
    <s v="125 NG04"/>
    <s v="Drum Led"/>
    <s v="Freedom 125 NG04 Drum Led GLOSSY CARIBBEAN BLUE"/>
    <s v="00JH302Z"/>
    <s v="Open"/>
    <s v="No"/>
    <x v="1"/>
    <m/>
    <m/>
    <m/>
    <m/>
    <s v="No"/>
    <s v="No"/>
    <s v="No"/>
    <m/>
    <n v="0"/>
  </r>
  <r>
    <n v="15743639"/>
    <d v="2025-04-19T00:00:00"/>
    <d v="1899-12-30T18:30:00"/>
    <x v="1"/>
    <s v="Triumph Vasai"/>
    <s v="B14124"/>
    <m/>
    <m/>
    <s v="WARM"/>
    <s v="Triumph"/>
    <s v="Speed T4"/>
    <m/>
    <s v="Triumph  Speed T4  COCKTAIL WINE RED"/>
    <s v="00TA152V"/>
    <s v="Open"/>
    <s v="Yes"/>
    <x v="10"/>
    <m/>
    <m/>
    <m/>
    <m/>
    <s v="Yes"/>
    <s v="No"/>
    <s v="No"/>
    <m/>
    <n v="0"/>
  </r>
  <r>
    <n v="15719464"/>
    <d v="2025-04-18T00:00:00"/>
    <d v="1899-12-30T15:03:00"/>
    <x v="1"/>
    <s v="JINDAL AUTOMOTIVE PVT.LTD.(10163)"/>
    <n v="10163"/>
    <s v="Reference"/>
    <s v="Existing Customer"/>
    <m/>
    <s v="Pulsar"/>
    <s v="N160"/>
    <s v="Dual Channel ABS(Digital)"/>
    <s v="Pulsar N160 Dual Channel ABS(Digital) PEARL METALLIC WHITE"/>
    <s v="00JR3742"/>
    <s v="Invoiced"/>
    <s v="Yes"/>
    <x v="1"/>
    <m/>
    <m/>
    <m/>
    <m/>
    <s v="Yes"/>
    <s v="No"/>
    <s v="Yes"/>
    <d v="2025-04-18T15:06:00"/>
    <n v="1"/>
  </r>
  <r>
    <n v="15293518"/>
    <d v="2025-04-02T00:00:00"/>
    <d v="1899-12-30T09:44:00"/>
    <x v="4"/>
    <s v="Highway Bajaj-Golaghat KTM"/>
    <s v="A12426"/>
    <s v="Chatbot"/>
    <s v="WAComms"/>
    <s v="WARM"/>
    <s v="KTM"/>
    <s v="DUKE 390"/>
    <s v="KTM"/>
    <s v="KTM 390 DUKE (Gen 3) - BLUE LIQUID METAL"/>
    <s v="00JP89H3"/>
    <s v="Open"/>
    <s v="No"/>
    <x v="4"/>
    <m/>
    <m/>
    <m/>
    <m/>
    <s v="No"/>
    <s v="No"/>
    <s v="No"/>
    <m/>
    <n v="0"/>
  </r>
  <r>
    <n v="15610802"/>
    <d v="2025-04-14T00:00:00"/>
    <d v="1899-12-30T15:46:00"/>
    <x v="3"/>
    <s v="SHREE BHARAT MOTORS LIMITED (13539)"/>
    <n v="13539"/>
    <s v="Bikewale_Aggregators"/>
    <s v="CPS_Lead_Aggregators"/>
    <s v="WARM"/>
    <s v="Triumph"/>
    <s v="Speed T4"/>
    <s v="Triumph"/>
    <s v="Speed T4-PHANTOM BLACK"/>
    <s v="00TA15BA"/>
    <s v="Open"/>
    <s v="No"/>
    <x v="6"/>
    <m/>
    <m/>
    <m/>
    <m/>
    <s v="No"/>
    <s v="No"/>
    <s v="No"/>
    <m/>
    <n v="0"/>
  </r>
  <r>
    <n v="15499194"/>
    <d v="2025-04-12T00:00:00"/>
    <d v="1899-12-30T16:09:00"/>
    <x v="3"/>
    <s v="M S ENTERPRISE(13225)"/>
    <n v="13225"/>
    <s v="Bikewale_Aggregators"/>
    <s v="CPS_Lead_Aggregators"/>
    <m/>
    <s v="Pulsar"/>
    <n v="125"/>
    <s v="Carbon Fibre Disc Single Seat"/>
    <s v="Pulsar  125 Carbon Fibre Disc Single Seat SPARKLING METALLIC BLACK SILVER"/>
    <s v="00DH47E8"/>
    <s v="Invoiced"/>
    <s v="Yes"/>
    <x v="1"/>
    <m/>
    <m/>
    <m/>
    <m/>
    <s v="No"/>
    <s v="No"/>
    <s v="Yes"/>
    <d v="2025-04-12T16:12:00"/>
    <n v="1"/>
  </r>
  <r>
    <n v="15628806"/>
    <d v="2025-04-14T00:00:00"/>
    <d v="1899-12-30T15:37:00"/>
    <x v="1"/>
    <s v="INDIAN AUTOMAX PRIVATE LIMITED (14160)"/>
    <n v="14160"/>
    <m/>
    <m/>
    <m/>
    <s v="Pulsar"/>
    <n v="125"/>
    <s v="Neon Disc Single seat"/>
    <s v="Pulsar 125 Neon Disc Single seat SPARKLING METALLIC BLACK RED"/>
    <s v="00DH40F2"/>
    <s v="Invoiced"/>
    <s v="Yes"/>
    <x v="1"/>
    <m/>
    <m/>
    <m/>
    <m/>
    <s v="Yes"/>
    <s v="Yes"/>
    <s v="Yes"/>
    <d v="2025-04-14T15:40:00"/>
    <n v="1"/>
  </r>
  <r>
    <n v="15647953"/>
    <d v="2025-04-15T00:00:00"/>
    <d v="1899-12-30T13:56:00"/>
    <x v="1"/>
    <s v="SHANKAR MOTORS"/>
    <n v="12937"/>
    <m/>
    <m/>
    <m/>
    <s v="Pulsar"/>
    <s v="NS125"/>
    <s v="Disc (Wider)"/>
    <s v="Pulsar NS125 Disc (Wider) GLOSS PEWTER GREY"/>
    <s v="00JF5032"/>
    <s v="Invoiced"/>
    <s v="Yes"/>
    <x v="1"/>
    <m/>
    <m/>
    <m/>
    <m/>
    <s v="No"/>
    <s v="No"/>
    <s v="Yes"/>
    <d v="2025-04-15T13:57:00"/>
    <n v="1"/>
  </r>
  <r>
    <n v="15653953"/>
    <d v="2025-04-15T00:00:00"/>
    <d v="1899-12-30T18:01:00"/>
    <x v="3"/>
    <s v="UJJAWAL GOVIND AUTO(10863)"/>
    <n v="10863"/>
    <s v="91wheels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x v="6"/>
    <m/>
    <m/>
    <m/>
    <m/>
    <s v="No"/>
    <s v="No"/>
    <s v="No"/>
    <m/>
    <n v="0"/>
  </r>
  <r>
    <n v="15379700"/>
    <d v="2025-04-03T00:00:00"/>
    <d v="1899-12-30T14:57:00"/>
    <x v="1"/>
    <s v="IMPACT AGENCIES (P) LTD. (RAIKOT)"/>
    <s v="C10155"/>
    <m/>
    <m/>
    <s v="HOT"/>
    <s v="Platina"/>
    <n v="100"/>
    <s v="ES Drum"/>
    <s v="Platina 100 ES Drum Ebony Black with Silver Grey Decal"/>
    <s v="00PF336U"/>
    <s v="Invoiced"/>
    <s v="Yes"/>
    <x v="1"/>
    <m/>
    <m/>
    <m/>
    <m/>
    <s v="No"/>
    <s v="No"/>
    <s v="Yes"/>
    <d v="2025-04-03T15:00:00"/>
    <n v="1"/>
  </r>
  <r>
    <n v="15728936"/>
    <d v="2025-04-19T00:00:00"/>
    <d v="1899-12-30T02:36:00"/>
    <x v="3"/>
    <s v="Das Auto Agency(12406)"/>
    <n v="12406"/>
    <s v="Bikewale_Aggregators"/>
    <s v="CPS_Lead_Aggregators"/>
    <s v="WARM"/>
    <s v="KTM"/>
    <s v="Duke 250 (Gen 2)"/>
    <s v="KTM"/>
    <s v="KTM Duke 250 (Gen 2) KTM DARK GALVANO MATT"/>
    <s v="00JP9681"/>
    <s v="Closed"/>
    <s v="No"/>
    <x v="2"/>
    <m/>
    <m/>
    <m/>
    <m/>
    <s v="No"/>
    <s v="No"/>
    <s v="No"/>
    <m/>
    <n v="0"/>
  </r>
  <r>
    <n v="15612347"/>
    <d v="2025-04-14T00:00:00"/>
    <d v="1899-12-30T09:56:00"/>
    <x v="3"/>
    <s v="JL MOTORS(13102)"/>
    <n v="13102"/>
    <s v="Bikewale_Aggregators"/>
    <s v="CPS_Lead_Aggregators"/>
    <s v="WARM"/>
    <s v="Pulsar"/>
    <n v="220"/>
    <s v="Dagger Edge ABS (DK09)"/>
    <s v="Pulsar 220 F, Twin Disc Brake - Pearl White"/>
    <s v="00DK0914"/>
    <s v="Open"/>
    <s v="No"/>
    <x v="10"/>
    <m/>
    <m/>
    <m/>
    <m/>
    <s v="No"/>
    <s v="No"/>
    <s v="No"/>
    <m/>
    <n v="0"/>
  </r>
  <r>
    <n v="15552113"/>
    <d v="2025-04-10T00:00:00"/>
    <d v="1899-12-30T18:32:00"/>
    <x v="3"/>
    <s v="SAKET BAJAJ(10726)"/>
    <n v="10726"/>
    <s v="Bikewale_Aggregators"/>
    <s v="CPS_Lead_Aggregators"/>
    <s v="HOT"/>
    <s v="Pulsar"/>
    <n v="125"/>
    <s v="Neon Disc Single seat (OBD-2)"/>
    <s v="Pulsar  125 Neon Disc Single seat (OBD-2) SPARKLING METALLIC BLACK RED"/>
    <s v="00DH50F2"/>
    <s v="Invoiced"/>
    <s v="Yes"/>
    <x v="10"/>
    <m/>
    <m/>
    <m/>
    <m/>
    <s v="No"/>
    <s v="Yes"/>
    <s v="Yes"/>
    <d v="2025-04-11T13:20:00"/>
    <n v="1"/>
  </r>
  <r>
    <n v="15432683"/>
    <d v="2025-04-06T00:00:00"/>
    <d v="1899-12-30T10:37:00"/>
    <x v="3"/>
    <s v="AUTOVEER PRIVATE LIMITED(13421) KURUKSHETRA"/>
    <n v="13421"/>
    <s v="Bikedekho_Aggregators"/>
    <s v="CPS_Lead_Aggregators"/>
    <s v="WARM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401095"/>
    <d v="2025-04-04T00:00:00"/>
    <d v="1899-12-30T15:38:00"/>
    <x v="3"/>
    <s v="SELECT AUTOMOBILES(11277)"/>
    <n v="1127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537818"/>
    <d v="2025-04-10T00:00:00"/>
    <d v="1899-12-30T10:09:00"/>
    <x v="5"/>
    <s v="SARATHY MOTORS(11207)"/>
    <n v="11207"/>
    <m/>
    <m/>
    <s v="WARM"/>
    <s v="Pulsar"/>
    <n v="150"/>
    <s v="TD UG"/>
    <s v="Pulsar  150 TD UG EBONY BLACK(MET)"/>
    <s v="00DH61X3"/>
    <s v="Invoiced"/>
    <s v="Yes"/>
    <x v="4"/>
    <m/>
    <m/>
    <m/>
    <m/>
    <s v="Yes"/>
    <s v="Yes"/>
    <s v="Yes"/>
    <d v="2025-04-15T15:53:00"/>
    <n v="1"/>
  </r>
  <r>
    <n v="15369360"/>
    <d v="2025-04-03T00:00:00"/>
    <d v="1899-12-30T01:38:00"/>
    <x v="3"/>
    <s v="HIGHWAY BAJAJ"/>
    <n v="11942"/>
    <s v="Bikewale_Aggregators"/>
    <s v="CPS_Lead_Aggregators"/>
    <s v="WARM"/>
    <s v="Dominar"/>
    <n v="250"/>
    <s v="Dual channel ABS"/>
    <s v="Dominar 250 Dual channel ABS CHARCOAL BLACK"/>
    <s v="00JF26A8"/>
    <s v="Closed"/>
    <s v="No"/>
    <x v="5"/>
    <m/>
    <m/>
    <m/>
    <m/>
    <s v="No"/>
    <s v="No"/>
    <s v="No"/>
    <m/>
    <n v="0"/>
  </r>
  <r>
    <n v="15720068"/>
    <d v="2025-04-18T00:00:00"/>
    <d v="1899-12-30T15:26:00"/>
    <x v="1"/>
    <s v="YUG AUTOMOTIVE LLP(13253)"/>
    <n v="13253"/>
    <m/>
    <m/>
    <m/>
    <s v="Platina"/>
    <n v="110"/>
    <s v="ES Drum"/>
    <s v="Platina 110 ES Drum BLK GLOS PEW GRA"/>
    <s v="00JK2448"/>
    <s v="Invoiced"/>
    <s v="Yes"/>
    <x v="1"/>
    <m/>
    <m/>
    <m/>
    <m/>
    <s v="Yes"/>
    <s v="Yes"/>
    <s v="Yes"/>
    <d v="2025-04-18T15:32:00"/>
    <n v="1"/>
  </r>
  <r>
    <n v="15551522"/>
    <d v="2025-04-10T00:00:00"/>
    <d v="1899-12-30T17:50:00"/>
    <x v="1"/>
    <s v="KRISHNAMANI MOTORS(12956)"/>
    <n v="12956"/>
    <s v="Reference"/>
    <s v="Existing Customer"/>
    <s v="STANDARD"/>
    <s v="Pulsar"/>
    <n v="125"/>
    <s v="Neon Disc Single seat (OBD-2)"/>
    <s v="Pulsar 125 Neon Disc Single seat (OBD-2) EBONY BLK SOLAR RED"/>
    <s v="00DH50C2"/>
    <s v="Invoiced"/>
    <s v="Yes"/>
    <x v="8"/>
    <m/>
    <m/>
    <m/>
    <m/>
    <s v="Yes"/>
    <s v="No"/>
    <s v="No"/>
    <d v="2025-04-10T17:51:00"/>
    <n v="1"/>
  </r>
  <r>
    <n v="15661100"/>
    <d v="2025-04-16T00:00:00"/>
    <d v="1899-12-30T10:15:00"/>
    <x v="3"/>
    <s v="MAHADEV MOTORS (12663)"/>
    <n v="12663"/>
    <s v="Bikewale_Aggregators"/>
    <s v="CPS_Lead_Aggregators"/>
    <m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4842395"/>
    <d v="2025-04-03T00:00:00"/>
    <d v="1899-12-30T11:38:00"/>
    <x v="3"/>
    <s v="MAGADH AUTO AGENCY (13511)"/>
    <n v="13511"/>
    <s v="Bikewale_Aggregators"/>
    <s v="CPS_Lead_Aggregators"/>
    <s v="HOT"/>
    <s v="Pulsar"/>
    <n v="220"/>
    <s v="Single channel ABS (OBD-2)"/>
    <s v="Pulsar 220 Single channel ABS (OBD-2) SPARKLING METALLIC BLACK BLUE"/>
    <s v="00DK11F1"/>
    <s v="Open"/>
    <s v="No"/>
    <x v="4"/>
    <m/>
    <m/>
    <m/>
    <m/>
    <s v="No"/>
    <s v="No"/>
    <s v="No"/>
    <m/>
    <n v="0"/>
  </r>
  <r>
    <n v="14255425"/>
    <d v="2025-04-10T00:00:00"/>
    <d v="1899-12-30T15:10:00"/>
    <x v="3"/>
    <s v="Kalyani Bajaj DKB"/>
    <s v="C10670"/>
    <s v="91wheels_Aggregators"/>
    <s v="CPS_Lead_Aggregators"/>
    <s v="WARM"/>
    <s v="Freedom"/>
    <s v="125 NG04"/>
    <s v="Drum Led"/>
    <s v="Freedom  125 NG04 Drum Led Racing Red"/>
    <s v="00JH309C"/>
    <s v="Invoiced"/>
    <s v="Yes"/>
    <x v="6"/>
    <m/>
    <m/>
    <m/>
    <m/>
    <s v="No"/>
    <s v="Yes"/>
    <s v="Yes"/>
    <d v="2025-04-10T17:26:00"/>
    <n v="1"/>
  </r>
  <r>
    <n v="15570425"/>
    <d v="2025-04-11T00:00:00"/>
    <d v="1899-12-30T16:40:00"/>
    <x v="8"/>
    <s v="UNIVERSAL AUTOMOTIVES PVT LTD- KTM HUSQVARNA"/>
    <s v="C12264"/>
    <s v="Workshop"/>
    <s v="Existing Customer"/>
    <m/>
    <s v="KTM"/>
    <s v="DUKE 250"/>
    <m/>
    <s v="KTM  DUKE 250  Blue Black"/>
    <s v="00JP88VAR-112"/>
    <s v="Invoiced"/>
    <s v="Yes"/>
    <x v="1"/>
    <m/>
    <m/>
    <m/>
    <m/>
    <s v="No"/>
    <s v="No"/>
    <s v="No"/>
    <d v="2025-04-11T16:42:00"/>
    <n v="1"/>
  </r>
  <r>
    <n v="15502550"/>
    <d v="2025-04-09T00:00:00"/>
    <d v="1899-12-30T15:40:00"/>
    <x v="6"/>
    <m/>
    <n v="14173"/>
    <s v="Instagram"/>
    <s v="Freedom_Feb"/>
    <m/>
    <s v="Freedom"/>
    <s v="125 NG04"/>
    <s v="Disc Led"/>
    <s v="Freedom 125 NG04 Disc Led Racing Red"/>
    <s v="00JH279C"/>
    <s v="Open"/>
    <s v="No"/>
    <x v="0"/>
    <m/>
    <m/>
    <m/>
    <m/>
    <s v="No"/>
    <s v="No"/>
    <s v="No"/>
    <m/>
    <n v="0"/>
  </r>
  <r>
    <n v="15633764"/>
    <d v="2025-04-14T00:00:00"/>
    <d v="1899-12-30T18:50:00"/>
    <x v="0"/>
    <s v="Siliguri Auto Works Pvt.Ltd.(12359)"/>
    <n v="12359"/>
    <s v="Hyperlocal_Lead_Gen"/>
    <s v="Facebook"/>
    <s v="WARM"/>
    <s v="KTM"/>
    <s v="249.07 cc"/>
    <s v="KTM"/>
    <s v="KTM 249.07 cc KTM "/>
    <s v="00JP88"/>
    <s v="Open"/>
    <s v="No"/>
    <x v="0"/>
    <m/>
    <m/>
    <m/>
    <m/>
    <s v="No"/>
    <s v="No"/>
    <s v="No"/>
    <m/>
    <n v="0"/>
  </r>
  <r>
    <n v="15704696"/>
    <d v="2025-04-17T00:00:00"/>
    <d v="1899-12-30T18:53:00"/>
    <x v="1"/>
    <s v="Sri Murugan AutoWorks-Periyanaickenpalyam"/>
    <s v="C13022"/>
    <s v="dealerQR"/>
    <s v="Website"/>
    <m/>
    <s v="Pulsar"/>
    <n v="125"/>
    <s v="Carbon Fibre Single Seat UG"/>
    <s v="Pulsar 125 Carbon Fibre Single Seat UG EBONY BLK BLUE DKL"/>
    <s v="00DH574C"/>
    <s v="Invoiced"/>
    <s v="Yes"/>
    <x v="1"/>
    <m/>
    <m/>
    <m/>
    <m/>
    <s v="Yes"/>
    <s v="Yes"/>
    <s v="Yes"/>
    <d v="2025-04-17T18:57:00"/>
    <n v="1"/>
  </r>
  <r>
    <n v="15492638"/>
    <d v="2025-04-09T00:00:00"/>
    <d v="1899-12-30T10:21:00"/>
    <x v="1"/>
    <s v="CHETAK MOTORS (12873)"/>
    <n v="12873"/>
    <m/>
    <m/>
    <s v="HOT"/>
    <s v="Pulsar"/>
    <s v="NS200"/>
    <s v="Dual Channel ABS (UG)"/>
    <s v="Pulsar NS200 Dual Channel ABS (UG) EBONY BLK SATIN"/>
    <s v="00JL24AL"/>
    <s v="Invoiced"/>
    <s v="Yes"/>
    <x v="1"/>
    <m/>
    <m/>
    <m/>
    <m/>
    <s v="Yes"/>
    <s v="No"/>
    <s v="No"/>
    <d v="2025-04-09T10:23:00"/>
    <n v="1"/>
  </r>
  <r>
    <n v="15560957"/>
    <d v="2025-04-11T00:00:00"/>
    <d v="1899-12-30T11:40:00"/>
    <x v="0"/>
    <s v="OSL AUTO PVT. LTD. - VIP"/>
    <n v="12445"/>
    <s v="Hyperlocal_Lead_Gen"/>
    <s v="Facebook"/>
    <s v="STANDARD"/>
    <s v="KTM"/>
    <s v="DUKE 390"/>
    <s v="KTM"/>
    <s v="KTM DUKE 390 KTM "/>
    <s v="00JP89"/>
    <s v="Open"/>
    <s v="No"/>
    <x v="0"/>
    <m/>
    <m/>
    <m/>
    <m/>
    <s v="No"/>
    <s v="No"/>
    <s v="No"/>
    <m/>
    <n v="0"/>
  </r>
  <r>
    <n v="15580194"/>
    <d v="2025-04-12T00:00:00"/>
    <d v="1899-12-30T10:06:00"/>
    <x v="5"/>
    <s v="Popular  Motor Corporation (Periyapatna)"/>
    <s v="C11262"/>
    <s v="Dealer Activity"/>
    <s v="Exchange Camp"/>
    <s v="WARM"/>
    <s v="Pulsar"/>
    <n v="125"/>
    <s v="Carbon Fibre Disc Split Seat (OBD-2)"/>
    <s v="Pulsar  125 Carbon Fibre Disc Split Seat (OBD-2) SPARKLING METALLIC BLACK RED"/>
    <s v="00DH43F2"/>
    <s v="Open"/>
    <s v="Yes"/>
    <x v="0"/>
    <m/>
    <m/>
    <m/>
    <m/>
    <s v="Yes"/>
    <s v="Yes"/>
    <s v="Yes"/>
    <m/>
    <n v="0"/>
  </r>
  <r>
    <n v="15493939"/>
    <d v="2025-04-09T00:00:00"/>
    <d v="1899-12-30T11:15:00"/>
    <x v="4"/>
    <s v="GUJARAT MOTORS PVT LTD-BHATAR"/>
    <s v="A10971"/>
    <s v="Freedom_LeadGen_D2C"/>
    <s v="Search_Google"/>
    <m/>
    <s v="Freedom"/>
    <s v="125 NG04"/>
    <s v="Disc Led"/>
    <s v="Freedom 125 NG04 Disc Led COCKTAIL WINE RED"/>
    <s v="00JH272V"/>
    <s v="Open"/>
    <s v="No"/>
    <x v="9"/>
    <m/>
    <m/>
    <m/>
    <m/>
    <s v="No"/>
    <s v="No"/>
    <s v="No"/>
    <m/>
    <n v="0"/>
  </r>
  <r>
    <n v="15442399"/>
    <d v="2025-04-06T00:00:00"/>
    <d v="1899-12-30T20:20:00"/>
    <x v="1"/>
    <s v="Triumph Mira Road"/>
    <s v="A14124"/>
    <m/>
    <m/>
    <m/>
    <s v="Triumph"/>
    <s v="Speed 400 UG"/>
    <m/>
    <s v="Triumph Speed 400 UG "/>
    <s v="00TA40BA"/>
    <s v="Invoiced"/>
    <s v="Yes"/>
    <x v="0"/>
    <m/>
    <m/>
    <m/>
    <m/>
    <s v="Yes"/>
    <s v="No"/>
    <s v="No"/>
    <d v="2025-04-06T20:21:00"/>
    <n v="1"/>
  </r>
  <r>
    <n v="15341656"/>
    <d v="2025-04-01T00:00:00"/>
    <d v="1899-12-30T15:48:00"/>
    <x v="3"/>
    <s v="BOTHRA AUTOMOBILES(13018)"/>
    <n v="13018"/>
    <s v="Bikedekho_Aggregators"/>
    <s v="CPS_Lead_Aggregators"/>
    <s v="HOT"/>
    <s v="Pulsar"/>
    <n v="400"/>
    <s v="NS"/>
    <s v="Pulsar 400 NS GLOSS PEWTER GREY"/>
    <s v="00JL2332"/>
    <s v="Closed"/>
    <s v="No"/>
    <x v="2"/>
    <m/>
    <m/>
    <m/>
    <m/>
    <s v="No"/>
    <s v="No"/>
    <s v="No"/>
    <m/>
    <n v="0"/>
  </r>
  <r>
    <n v="15456825"/>
    <d v="2025-04-07T00:00:00"/>
    <d v="1899-12-30T15:13:00"/>
    <x v="5"/>
    <s v="BHARATH  BAJAJ(11514)"/>
    <n v="11514"/>
    <s v="Dealer Activity"/>
    <s v="Exchange Camp"/>
    <m/>
    <s v="Pulsar"/>
    <n v="150"/>
    <s v="SD UG"/>
    <s v="Pulsar 150 SD UG EBONY BLACK(MET)"/>
    <s v="00DH60X3"/>
    <s v="Invoiced"/>
    <s v="Yes"/>
    <x v="1"/>
    <m/>
    <m/>
    <m/>
    <m/>
    <s v="No"/>
    <s v="No"/>
    <s v="Yes"/>
    <d v="2025-04-07T15:14:00"/>
    <n v="1"/>
  </r>
  <r>
    <n v="15595262"/>
    <d v="2025-04-12T00:00:00"/>
    <d v="1899-12-30T21:35:00"/>
    <x v="3"/>
    <s v="SAI SHAM AUTO SERVICES(12801)"/>
    <n v="12801"/>
    <s v="Bikewale_Aggregators"/>
    <s v="CPS_Lead_Aggregators"/>
    <s v="HOT"/>
    <s v="Pulsar"/>
    <n v="150"/>
    <s v="SD Single Seat"/>
    <s v="Pulsar 150 SD Single Seat EBONY BLK RED DKL"/>
    <s v="00DH274D"/>
    <s v="Open"/>
    <s v="No"/>
    <x v="10"/>
    <m/>
    <m/>
    <m/>
    <m/>
    <s v="No"/>
    <s v="No"/>
    <s v="No"/>
    <m/>
    <n v="0"/>
  </r>
  <r>
    <n v="15742839"/>
    <d v="2025-04-19T00:00:00"/>
    <d v="1899-12-30T17:58:00"/>
    <x v="0"/>
    <s v="SHIVA SCOOTER AGENCY (13672)"/>
    <n v="13672"/>
    <s v="Hyperlocal_Lead_Gen"/>
    <s v="Facebook"/>
    <s v="WARM"/>
    <s v="Triumph"/>
    <s v="398.15 cc"/>
    <s v="Triumph"/>
    <s v="Triumph 398.15 cc Triumph "/>
    <s v="00TA61"/>
    <s v="Closed"/>
    <s v="No"/>
    <x v="2"/>
    <m/>
    <m/>
    <m/>
    <m/>
    <s v="No"/>
    <s v="No"/>
    <s v="No"/>
    <m/>
    <n v="0"/>
  </r>
  <r>
    <n v="15640732"/>
    <d v="2025-04-15T00:00:00"/>
    <d v="1899-12-30T10:14:00"/>
    <x v="3"/>
    <s v="INDIAN AUTOMAX PRIVATE LIMITED (14160)"/>
    <n v="14160"/>
    <s v="Bikedekho_Aggregators"/>
    <s v="CPS_Lead_Aggregators"/>
    <s v="WARM"/>
    <s v="Pulsar"/>
    <s v="NS125"/>
    <s v="Disc (OBD-2)"/>
    <s v="Pulsar NS125 Disc (OBD-2) TD BURNT RED + SA"/>
    <s v="00JF35C4"/>
    <s v="Closed"/>
    <s v="No"/>
    <x v="2"/>
    <m/>
    <m/>
    <m/>
    <m/>
    <s v="No"/>
    <s v="No"/>
    <s v="No"/>
    <m/>
    <n v="0"/>
  </r>
  <r>
    <n v="15657329"/>
    <d v="2025-04-15T00:00:00"/>
    <d v="1899-12-30T21:42:00"/>
    <x v="3"/>
    <s v="Newwave Automotive Pvt Ltd"/>
    <s v="C13666"/>
    <s v="Bikewale_Aggregators"/>
    <s v="CPS_Lead_Aggregators"/>
    <s v="HOT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575286"/>
    <d v="2025-04-11T00:00:00"/>
    <d v="1899-12-30T20:07:00"/>
    <x v="4"/>
    <s v="Global Trade Park Private Limited"/>
    <s v="C13497"/>
    <s v="Freedom_LeadGen_D2C"/>
    <s v="Display_FB"/>
    <m/>
    <s v="Freedom"/>
    <s v="125 NG04"/>
    <s v="Disc Led"/>
    <s v="Freedom 125 NG04 Disc Led EBONY BLACK(MET)"/>
    <s v="00JH27X3"/>
    <s v="Closed"/>
    <s v="No"/>
    <x v="5"/>
    <m/>
    <m/>
    <m/>
    <m/>
    <s v="No"/>
    <s v="No"/>
    <s v="No"/>
    <m/>
    <n v="0"/>
  </r>
  <r>
    <n v="15366148"/>
    <d v="2025-04-02T00:00:00"/>
    <d v="1899-12-30T19:02:00"/>
    <x v="6"/>
    <s v="Aadhithya Motors(12318)"/>
    <n v="12318"/>
    <m/>
    <m/>
    <s v="HOT"/>
    <s v="Pulsar"/>
    <s v="RS200"/>
    <s v="UG"/>
    <s v="Pulsar RS200 UG"/>
    <s v="00DT22"/>
    <s v="Open"/>
    <s v="No"/>
    <x v="4"/>
    <m/>
    <m/>
    <m/>
    <m/>
    <s v="No"/>
    <s v="No"/>
    <s v="No"/>
    <m/>
    <n v="0"/>
  </r>
  <r>
    <n v="15717281"/>
    <d v="2025-04-18T00:00:00"/>
    <d v="1899-12-30T13:59:00"/>
    <x v="3"/>
    <s v="MAA SHAMBHAVI COMMERCIAL PRIVATE LIMITED (13492)"/>
    <n v="13492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x v="0"/>
    <m/>
    <m/>
    <m/>
    <m/>
    <s v="No"/>
    <s v="No"/>
    <s v="No"/>
    <m/>
    <n v="0"/>
  </r>
  <r>
    <n v="15597608"/>
    <d v="2025-04-13T00:00:00"/>
    <d v="1899-12-30T04:46:00"/>
    <x v="3"/>
    <s v="DEVENDRA AUTO (11469)"/>
    <n v="11469"/>
    <s v="Bikewale_Aggregators"/>
    <s v="CPS_Lead_Aggregators"/>
    <s v="WARM"/>
    <s v="Pulsar"/>
    <s v="N125"/>
    <s v="Disc ISG"/>
    <s v="Pulsar  N125 Disc ISG Ebony Black + Purple Fury"/>
    <s v="00JZ51VAR-124"/>
    <s v="Closed"/>
    <s v="Yes"/>
    <x v="11"/>
    <s v="Family/Friendâ€™s Recommendation"/>
    <m/>
    <s v="Ronin"/>
    <s v="TVS"/>
    <s v="No"/>
    <s v="Yes"/>
    <s v="Yes"/>
    <m/>
    <n v="0"/>
  </r>
  <r>
    <n v="15425894"/>
    <d v="2025-04-05T00:00:00"/>
    <d v="1899-12-30T18:32:00"/>
    <x v="2"/>
    <s v="SUSEE AUTO LTD.(10320)"/>
    <n v="10320"/>
    <s v="Reference"/>
    <s v="Existing Customer"/>
    <s v="HOT"/>
    <s v="Avenger"/>
    <s v="Street (OBD2B)"/>
    <n v="160"/>
    <s v="Avenger  Street (OBD2B) 160 EBONY BLACK(MET)"/>
    <s v="00PD39X3"/>
    <s v="Closed"/>
    <s v="Yes"/>
    <x v="2"/>
    <m/>
    <m/>
    <m/>
    <m/>
    <s v="No"/>
    <s v="No"/>
    <s v="Yes"/>
    <d v="2025-04-16T18:08:00"/>
    <n v="0"/>
  </r>
  <r>
    <n v="15740761"/>
    <d v="2025-04-19T00:00:00"/>
    <d v="1899-12-30T16:26:00"/>
    <x v="5"/>
    <s v="Ujjwal Govind Auto"/>
    <s v="B10863"/>
    <s v="Dealer Activity"/>
    <s v="Exchange Camp"/>
    <m/>
    <s v="Pulsar"/>
    <n v="125"/>
    <s v="Carbon Fibre Single Seat UG"/>
    <s v="Pulsar 125 Carbon Fibre Single Seat UG EBONY BLK RED DKL"/>
    <s v="00DH574D"/>
    <s v="Open"/>
    <s v="Yes"/>
    <x v="10"/>
    <m/>
    <m/>
    <m/>
    <m/>
    <s v="No"/>
    <s v="No"/>
    <s v="Yes"/>
    <m/>
    <n v="0"/>
  </r>
  <r>
    <n v="15666849"/>
    <d v="2025-04-16T00:00:00"/>
    <d v="1899-12-30T12:36:00"/>
    <x v="5"/>
    <s v="Dhonkaria Motors-Bandikui"/>
    <s v="A10509"/>
    <m/>
    <m/>
    <m/>
    <s v="Platina"/>
    <n v="110"/>
    <s v="ES Drum  (OBD-2)"/>
    <s v="Platina 110 ES Drum  (OBD-2) BLK GLOS PEW GRA"/>
    <s v="00JK3548"/>
    <s v="Invoiced"/>
    <s v="Yes"/>
    <x v="1"/>
    <m/>
    <m/>
    <m/>
    <m/>
    <s v="No"/>
    <s v="No"/>
    <s v="Yes"/>
    <d v="2025-04-16T12:40:00"/>
    <n v="1"/>
  </r>
  <r>
    <n v="15408665"/>
    <d v="2025-04-04T00:00:00"/>
    <d v="1899-12-30T22:32:00"/>
    <x v="0"/>
    <s v="POPULAR MOTOR CORPORATION (14164)"/>
    <n v="14164"/>
    <s v="Hyperlocal_Lead_Gen"/>
    <s v="Facebook"/>
    <s v="STANDARD"/>
    <s v="Triumph"/>
    <s v="Speed T4"/>
    <s v="Triumph"/>
    <s v="Triumph Speed T4 Triumph "/>
    <s v="00TA15"/>
    <s v="Closed"/>
    <s v="No"/>
    <x v="3"/>
    <m/>
    <m/>
    <m/>
    <m/>
    <s v="No"/>
    <s v="No"/>
    <s v="No"/>
    <m/>
    <n v="0"/>
  </r>
  <r>
    <n v="15494899"/>
    <d v="2025-04-09T00:00:00"/>
    <d v="1899-12-30T11:37:00"/>
    <x v="2"/>
    <s v="VDS SAYAR BAJAJ(11153)"/>
    <n v="11153"/>
    <m/>
    <m/>
    <m/>
    <s v="CT"/>
    <s v="110X"/>
    <s v="ES (OBD-2)"/>
    <s v="CT 110X ES (OBD-2) EBONY BLK BLUE DKL"/>
    <s v="00DY084C"/>
    <s v="Invoiced"/>
    <s v="Yes"/>
    <x v="1"/>
    <m/>
    <m/>
    <m/>
    <m/>
    <s v="No"/>
    <s v="No"/>
    <s v="Yes"/>
    <d v="2025-04-09T11:39:00"/>
    <n v="1"/>
  </r>
  <r>
    <n v="15449547"/>
    <d v="2025-04-07T00:00:00"/>
    <d v="1899-12-30T13:29:00"/>
    <x v="2"/>
    <s v="Skyline Bajaj (A13242)"/>
    <s v="A13242"/>
    <s v="Website"/>
    <m/>
    <m/>
    <s v="Platina"/>
    <n v="100"/>
    <s v="ES Drum"/>
    <s v="Platina 100 ES Drum EB BLK WITH METTALIC RED DECAL"/>
    <s v="00PF33F4"/>
    <s v="Closed"/>
    <s v="No"/>
    <x v="2"/>
    <m/>
    <m/>
    <m/>
    <m/>
    <s v="No"/>
    <s v="No"/>
    <s v="No"/>
    <m/>
    <n v="0"/>
  </r>
  <r>
    <n v="15688247"/>
    <d v="2025-04-17T00:00:00"/>
    <d v="1899-12-30T09:46:00"/>
    <x v="3"/>
    <s v="AUTO WHEELERS(10066)"/>
    <n v="10066"/>
    <s v="Bikedekho_Aggregators"/>
    <s v="CPS_Lead_Aggregators"/>
    <m/>
    <s v="Pulsar"/>
    <s v="NS125"/>
    <s v="Disc (OBD-2)"/>
    <s v="Pulsar NS125 Disc (OBD-2) TD BURNT RED + SA"/>
    <s v="00JF35C4"/>
    <s v="Closed"/>
    <s v="No"/>
    <x v="5"/>
    <m/>
    <m/>
    <m/>
    <m/>
    <s v="No"/>
    <s v="No"/>
    <s v="No"/>
    <m/>
    <n v="0"/>
  </r>
  <r>
    <n v="15344407"/>
    <d v="2025-04-01T00:00:00"/>
    <d v="1899-12-30T17:59:00"/>
    <x v="3"/>
    <s v="JUBILEE  BAJAJ(11691)"/>
    <n v="11691"/>
    <s v="Bikewale_Aggregators"/>
    <s v="CPS_Lead_Aggregators"/>
    <s v="HOT"/>
    <s v="Pulsar"/>
    <n v="220"/>
    <s v="Single channel ABS (OBD-2)"/>
    <s v="Pulsar 220 Single channel ABS (OBD-2) SPARKLING METALLIC BLACK BLUE"/>
    <s v="00DK11F1"/>
    <s v="Closed"/>
    <s v="No"/>
    <x v="2"/>
    <m/>
    <m/>
    <m/>
    <m/>
    <s v="No"/>
    <s v="No"/>
    <s v="No"/>
    <m/>
    <n v="0"/>
  </r>
  <r>
    <n v="15436800"/>
    <d v="2025-04-06T00:00:00"/>
    <d v="1899-12-30T13:57:00"/>
    <x v="1"/>
    <s v="ASHMIT SACHIN BAJAJ (12430)"/>
    <n v="12430"/>
    <s v="Newspaper"/>
    <m/>
    <s v="WARM"/>
    <s v="Pulsar"/>
    <s v="NS125"/>
    <s v="UG"/>
    <s v="Pulsar  NS125 UG GLOSS PEWTER GREY"/>
    <s v="00JF4432"/>
    <s v="Invoiced"/>
    <s v="Yes"/>
    <x v="7"/>
    <m/>
    <m/>
    <m/>
    <m/>
    <s v="Yes"/>
    <s v="No"/>
    <s v="No"/>
    <d v="2025-04-07T13:12:00"/>
    <n v="1"/>
  </r>
  <r>
    <n v="15481560"/>
    <d v="2025-04-08T00:00:00"/>
    <d v="1899-12-30T15:42:00"/>
    <x v="1"/>
    <s v="RAM BHAWAN RAM AUTOMOBILES (13392)"/>
    <n v="13392"/>
    <m/>
    <m/>
    <m/>
    <s v="Pulsar"/>
    <n v="125"/>
    <s v="Neon Disc Single seat (OBD-2)"/>
    <s v="Pulsar 125 Neon Disc Single seat (OBD-2) GREY GREEN"/>
    <s v="00DH50CY"/>
    <s v="Invoiced"/>
    <s v="Yes"/>
    <x v="1"/>
    <m/>
    <m/>
    <m/>
    <m/>
    <s v="Yes"/>
    <s v="Yes"/>
    <s v="Yes"/>
    <d v="2025-04-08T15:46:00"/>
    <n v="1"/>
  </r>
  <r>
    <n v="15492879"/>
    <d v="2025-04-09T00:00:00"/>
    <d v="1899-12-30T10:31:00"/>
    <x v="1"/>
    <s v="CHANDRALAYOUT KTM"/>
    <s v="C12382"/>
    <m/>
    <m/>
    <s v="HOT"/>
    <s v="KTM"/>
    <s v="DUKE 200"/>
    <m/>
    <s v="KTM DUKE 200  "/>
    <s v="00JP1C"/>
    <s v="Closed"/>
    <s v="Yes"/>
    <x v="5"/>
    <m/>
    <m/>
    <m/>
    <m/>
    <s v="No"/>
    <s v="No"/>
    <s v="No"/>
    <m/>
    <n v="0"/>
  </r>
  <r>
    <n v="15544707"/>
    <d v="2025-04-10T00:00:00"/>
    <d v="1899-12-30T13:50:00"/>
    <x v="1"/>
    <s v="TRIPUR AUTO(10590)"/>
    <n v="10590"/>
    <s v="Reference"/>
    <s v="Existing Customer"/>
    <m/>
    <s v="Pulsar"/>
    <s v="N160"/>
    <s v="UG"/>
    <s v="Pulsar N160 UG BROOKLYN CHRCL BLK M"/>
    <s v="00JR21VAR-113"/>
    <s v="Invoiced"/>
    <s v="Yes"/>
    <x v="1"/>
    <m/>
    <m/>
    <m/>
    <m/>
    <s v="Yes"/>
    <s v="Yes"/>
    <s v="Yes"/>
    <d v="2025-04-10T13:53:00"/>
    <n v="1"/>
  </r>
  <r>
    <n v="14757740"/>
    <d v="2025-04-18T00:00:00"/>
    <d v="1899-12-30T15:04:00"/>
    <x v="3"/>
    <s v="Rishabh Bajaj @ Mustkar"/>
    <s v="A10417"/>
    <s v="Bikedekho_Aggregators"/>
    <s v="CPS_Lead_Aggregators"/>
    <s v="HOT"/>
    <s v="Pulsar"/>
    <n v="125"/>
    <s v="Carbon Fibre Disc Split Seat (OBD-2)"/>
    <s v="PULSAR 125 - SPARKLING METALLIC BLACK RED"/>
    <s v="00DH43F2"/>
    <s v="Closed"/>
    <s v="No"/>
    <x v="2"/>
    <m/>
    <m/>
    <m/>
    <m/>
    <s v="No"/>
    <s v="No"/>
    <s v="No"/>
    <m/>
    <n v="0"/>
  </r>
  <r>
    <n v="15332610"/>
    <d v="2025-04-01T00:00:00"/>
    <d v="1899-12-30T10:10:00"/>
    <x v="1"/>
    <s v="ADITYA BAJAJ(10427)"/>
    <n v="10427"/>
    <m/>
    <m/>
    <s v="STANDARD"/>
    <s v="Pulsar"/>
    <s v="N160"/>
    <s v="UG"/>
    <s v="Pulsar N160 UG"/>
    <s v="00JR21"/>
    <s v="Open"/>
    <s v="Yes"/>
    <x v="7"/>
    <m/>
    <m/>
    <m/>
    <m/>
    <s v="Yes"/>
    <s v="No"/>
    <s v="Yes"/>
    <m/>
    <n v="0"/>
  </r>
  <r>
    <n v="15564939"/>
    <d v="2025-04-11T00:00:00"/>
    <d v="1899-12-30T13:35:00"/>
    <x v="1"/>
    <s v="NEMA AUTOMOBILES- Shajapur"/>
    <s v="A12905"/>
    <m/>
    <m/>
    <s v="WARM"/>
    <s v="Pulsar"/>
    <s v="NS125"/>
    <s v="UG (Wider)"/>
    <s v="Pulsar NS125 UG (Wider) GLOSS PEWTER GREY"/>
    <s v="00JF5132"/>
    <s v="Invoiced"/>
    <s v="Yes"/>
    <x v="7"/>
    <m/>
    <m/>
    <m/>
    <m/>
    <s v="Yes"/>
    <s v="Yes"/>
    <s v="Yes"/>
    <d v="2025-04-11T13:38:00"/>
    <n v="1"/>
  </r>
  <r>
    <n v="15527093"/>
    <d v="2025-04-09T00:00:00"/>
    <d v="1899-12-30T16:12:00"/>
    <x v="3"/>
    <s v="SHANKAR BAJAJ(10675)"/>
    <n v="10675"/>
    <s v="Bikewale_Aggregators"/>
    <s v="CPS_Lead_Aggregators"/>
    <s v="WARM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365822"/>
    <d v="2025-04-02T00:00:00"/>
    <d v="1899-12-30T18:47:00"/>
    <x v="1"/>
    <s v="AKASH BAJAJ(10745)"/>
    <n v="10745"/>
    <m/>
    <m/>
    <s v="HOT"/>
    <s v="Pulsar"/>
    <n v="150"/>
    <s v="TD UG"/>
    <s v="Pulsar 150 TD UG"/>
    <s v="00DH61"/>
    <s v="Closed"/>
    <s v="Yes"/>
    <x v="2"/>
    <m/>
    <m/>
    <m/>
    <m/>
    <s v="Yes"/>
    <s v="No"/>
    <s v="No"/>
    <m/>
    <n v="0"/>
  </r>
  <r>
    <n v="15398530"/>
    <d v="2025-04-04T00:00:00"/>
    <d v="1899-12-30T13:55:00"/>
    <x v="1"/>
    <s v="Planet Wheels Pvt. Ltd.(12378)"/>
    <n v="12378"/>
    <m/>
    <m/>
    <s v="WARM"/>
    <s v="KTM"/>
    <s v="DUKE 250"/>
    <m/>
    <s v="KTM DUKE 250  "/>
    <s v="00JP88"/>
    <s v="Open"/>
    <s v="Yes"/>
    <x v="8"/>
    <m/>
    <m/>
    <m/>
    <m/>
    <s v="Yes"/>
    <s v="No"/>
    <s v="No"/>
    <m/>
    <n v="0"/>
  </r>
  <r>
    <n v="15691458"/>
    <d v="2025-04-17T00:00:00"/>
    <d v="1899-12-30T12:09:00"/>
    <x v="3"/>
    <s v="P L AUTOMOBILES PRIVATE LIMITED(12645)"/>
    <n v="12645"/>
    <s v="91wheels_Aggregators"/>
    <s v="CPS_Lead_Aggregators"/>
    <m/>
    <s v="Pulsar"/>
    <s v="NS125"/>
    <s v="Disc (Pre-OBD)"/>
    <s v="Pulsar NS125 Disc (Pre-OBD) GLOSS PEWTER GREY"/>
    <s v="00JF2832"/>
    <s v="Closed"/>
    <s v="No"/>
    <x v="2"/>
    <m/>
    <m/>
    <m/>
    <m/>
    <s v="No"/>
    <s v="No"/>
    <s v="No"/>
    <m/>
    <n v="0"/>
  </r>
  <r>
    <n v="15625389"/>
    <d v="2025-04-14T00:00:00"/>
    <d v="1899-12-30T13:37:00"/>
    <x v="6"/>
    <s v="POPULAR MOTOR CORPORATION (13101)"/>
    <n v="13101"/>
    <m/>
    <m/>
    <s v="HOT"/>
    <s v="Pulsar"/>
    <n v="125"/>
    <s v="Carbon Fibre Disc Split Seat (OBD-2)"/>
    <s v="Pulsar 125 Carbon Fibre Disc Split Seat (OBD-2)"/>
    <s v="00DH43"/>
    <s v="Open"/>
    <s v="No"/>
    <x v="0"/>
    <m/>
    <m/>
    <m/>
    <m/>
    <s v="No"/>
    <s v="No"/>
    <s v="No"/>
    <m/>
    <n v="0"/>
  </r>
  <r>
    <n v="15642591"/>
    <d v="2025-04-15T00:00:00"/>
    <d v="1899-12-30T11:18:00"/>
    <x v="1"/>
    <s v="VARAHI MOTORS(12532)-TENALI"/>
    <n v="12532"/>
    <m/>
    <m/>
    <s v="STANDARD"/>
    <s v="Pulsar"/>
    <n v="220"/>
    <s v="UG"/>
    <s v="Pulsar 220 UG"/>
    <s v="00DK12"/>
    <s v="Closed"/>
    <s v="Yes"/>
    <x v="2"/>
    <m/>
    <m/>
    <m/>
    <m/>
    <s v="Yes"/>
    <s v="Yes"/>
    <s v="Yes"/>
    <m/>
    <n v="0"/>
  </r>
  <r>
    <n v="15426436"/>
    <d v="2025-04-05T00:00:00"/>
    <d v="1899-12-30T19:04:00"/>
    <x v="5"/>
    <s v="LMJ Services Ltd (12676)"/>
    <n v="12676"/>
    <s v="Dealer Activity"/>
    <s v="Demo Van"/>
    <s v="HOT"/>
    <s v="Pulsar"/>
    <s v="N150"/>
    <s v="SD Single Seat"/>
    <s v="Pulsar N150 SD Single Seat EBONY BLACK(MET)"/>
    <s v="00JR30X3"/>
    <s v="Invoiced"/>
    <s v="Yes"/>
    <x v="0"/>
    <m/>
    <m/>
    <m/>
    <m/>
    <s v="No"/>
    <s v="No"/>
    <s v="Yes"/>
    <d v="2025-04-05T19:05:00"/>
    <n v="1"/>
  </r>
  <r>
    <n v="15363660"/>
    <d v="2025-04-02T00:00:00"/>
    <d v="1899-12-30T17:25:00"/>
    <x v="3"/>
    <s v="TRIPUR AUTO (BRANCH )"/>
    <s v="A10590"/>
    <s v="91wheels_Aggregators"/>
    <s v="CPS_Lead_Aggregators"/>
    <s v="STANDARD"/>
    <s v="Dominar"/>
    <n v="250"/>
    <s v="Dual channel ABS"/>
    <s v="Dominar 250 Dual channel ABS CHARCOAL BLACK"/>
    <s v="00JF26A8"/>
    <s v="Open"/>
    <s v="No"/>
    <x v="1"/>
    <m/>
    <m/>
    <m/>
    <m/>
    <s v="No"/>
    <s v="No"/>
    <s v="No"/>
    <m/>
    <n v="0"/>
  </r>
  <r>
    <n v="15459467"/>
    <d v="2025-04-07T00:00:00"/>
    <d v="1899-12-30T16:42:00"/>
    <x v="1"/>
    <s v="SHREE AMBA BAJAJ"/>
    <n v="10912"/>
    <m/>
    <m/>
    <s v="WARM"/>
    <s v="Platina"/>
    <n v="110"/>
    <s v="ES Drum  (OBD-2)"/>
    <s v="Platina 110 ES Drum  (OBD-2) BLK GLOS PEW GRA"/>
    <s v="00JK3548"/>
    <s v="Invoiced"/>
    <s v="Yes"/>
    <x v="7"/>
    <m/>
    <m/>
    <m/>
    <m/>
    <s v="Yes"/>
    <s v="Yes"/>
    <s v="Yes"/>
    <d v="2025-04-07T16:47:00"/>
    <n v="1"/>
  </r>
  <r>
    <n v="15497976"/>
    <d v="2025-04-09T00:00:00"/>
    <d v="1899-12-30T12:59:00"/>
    <x v="2"/>
    <s v="AKC Bajaj"/>
    <s v="A10033"/>
    <m/>
    <m/>
    <m/>
    <s v="Platina"/>
    <n v="100"/>
    <s v="ES Drum"/>
    <s v="Platina 100 ES Drum Ebony Black with Silver Grey Decal"/>
    <s v="00PF336U"/>
    <s v="Invoiced"/>
    <s v="Yes"/>
    <x v="1"/>
    <m/>
    <m/>
    <m/>
    <m/>
    <s v="No"/>
    <s v="No"/>
    <s v="No"/>
    <d v="2025-04-09T12:59:00"/>
    <n v="1"/>
  </r>
  <r>
    <n v="15543419"/>
    <d v="2025-04-10T00:00:00"/>
    <d v="1899-12-30T13:06:00"/>
    <x v="5"/>
    <s v="Vaibav Bajaj"/>
    <s v="A14018"/>
    <m/>
    <m/>
    <s v="STANDARD"/>
    <s v="Dominar"/>
    <n v="400"/>
    <s v="Dual channel ABS"/>
    <s v="Dominar 400 Dual channel ABS CHARCOAL BLACK"/>
    <s v="00JF29A8"/>
    <s v="Closed"/>
    <s v="No"/>
    <x v="2"/>
    <m/>
    <m/>
    <m/>
    <m/>
    <s v="No"/>
    <s v="No"/>
    <s v="No"/>
    <m/>
    <n v="0"/>
  </r>
  <r>
    <n v="15618686"/>
    <d v="2025-04-14T00:00:00"/>
    <d v="1899-12-30T10:19:00"/>
    <x v="2"/>
    <s v="AMG HOMES PRIVATE LIMITED (13790)"/>
    <n v="13790"/>
    <m/>
    <m/>
    <m/>
    <s v="Pulsar"/>
    <n v="150"/>
    <s v="TD UG"/>
    <s v="Pulsar 150 TD UG EBONY BLK BLUE DKL"/>
    <s v="00DH614C"/>
    <s v="Invoiced"/>
    <s v="Yes"/>
    <x v="1"/>
    <m/>
    <m/>
    <m/>
    <m/>
    <s v="No"/>
    <s v="No"/>
    <s v="No"/>
    <d v="2025-04-14T10:19:00"/>
    <n v="1"/>
  </r>
  <r>
    <n v="15586829"/>
    <d v="2025-04-12T00:00:00"/>
    <d v="1899-12-30T14:06:00"/>
    <x v="5"/>
    <s v="Thane KTM"/>
    <s v="C12746"/>
    <m/>
    <m/>
    <s v="WARM"/>
    <s v="KTM"/>
    <s v="ADVENTURE 250"/>
    <m/>
    <s v="KTM ADVENTURE 250  METALLIC GREY"/>
    <s v="00JG481E"/>
    <s v="Open"/>
    <s v="Yes"/>
    <x v="4"/>
    <m/>
    <m/>
    <m/>
    <m/>
    <s v="Yes"/>
    <s v="No"/>
    <s v="No"/>
    <m/>
    <n v="0"/>
  </r>
  <r>
    <n v="15351372"/>
    <d v="2025-04-02T00:00:00"/>
    <d v="1899-12-30T10:26:00"/>
    <x v="3"/>
    <s v="SHREE SALASAR AUTOMOBILES(11446)"/>
    <n v="11446"/>
    <s v="Bikedekho_Aggregators"/>
    <s v="CPS_Lead_Aggregators"/>
    <m/>
    <s v="Avenger"/>
    <n v="160"/>
    <s v="Street"/>
    <s v="Avenger 160 Street EBONY BLACK(MET)"/>
    <s v="00PD34X3"/>
    <s v="Closed"/>
    <s v="No"/>
    <x v="5"/>
    <m/>
    <m/>
    <m/>
    <m/>
    <s v="No"/>
    <s v="No"/>
    <s v="No"/>
    <m/>
    <n v="0"/>
  </r>
  <r>
    <n v="15370616"/>
    <d v="2025-04-03T00:00:00"/>
    <d v="1899-12-30T09:36:00"/>
    <x v="3"/>
    <s v="RAJESH AUTOS(12693)"/>
    <n v="12693"/>
    <s v="Bikewale_Aggregators"/>
    <s v="CPS_Lead_Aggregators"/>
    <s v="WARM"/>
    <s v="KTM"/>
    <s v="Duke 390 (Gen 2)"/>
    <s v="KTM"/>
    <s v="KTM Duke 390 (Gen 2) KTM DARK GALVANO MATT"/>
    <s v="00JP4081"/>
    <s v="Open"/>
    <s v="No"/>
    <x v="1"/>
    <m/>
    <m/>
    <m/>
    <m/>
    <s v="No"/>
    <s v="No"/>
    <s v="No"/>
    <m/>
    <n v="0"/>
  </r>
  <r>
    <n v="15684714"/>
    <d v="2025-04-16T00:00:00"/>
    <d v="1899-12-30T21:19:00"/>
    <x v="3"/>
    <s v="JSB AUTOCARS PRIVATE LIMITED(13565)"/>
    <n v="13565"/>
    <s v="Bikedekho_Aggregators"/>
    <s v="CPS_Lead_Aggregators"/>
    <s v="HOT"/>
    <s v="Pulsar"/>
    <s v="N160"/>
    <s v="Dual channel ABS"/>
    <s v="Pulsar N160 Dual channel ABS Brooklyn Black"/>
    <s v="00JR159V"/>
    <s v="Open"/>
    <s v="No"/>
    <x v="6"/>
    <m/>
    <m/>
    <m/>
    <m/>
    <s v="No"/>
    <s v="No"/>
    <s v="No"/>
    <m/>
    <n v="0"/>
  </r>
  <r>
    <n v="15389966"/>
    <d v="2025-04-04T00:00:00"/>
    <d v="1899-12-30T17:22:00"/>
    <x v="4"/>
    <s v="VARUN MOTORS PRIVATE LIMITED(13248)"/>
    <n v="13248"/>
    <s v="Finance"/>
    <s v="Website"/>
    <m/>
    <s v="Freedom"/>
    <s v="125 NG04"/>
    <s v="Disc Led"/>
    <s v="Freedom 125 NG04 Disc Led GLOSS PEWTER GREY"/>
    <s v="00JH2732"/>
    <s v="Open"/>
    <s v="No"/>
    <x v="10"/>
    <m/>
    <m/>
    <m/>
    <m/>
    <s v="No"/>
    <s v="No"/>
    <s v="No"/>
    <m/>
    <n v="0"/>
  </r>
  <r>
    <n v="15534163"/>
    <d v="2025-04-10T00:00:00"/>
    <d v="1899-12-30T11:59:00"/>
    <x v="3"/>
    <s v="BAJAJ WHEELS PVT LTD-KARANDIGHI"/>
    <s v="C11798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6"/>
    <m/>
    <m/>
    <m/>
    <m/>
    <s v="No"/>
    <s v="No"/>
    <s v="No"/>
    <m/>
    <n v="0"/>
  </r>
  <r>
    <n v="15727209"/>
    <d v="2025-04-18T00:00:00"/>
    <d v="1899-12-30T21:26:00"/>
    <x v="0"/>
    <s v="SREE NANDI MOTORS (12836)"/>
    <n v="12836"/>
    <s v="Hyperlocal_Lead_Gen"/>
    <s v="Facebook"/>
    <s v="HOT"/>
    <s v="KTM"/>
    <s v="249.07 cc"/>
    <s v="KTM"/>
    <s v="KTM 249.07 cc KTM "/>
    <s v="00JP88"/>
    <s v="Closed"/>
    <s v="No"/>
    <x v="2"/>
    <m/>
    <m/>
    <m/>
    <m/>
    <s v="No"/>
    <s v="No"/>
    <s v="No"/>
    <m/>
    <n v="0"/>
  </r>
  <r>
    <n v="15537947"/>
    <d v="2025-04-10T00:00:00"/>
    <d v="1899-12-30T10:16:00"/>
    <x v="1"/>
    <s v="RETRO MOTORCYCLES LLP(13536)"/>
    <n v="13536"/>
    <m/>
    <m/>
    <s v="WARM"/>
    <s v="Triumph"/>
    <s v="Speed 400 UG"/>
    <m/>
    <s v="Triumph Speed 400 UG "/>
    <s v="00TA40CZ"/>
    <s v="Open"/>
    <s v="Yes"/>
    <x v="4"/>
    <m/>
    <m/>
    <m/>
    <m/>
    <s v="Yes"/>
    <s v="No"/>
    <s v="No"/>
    <m/>
    <n v="0"/>
  </r>
  <r>
    <n v="15583004"/>
    <d v="2025-04-12T00:00:00"/>
    <d v="1899-12-30T11:58:00"/>
    <x v="1"/>
    <s v="SAI GAYATRI AUTOMOBILES - SARUBUJJILI"/>
    <s v="D10490"/>
    <m/>
    <m/>
    <s v="WARM"/>
    <s v="Pulsar"/>
    <n v="125"/>
    <s v="Neon Disc Single seat (OBD-2)"/>
    <s v="Pulsar 125 Neon Disc Single seat (OBD-2)"/>
    <s v="00DH50"/>
    <s v="Open"/>
    <s v="Yes"/>
    <x v="1"/>
    <m/>
    <m/>
    <m/>
    <m/>
    <s v="No"/>
    <s v="No"/>
    <s v="No"/>
    <m/>
    <n v="0"/>
  </r>
  <r>
    <n v="15667977"/>
    <d v="2025-04-16T00:00:00"/>
    <d v="1899-12-30T13:14:00"/>
    <x v="3"/>
    <s v="KANPUR TRIUMPH"/>
    <s v="A13679"/>
    <s v="Bikewale_Aggregators"/>
    <s v="CPS_Lead_Aggregators"/>
    <s v="HOT"/>
    <s v="Triumph"/>
    <s v="Speed T4"/>
    <s v="Triumph"/>
    <s v="Speed T4-PHANTOM BLACK"/>
    <s v="00TA15BA"/>
    <s v="Open"/>
    <s v="No"/>
    <x v="1"/>
    <m/>
    <m/>
    <m/>
    <m/>
    <s v="No"/>
    <s v="No"/>
    <s v="No"/>
    <m/>
    <n v="0"/>
  </r>
  <r>
    <n v="15424781"/>
    <d v="2025-04-05T00:00:00"/>
    <d v="1899-12-30T17:41:00"/>
    <x v="1"/>
    <s v="BHAGYALAKSHMI AUTOMOBILES(10468)"/>
    <n v="10468"/>
    <m/>
    <m/>
    <s v="HOT"/>
    <s v="Pulsar"/>
    <s v="NS200"/>
    <s v="Dual channel ABS (OBD-2)"/>
    <s v="Pulsar NS200 Dual channel ABS (OBD-2) PEARL METALLIC WHITE &amp; SATIN BLACK"/>
    <s v="00JL228R"/>
    <s v="Invoiced"/>
    <s v="Yes"/>
    <x v="1"/>
    <m/>
    <m/>
    <m/>
    <m/>
    <s v="Yes"/>
    <s v="Yes"/>
    <s v="Yes"/>
    <d v="2025-04-05T17:44:00"/>
    <n v="1"/>
  </r>
  <r>
    <n v="15624802"/>
    <d v="2025-04-14T00:00:00"/>
    <d v="1899-12-30T13:21:00"/>
    <x v="1"/>
    <s v="LINGAM AUTOMOBILES(12802)"/>
    <n v="12802"/>
    <m/>
    <m/>
    <s v="WARM"/>
    <s v="Pulsar"/>
    <n v="125"/>
    <s v="Carbon Fibre Disc Single Seat (OBD-2)"/>
    <s v="Pulsar 125 Carbon Fibre Disc Single Seat (OBD-2)"/>
    <s v="00DH41"/>
    <s v="Open"/>
    <s v="Yes"/>
    <x v="8"/>
    <m/>
    <m/>
    <m/>
    <m/>
    <s v="Yes"/>
    <s v="Yes"/>
    <s v="Yes"/>
    <m/>
    <n v="0"/>
  </r>
  <r>
    <n v="15497588"/>
    <d v="2025-04-09T00:00:00"/>
    <d v="1899-12-30T12:50:00"/>
    <x v="5"/>
    <s v="Sengupta Motors - Bordowali"/>
    <s v="C12644"/>
    <m/>
    <m/>
    <m/>
    <s v="Pulsar"/>
    <s v="NS125"/>
    <s v="UG"/>
    <s v="Pulsar NS125 UG GLOSS PEWTER GREY"/>
    <s v="00JF4432"/>
    <s v="Closed"/>
    <s v="Yes"/>
    <x v="2"/>
    <m/>
    <m/>
    <m/>
    <m/>
    <s v="Yes"/>
    <s v="No"/>
    <s v="Yes"/>
    <m/>
    <n v="0"/>
  </r>
  <r>
    <n v="15345633"/>
    <d v="2025-04-02T00:00:00"/>
    <d v="1899-12-30T12:01:00"/>
    <x v="3"/>
    <s v="A2Z AUTOMOTIVE(13214)"/>
    <n v="13214"/>
    <s v="Bikewale_Aggregators"/>
    <s v="CPS_Lead_Aggregators"/>
    <s v="HOT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471369"/>
    <d v="2025-04-08T00:00:00"/>
    <d v="1899-12-30T11:10:00"/>
    <x v="1"/>
    <s v="PARIDA AUTOMOBILES(11640)"/>
    <n v="11640"/>
    <m/>
    <m/>
    <s v="WARM"/>
    <s v="Pulsar"/>
    <n v="125"/>
    <s v="Carbon Fibre Split Seat UG"/>
    <s v="Pulsar  125 Carbon Fibre Split Seat UG EBONY BLK RED DKL"/>
    <s v="00DH564D"/>
    <s v="Invoiced"/>
    <s v="Yes"/>
    <x v="0"/>
    <m/>
    <m/>
    <m/>
    <m/>
    <s v="Yes"/>
    <s v="Yes"/>
    <s v="Yes"/>
    <d v="2025-04-13T15:07:00"/>
    <n v="1"/>
  </r>
  <r>
    <n v="15451308"/>
    <d v="2025-04-07T00:00:00"/>
    <d v="1899-12-30T13:25:00"/>
    <x v="6"/>
    <s v="Siliguri Auto Works Pvt.Ltd.(12359)"/>
    <n v="12359"/>
    <m/>
    <m/>
    <m/>
    <s v="KTM"/>
    <s v="ADVENTURE 390"/>
    <m/>
    <s v="KTM ADVENTURE 390  "/>
    <s v="00JG45"/>
    <s v="Closed"/>
    <s v="No"/>
    <x v="1"/>
    <m/>
    <m/>
    <m/>
    <m/>
    <s v="No"/>
    <s v="No"/>
    <s v="No"/>
    <m/>
    <n v="0"/>
  </r>
  <r>
    <n v="15618064"/>
    <d v="2025-04-14T00:00:00"/>
    <d v="1899-12-30T10:35:00"/>
    <x v="6"/>
    <m/>
    <n v="10769"/>
    <s v="Instagram"/>
    <s v="P125DC_july"/>
    <s v="HOT"/>
    <s v="Pulsar"/>
    <n v="125"/>
    <s v="Neon Disc Single seat (OBD-2)"/>
    <s v="Pulsar 125 Neon Disc Single seat (OBD-2) EBONY BLK BLUE DKL"/>
    <s v="00DH504C"/>
    <s v="Open"/>
    <s v="No"/>
    <x v="0"/>
    <m/>
    <m/>
    <m/>
    <m/>
    <s v="No"/>
    <s v="No"/>
    <s v="No"/>
    <m/>
    <n v="0"/>
  </r>
  <r>
    <n v="15713990"/>
    <d v="2025-04-18T00:00:00"/>
    <d v="1899-12-30T12:18:00"/>
    <x v="3"/>
    <s v="S.K.MOTORS(11470)"/>
    <n v="11470"/>
    <s v="Bikewale_Aggregators"/>
    <s v="CPS_Lead_Aggregators"/>
    <s v="STANDARD"/>
    <s v="Pulsar"/>
    <s v="N150"/>
    <s v="SD Single Seat"/>
    <s v="Pulsar N150 SD Single Seat PEARL METALLIC WHITE"/>
    <s v="00JR3042"/>
    <s v="Open"/>
    <s v="No"/>
    <x v="1"/>
    <m/>
    <m/>
    <m/>
    <m/>
    <s v="No"/>
    <s v="No"/>
    <s v="No"/>
    <m/>
    <n v="0"/>
  </r>
  <r>
    <n v="15464588"/>
    <d v="2025-04-07T00:00:00"/>
    <d v="1899-12-30T19:38:00"/>
    <x v="3"/>
    <s v="PANCHKULA GOLDWHEELS PVT LTD (12869)"/>
    <n v="12869"/>
    <s v="Bikewale_Aggregators"/>
    <s v="CPS_Lead_Aggregators"/>
    <s v="WARM"/>
    <s v="Avenger"/>
    <n v="220"/>
    <s v="Cruise"/>
    <s v="Avenger 220 Cruise UG AUBURN BLACK"/>
    <s v="00PD289K"/>
    <s v="Open"/>
    <s v="No"/>
    <x v="1"/>
    <m/>
    <m/>
    <m/>
    <m/>
    <s v="No"/>
    <s v="No"/>
    <s v="No"/>
    <m/>
    <n v="0"/>
  </r>
  <r>
    <n v="15443496"/>
    <d v="2025-04-06T00:00:00"/>
    <d v="1899-12-30T21:59:00"/>
    <x v="2"/>
    <s v="PRABHA AUTOMOBILES(13174)"/>
    <n v="13174"/>
    <s v="Television"/>
    <m/>
    <s v="WARM"/>
    <s v="Pulsar"/>
    <s v="N160"/>
    <s v="TD"/>
    <s v="Pulsar N160 TD EBONY BLACK(MET)"/>
    <s v="00JR50X3"/>
    <s v="Invoiced"/>
    <s v="Yes"/>
    <x v="1"/>
    <m/>
    <m/>
    <m/>
    <m/>
    <s v="No"/>
    <s v="No"/>
    <s v="Yes"/>
    <d v="2025-04-06T22:00:00"/>
    <n v="1"/>
  </r>
  <r>
    <n v="15446542"/>
    <d v="2025-04-07T00:00:00"/>
    <d v="1899-12-30T08:59:00"/>
    <x v="3"/>
    <s v="ADITYA AUTO(11332)"/>
    <n v="1133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679695"/>
    <d v="2025-04-16T00:00:00"/>
    <d v="1899-12-30T17:32:00"/>
    <x v="1"/>
    <s v="BHARAT AGENCIES(10042)"/>
    <n v="10042"/>
    <s v="Reference"/>
    <s v="Existing Customer"/>
    <m/>
    <s v="Pulsar"/>
    <n v="125"/>
    <s v="Carbon Fibre Split Seat UG"/>
    <s v="Pulsar 125 Carbon Fibre Split Seat UG EBONY BLK RED DKL"/>
    <s v="00DH564D"/>
    <s v="Invoiced"/>
    <s v="Yes"/>
    <x v="1"/>
    <m/>
    <m/>
    <m/>
    <m/>
    <s v="Yes"/>
    <s v="No"/>
    <s v="Yes"/>
    <d v="2025-04-16T17:34:00"/>
    <n v="1"/>
  </r>
  <r>
    <n v="15711701"/>
    <d v="2025-04-18T00:00:00"/>
    <d v="1899-12-30T10:58:00"/>
    <x v="2"/>
    <s v="KVR MOTORS -  Muttil"/>
    <s v="D10196"/>
    <m/>
    <m/>
    <s v="STANDARD"/>
    <s v="Freedom"/>
    <s v="125 NG04"/>
    <s v="Drum Led"/>
    <s v="Freedom 125 NG04 Drum Led EBONY BLACK(MET)"/>
    <s v="00JH30X3"/>
    <s v="Open"/>
    <s v="Yes"/>
    <x v="0"/>
    <m/>
    <m/>
    <m/>
    <m/>
    <s v="Yes"/>
    <s v="Yes"/>
    <s v="Yes"/>
    <m/>
    <n v="0"/>
  </r>
  <r>
    <n v="15404053"/>
    <d v="2025-04-04T00:00:00"/>
    <d v="1899-12-30T17:09:00"/>
    <x v="1"/>
    <s v="Vaibhav Bajaj - Mannargudi"/>
    <s v="B13226"/>
    <m/>
    <m/>
    <s v="HOT"/>
    <s v="Pulsar"/>
    <n v="150"/>
    <s v="SD (C&amp;G)"/>
    <s v="Pulsar  150 SD (C&amp;G) EBONY BLK BLUE DKL"/>
    <s v="00DH644C"/>
    <s v="Invoiced"/>
    <s v="Yes"/>
    <x v="1"/>
    <m/>
    <m/>
    <m/>
    <m/>
    <s v="Yes"/>
    <s v="No"/>
    <s v="Yes"/>
    <d v="2025-04-05T16:49:00"/>
    <n v="1"/>
  </r>
  <r>
    <n v="15363594"/>
    <d v="2025-04-02T00:00:00"/>
    <d v="1899-12-30T17:10:00"/>
    <x v="1"/>
    <s v="OSL BAJAJ EM BYPASS SHOWROOM"/>
    <s v="D11132"/>
    <m/>
    <m/>
    <s v="WARM"/>
    <s v="Pulsar"/>
    <n v="125"/>
    <s v="Carbon Fibre Disc Single Seat"/>
    <s v="Pulsar 125 Carbon Fibre Disc Single Seat"/>
    <s v="00DH47"/>
    <s v="Closed"/>
    <s v="Yes"/>
    <x v="2"/>
    <m/>
    <m/>
    <m/>
    <m/>
    <s v="Yes"/>
    <s v="No"/>
    <s v="Yes"/>
    <m/>
    <n v="0"/>
  </r>
  <r>
    <n v="15584099"/>
    <d v="2025-04-12T00:00:00"/>
    <d v="1899-12-30T12:32:00"/>
    <x v="1"/>
    <s v="RRAG AUTOMOTIVE PVT LTD(13263)"/>
    <n v="13263"/>
    <m/>
    <m/>
    <s v="HOT"/>
    <s v="Pulsar"/>
    <n v="400"/>
    <s v="NS"/>
    <s v="Pulsar  400 NS PEARL METALLIC WHITE"/>
    <s v="00JL2342"/>
    <s v="Invoiced"/>
    <s v="Yes"/>
    <x v="0"/>
    <m/>
    <m/>
    <m/>
    <m/>
    <s v="Yes"/>
    <s v="Yes"/>
    <s v="Yes"/>
    <d v="2025-04-12T14:00:00"/>
    <n v="1"/>
  </r>
  <r>
    <n v="15747354"/>
    <d v="2025-04-20T00:00:00"/>
    <d v="1899-12-30T03:44:00"/>
    <x v="3"/>
    <s v="Sojatia Auto Pvt.Ltd."/>
    <s v="A10374"/>
    <s v="Bikewale_Aggregators"/>
    <s v="CPS_Lead_Aggregators"/>
    <s v="HOT"/>
    <s v="Freedom"/>
    <s v="125 NG04"/>
    <s v="Disc Led"/>
    <s v="Freedom 125 NG04 Disc Led GLOSSY CARIBBEAN BLUE"/>
    <s v="00JH272Z"/>
    <s v="Open"/>
    <s v="No"/>
    <x v="6"/>
    <m/>
    <m/>
    <m/>
    <m/>
    <s v="No"/>
    <s v="No"/>
    <s v="No"/>
    <m/>
    <n v="0"/>
  </r>
  <r>
    <n v="15637907"/>
    <d v="2025-04-15T00:00:00"/>
    <d v="1899-12-30T18:08:00"/>
    <x v="3"/>
    <s v="DHRUV-TARA AUTOMOBILES PVT LTD(11452)"/>
    <n v="11452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Closed"/>
    <s v="No"/>
    <x v="5"/>
    <m/>
    <m/>
    <m/>
    <m/>
    <s v="No"/>
    <s v="No"/>
    <s v="No"/>
    <m/>
    <n v="0"/>
  </r>
  <r>
    <n v="15601396"/>
    <d v="2025-04-13T00:00:00"/>
    <d v="1899-12-30T12:14:00"/>
    <x v="3"/>
    <s v="Wasan &amp; Sons(12439)"/>
    <n v="12439"/>
    <s v="Bikewale_Aggregators"/>
    <s v="CPS_Lead_Aggregators"/>
    <s v="WARM"/>
    <s v="KTM"/>
    <s v="DUKE 200 OLD"/>
    <s v="KTM"/>
    <s v="KTM DUKE 200 OLD KTM SILVER METALLIC MATT"/>
    <s v="00JP42A9"/>
    <s v="Open"/>
    <s v="No"/>
    <x v="1"/>
    <m/>
    <m/>
    <m/>
    <m/>
    <s v="No"/>
    <s v="No"/>
    <s v="No"/>
    <m/>
    <n v="0"/>
  </r>
  <r>
    <n v="15499873"/>
    <d v="2025-04-09T00:00:00"/>
    <d v="1899-12-30T13:58:00"/>
    <x v="5"/>
    <s v="SENGUPTA BAJAJ # KASHIPUR"/>
    <s v="B12644"/>
    <m/>
    <m/>
    <s v="WARM"/>
    <s v="Platina"/>
    <n v="110"/>
    <s v="ES Drum"/>
    <s v="Platina 110 ES Drum BLK GLOS PEW GRA"/>
    <s v="00JK2448"/>
    <s v="Closed"/>
    <s v="No"/>
    <x v="2"/>
    <m/>
    <m/>
    <m/>
    <m/>
    <s v="No"/>
    <s v="No"/>
    <s v="No"/>
    <m/>
    <n v="0"/>
  </r>
  <r>
    <n v="15438403"/>
    <d v="2025-04-06T00:00:00"/>
    <d v="1899-12-30T15:34:00"/>
    <x v="3"/>
    <s v="SHRINIWAS PRADEEP SAH AUTOMOBILES"/>
    <n v="12766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x v="5"/>
    <m/>
    <m/>
    <m/>
    <m/>
    <s v="No"/>
    <s v="No"/>
    <s v="No"/>
    <m/>
    <n v="0"/>
  </r>
  <r>
    <n v="15714835"/>
    <d v="2025-04-18T00:00:00"/>
    <d v="1899-12-30T12:27:00"/>
    <x v="1"/>
    <s v="UJJWAL BAJAJ # SONEPUR"/>
    <s v="A10863"/>
    <m/>
    <m/>
    <s v="WARM"/>
    <s v="Pulsar"/>
    <n v="125"/>
    <s v="Carbon Fibre Disc Single Seat (OBD-2)"/>
    <s v="Pulsar 125 Carbon Fibre Disc Single Seat (OBD-2) SPARKLING METALLIC BLACK BLUE"/>
    <s v="00DH41F1"/>
    <s v="Invoiced"/>
    <s v="Yes"/>
    <x v="0"/>
    <m/>
    <m/>
    <m/>
    <m/>
    <s v="Yes"/>
    <s v="No"/>
    <s v="Yes"/>
    <d v="2025-04-18T12:30:00"/>
    <n v="1"/>
  </r>
  <r>
    <n v="15412881"/>
    <d v="2025-04-05T00:00:00"/>
    <d v="1899-12-30T10:43:00"/>
    <x v="5"/>
    <s v="SENGUPTA BAJAJ # KASHIPUR"/>
    <s v="B12644"/>
    <m/>
    <m/>
    <m/>
    <s v="Pulsar"/>
    <s v="N160"/>
    <s v="UG"/>
    <s v="Pulsar N160 UG BROOKLYN CHRCL BLK M"/>
    <s v="00JR21VAR-113"/>
    <s v="Closed"/>
    <s v="Yes"/>
    <x v="2"/>
    <m/>
    <m/>
    <m/>
    <m/>
    <s v="Yes"/>
    <s v="No"/>
    <s v="No"/>
    <m/>
    <n v="0"/>
  </r>
  <r>
    <n v="15389645"/>
    <d v="2025-04-04T00:00:00"/>
    <d v="1899-12-30T02:31:00"/>
    <x v="8"/>
    <s v="COSMIC BAJAJ(12081)"/>
    <n v="12081"/>
    <s v="Workshop"/>
    <s v="Workshop"/>
    <m/>
    <s v="Pulsar"/>
    <s v="P150"/>
    <s v="SD Single Seat (OBD-2)"/>
    <s v="Pulsar P150 SD Single Seat (OBD-2)"/>
    <s v="00JR02"/>
    <s v="Closed"/>
    <s v="No"/>
    <x v="2"/>
    <m/>
    <m/>
    <m/>
    <m/>
    <s v="No"/>
    <s v="No"/>
    <s v="No"/>
    <m/>
    <n v="0"/>
  </r>
  <r>
    <n v="15516343"/>
    <d v="2025-04-09T00:00:00"/>
    <d v="1899-12-30T16:20:00"/>
    <x v="6"/>
    <m/>
    <n v="11464"/>
    <s v="Facebook"/>
    <s v="P125_March"/>
    <m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497129"/>
    <d v="2025-04-09T00:00:00"/>
    <d v="1899-12-30T12:37:00"/>
    <x v="1"/>
    <s v="VARUN MOTORS PRIVATE LIMITED(13247)"/>
    <n v="13247"/>
    <m/>
    <m/>
    <m/>
    <s v="Pulsar"/>
    <n v="400"/>
    <s v="NS"/>
    <s v="Pulsar 400 NS PEARL METALLIC WHITE"/>
    <s v="00JL2342"/>
    <s v="Invoiced"/>
    <s v="Yes"/>
    <x v="1"/>
    <m/>
    <m/>
    <m/>
    <m/>
    <s v="Yes"/>
    <s v="Yes"/>
    <s v="Yes"/>
    <d v="2025-04-09T12:42:00"/>
    <n v="1"/>
  </r>
  <r>
    <n v="15545950"/>
    <d v="2025-04-10T00:00:00"/>
    <d v="1899-12-30T14:42:00"/>
    <x v="0"/>
    <s v="CHAMPAK AUTOMOBILES(12764)"/>
    <n v="12764"/>
    <s v="Hyperlocal_Lead_Gen"/>
    <s v="Facebook"/>
    <m/>
    <s v="KTM"/>
    <s v="DUKE 390"/>
    <s v="KTM"/>
    <s v="KTM DUKE 390 KTM "/>
    <s v="00JP89"/>
    <s v="Closed"/>
    <s v="No"/>
    <x v="5"/>
    <m/>
    <m/>
    <m/>
    <m/>
    <s v="No"/>
    <s v="No"/>
    <s v="No"/>
    <m/>
    <n v="0"/>
  </r>
  <r>
    <n v="15459708"/>
    <d v="2025-04-07T00:00:00"/>
    <d v="1899-12-30T17:02:00"/>
    <x v="3"/>
    <s v="CHAMPAK AUTOMOBILES(12764)"/>
    <n v="12764"/>
    <s v="Bikewale_Aggregators"/>
    <s v="CPS_Lead_Aggregators"/>
    <s v="HOT"/>
    <s v="KTM"/>
    <s v="DUKE 200 OLD"/>
    <m/>
    <s v="KTM  DUKE 200 OLD  SILVER METALLIC MATT"/>
    <s v="00JP42A9"/>
    <s v="Open"/>
    <s v="Yes"/>
    <x v="6"/>
    <m/>
    <m/>
    <m/>
    <m/>
    <s v="Yes"/>
    <s v="No"/>
    <s v="No"/>
    <m/>
    <n v="0"/>
  </r>
  <r>
    <n v="15660321"/>
    <d v="2025-04-16T00:00:00"/>
    <d v="1899-12-30T09:07:00"/>
    <x v="3"/>
    <s v="MAYUR AUTO PVT.LTD.(10210)"/>
    <n v="10210"/>
    <s v="Bikedekho_Aggregators"/>
    <s v="CPS_Lead_Aggregators"/>
    <m/>
    <s v="Avenger"/>
    <n v="160"/>
    <s v="Street"/>
    <s v="Avenger 160 Street EBONY BLACK(MET)"/>
    <s v="00PD34X3"/>
    <s v="Closed"/>
    <s v="No"/>
    <x v="2"/>
    <m/>
    <m/>
    <m/>
    <m/>
    <s v="No"/>
    <s v="No"/>
    <s v="No"/>
    <m/>
    <n v="0"/>
  </r>
  <r>
    <n v="15529746"/>
    <d v="2025-04-09T00:00:00"/>
    <d v="1899-12-30T17:44:00"/>
    <x v="3"/>
    <s v="GOLU AUTOMOBILES (12892)"/>
    <n v="12892"/>
    <s v="Bikewale_Aggregators"/>
    <s v="CPS_Lead_Aggregators"/>
    <s v="HOT"/>
    <s v="KTM"/>
    <s v="DUKE 200 OLD"/>
    <s v="KTM"/>
    <s v="KTM DUKE 200 OLD KTM SILVER METALLIC MATT"/>
    <s v="00JP42A9"/>
    <s v="Open"/>
    <s v="No"/>
    <x v="0"/>
    <m/>
    <m/>
    <m/>
    <m/>
    <s v="No"/>
    <s v="No"/>
    <s v="No"/>
    <m/>
    <n v="0"/>
  </r>
  <r>
    <n v="15705911"/>
    <d v="2025-04-17T00:00:00"/>
    <d v="1899-12-30T20:32:00"/>
    <x v="4"/>
    <s v="Gusto Racing(13010)"/>
    <n v="13010"/>
    <s v="Duke_LeadGen_D2C"/>
    <s v="Search_google"/>
    <s v="STANDARD"/>
    <s v="KTM"/>
    <s v="199.5 cc"/>
    <s v="KTM"/>
    <s v="KTM 199.5 cc KTM"/>
    <s v="00JP1J"/>
    <s v="Open"/>
    <s v="No"/>
    <x v="6"/>
    <m/>
    <m/>
    <m/>
    <m/>
    <s v="No"/>
    <s v="No"/>
    <s v="No"/>
    <m/>
    <n v="0"/>
  </r>
  <r>
    <n v="15536471"/>
    <d v="2025-04-10T00:00:00"/>
    <d v="1899-12-30T07:45:00"/>
    <x v="0"/>
    <s v="Olive Auto(12996)"/>
    <n v="12996"/>
    <s v="Hyperlocal_Lead_Gen"/>
    <s v="Facebook"/>
    <s v="STANDARD"/>
    <s v="KTM"/>
    <s v="DUKE 390"/>
    <s v="KTM"/>
    <s v="KTM DUKE 390 KTM "/>
    <s v="00JP89"/>
    <s v="Open"/>
    <s v="No"/>
    <x v="0"/>
    <m/>
    <m/>
    <m/>
    <m/>
    <s v="No"/>
    <s v="No"/>
    <s v="No"/>
    <m/>
    <n v="0"/>
  </r>
  <r>
    <n v="15431384"/>
    <d v="2025-04-06T00:00:00"/>
    <d v="1899-12-30T08:34:00"/>
    <x v="0"/>
    <s v="Olive Auto(12996)"/>
    <n v="12996"/>
    <s v="Hyperlocal_Lead_Gen"/>
    <s v="Facebook"/>
    <s v="WARM"/>
    <s v="KTM"/>
    <s v="249.07 cc"/>
    <s v="KTM"/>
    <s v="KTM 249.07 cc KTM "/>
    <s v="00JP88"/>
    <s v="Closed"/>
    <s v="No"/>
    <x v="2"/>
    <m/>
    <m/>
    <m/>
    <m/>
    <s v="No"/>
    <s v="No"/>
    <s v="No"/>
    <m/>
    <n v="0"/>
  </r>
  <r>
    <n v="15570731"/>
    <d v="2025-04-11T00:00:00"/>
    <d v="1899-12-30T16:42:00"/>
    <x v="1"/>
    <s v="OSL BAJAJ EM BYPASS SHOWROOM"/>
    <s v="D11132"/>
    <m/>
    <m/>
    <s v="STANDARD"/>
    <s v="Pulsar"/>
    <s v="NS125"/>
    <s v="ABS"/>
    <s v="Pulsar NS125 ABS GLOSS PEWTER GREY"/>
    <s v="00JF5632"/>
    <s v="Open"/>
    <s v="Yes"/>
    <x v="7"/>
    <m/>
    <m/>
    <m/>
    <m/>
    <s v="Yes"/>
    <s v="No"/>
    <s v="Yes"/>
    <d v="2025-04-11T16:44:00"/>
    <n v="0"/>
  </r>
  <r>
    <n v="15626217"/>
    <d v="2025-04-14T00:00:00"/>
    <d v="1899-12-30T14:15:00"/>
    <x v="3"/>
    <s v="SOCIETY MOTORS LTD (KALYANPUR)"/>
    <s v="A10319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Yes"/>
    <x v="3"/>
    <m/>
    <m/>
    <m/>
    <m/>
    <s v="No"/>
    <s v="No"/>
    <s v="Yes"/>
    <m/>
    <n v="0"/>
  </r>
  <r>
    <n v="15676029"/>
    <d v="2025-04-16T00:00:00"/>
    <d v="1899-12-30T16:38:00"/>
    <x v="6"/>
    <m/>
    <n v="13148"/>
    <s v="Facebook"/>
    <s v="P125DC_july"/>
    <m/>
    <s v="Pulsar"/>
    <n v="125"/>
    <s v="Neon Disc Single seat (OBD-2)"/>
    <s v="Pulsar 125 Neon Disc Single seat (OBD-2) EBONY BLK BLUE DKL"/>
    <s v="00DH504C"/>
    <s v="Closed"/>
    <s v="No"/>
    <x v="5"/>
    <m/>
    <m/>
    <m/>
    <m/>
    <s v="No"/>
    <s v="No"/>
    <s v="No"/>
    <m/>
    <n v="0"/>
  </r>
  <r>
    <n v="15629704"/>
    <d v="2025-04-14T00:00:00"/>
    <d v="1899-12-30T16:20:00"/>
    <x v="3"/>
    <s v="SHIV BHAWANI AUTOMOBILES(12722)"/>
    <n v="12722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x v="4"/>
    <m/>
    <m/>
    <m/>
    <m/>
    <s v="No"/>
    <s v="No"/>
    <s v="No"/>
    <m/>
    <n v="0"/>
  </r>
  <r>
    <n v="15611822"/>
    <d v="2025-04-14T00:00:00"/>
    <d v="1899-12-30T03:11:00"/>
    <x v="0"/>
    <s v="M/S PERSEVERANCE MOTORS(13500)"/>
    <n v="13500"/>
    <s v="Hyperlocal_Lead_Gen"/>
    <s v="Facebook"/>
    <s v="WARM"/>
    <s v="KTM"/>
    <s v="DUKE 200"/>
    <s v="KTM"/>
    <s v="KTM DUKE 200 KTM "/>
    <s v="00JP1C"/>
    <s v="Open"/>
    <s v="No"/>
    <x v="1"/>
    <m/>
    <m/>
    <m/>
    <m/>
    <s v="No"/>
    <s v="No"/>
    <s v="No"/>
    <m/>
    <n v="0"/>
  </r>
  <r>
    <n v="15374634"/>
    <d v="2025-04-03T00:00:00"/>
    <d v="1899-12-30T12:07:00"/>
    <x v="5"/>
    <s v="Bharat Automobiles - Iginia"/>
    <s v="D12237"/>
    <m/>
    <m/>
    <s v="STANDARD"/>
    <s v="Pulsar"/>
    <s v="N160"/>
    <s v="Dual channel ABS"/>
    <s v="Pulsar N160 Dual channel ABS GLOSSY RACING RED"/>
    <s v="00JR1595"/>
    <s v="Open"/>
    <s v="No"/>
    <x v="4"/>
    <m/>
    <m/>
    <m/>
    <m/>
    <s v="No"/>
    <s v="No"/>
    <s v="No"/>
    <m/>
    <n v="0"/>
  </r>
  <r>
    <n v="15407430"/>
    <d v="2025-04-04T00:00:00"/>
    <d v="1899-12-30T20:25:00"/>
    <x v="3"/>
    <s v="NEW STYLE FABRICATORS PVT. LTD.(10225)"/>
    <n v="10225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x v="6"/>
    <m/>
    <m/>
    <m/>
    <m/>
    <s v="No"/>
    <s v="No"/>
    <s v="No"/>
    <m/>
    <n v="0"/>
  </r>
  <r>
    <n v="15368556"/>
    <d v="2025-04-03T00:00:00"/>
    <d v="1899-12-30T10:00:00"/>
    <x v="3"/>
    <s v="DEHRADUN AUTOMOTORS PRIVATE LIMITED(13531)"/>
    <n v="13531"/>
    <s v="Bikewale_Aggregators"/>
    <s v="CPS_Lead_Aggregators"/>
    <s v="WARM"/>
    <s v="Triumph"/>
    <s v="SCRAMBLER 400 X"/>
    <s v="Triumph"/>
    <s v="Triumph SCRAMBLER 400 X-Carnival Red/Phantom Black"/>
    <s v="00TA02BE"/>
    <s v="Open"/>
    <s v="No"/>
    <x v="0"/>
    <m/>
    <m/>
    <m/>
    <m/>
    <s v="No"/>
    <s v="No"/>
    <s v="No"/>
    <m/>
    <n v="0"/>
  </r>
  <r>
    <n v="15374857"/>
    <d v="2025-04-03T00:00:00"/>
    <d v="1899-12-30T12:20:00"/>
    <x v="0"/>
    <s v="KTM Dharapuram"/>
    <s v="S12985"/>
    <s v="Hyperlocal_Lead_Gen"/>
    <s v="Facebook"/>
    <m/>
    <s v="KTM"/>
    <s v="249.07 cc"/>
    <s v="KTM"/>
    <s v="KTM 249.07 cc KTM "/>
    <s v="00JP88"/>
    <s v="Closed"/>
    <s v="No"/>
    <x v="5"/>
    <m/>
    <m/>
    <m/>
    <m/>
    <s v="No"/>
    <s v="No"/>
    <s v="No"/>
    <m/>
    <n v="0"/>
  </r>
  <r>
    <n v="15443325"/>
    <d v="2025-04-06T00:00:00"/>
    <d v="1899-12-30T21:50:00"/>
    <x v="3"/>
    <s v="RAJENDRA MOTORS(10290)"/>
    <n v="10290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734886"/>
    <d v="2025-04-19T00:00:00"/>
    <d v="1899-12-30T12:43:00"/>
    <x v="3"/>
    <s v="SUSEE VEHICLE DEALERS PVT LTD-KTC Nagar"/>
    <s v="D10721"/>
    <s v="Bikewale_Aggregators"/>
    <s v="CPS_Lead_Aggregators"/>
    <s v="HOT"/>
    <s v="Pulsar"/>
    <n v="150"/>
    <s v="SD Single Seat"/>
    <s v="Pulsar 150 SD Single Seat EBONY BLK RED DKL"/>
    <s v="00DH274D"/>
    <s v="Closed"/>
    <s v="No"/>
    <x v="2"/>
    <m/>
    <m/>
    <m/>
    <m/>
    <s v="No"/>
    <s v="No"/>
    <s v="No"/>
    <m/>
    <n v="0"/>
  </r>
  <r>
    <n v="15424863"/>
    <d v="2025-04-05T00:00:00"/>
    <d v="1899-12-30T17:44:00"/>
    <x v="1"/>
    <s v="JSB Autocars Private Limited (A13586)"/>
    <s v="A13586"/>
    <m/>
    <m/>
    <s v="WARM"/>
    <s v="Pulsar"/>
    <s v="NS125"/>
    <s v="UG ABS"/>
    <s v="Pulsar NS125 UG ABS"/>
    <s v="00JF57"/>
    <s v="Closed"/>
    <s v="Yes"/>
    <x v="2"/>
    <m/>
    <m/>
    <m/>
    <m/>
    <s v="Yes"/>
    <s v="Yes"/>
    <s v="Yes"/>
    <m/>
    <n v="0"/>
  </r>
  <r>
    <n v="15402737"/>
    <d v="2025-04-04T00:00:00"/>
    <d v="1899-12-30T16:26:00"/>
    <x v="1"/>
    <s v="PUSHPAK AUTOMOBILE (A13135)"/>
    <s v="A13135"/>
    <m/>
    <m/>
    <m/>
    <s v="Pulsar"/>
    <n v="125"/>
    <s v="Neon Disc Single seat"/>
    <s v="Pulsar  125 Neon Disc Single seat SPARKLING METALLIC BLACK SILVER"/>
    <s v="00DH40E8"/>
    <s v="Invoiced"/>
    <s v="Yes"/>
    <x v="1"/>
    <m/>
    <m/>
    <m/>
    <m/>
    <s v="Yes"/>
    <s v="Yes"/>
    <s v="Yes"/>
    <d v="2025-04-04T16:29:00"/>
    <n v="1"/>
  </r>
  <r>
    <n v="15715691"/>
    <d v="2025-04-18T00:00:00"/>
    <d v="1899-12-30T12:49:00"/>
    <x v="1"/>
    <s v="RAJENDRA MOTORS(10290)"/>
    <n v="10290"/>
    <m/>
    <m/>
    <m/>
    <s v="Pulsar"/>
    <n v="125"/>
    <s v="Carbon Fibre Disc Single Seat (OBD-2)"/>
    <s v="Pulsar 125 Carbon Fibre Disc Single Seat (OBD-2) SPARKLING METALLIC BLACK RED"/>
    <s v="00DH41F2"/>
    <s v="Invoiced"/>
    <s v="Yes"/>
    <x v="1"/>
    <m/>
    <m/>
    <m/>
    <m/>
    <s v="Yes"/>
    <s v="No"/>
    <s v="No"/>
    <d v="2025-04-18T12:51:00"/>
    <n v="1"/>
  </r>
  <r>
    <n v="15550241"/>
    <d v="2025-04-10T00:00:00"/>
    <d v="1899-12-30T17:01:00"/>
    <x v="2"/>
    <s v="Ujjwal Govind Auto"/>
    <s v="B10863"/>
    <s v="Newspaper"/>
    <m/>
    <s v="WARM"/>
    <s v="Pulsar"/>
    <n v="125"/>
    <s v="Neon Disc Single seat"/>
    <s v="Pulsar 125 Neon Disc Single seat PEARL METALLIC WHITE"/>
    <s v="00DH4042"/>
    <s v="Open"/>
    <s v="Yes"/>
    <x v="4"/>
    <m/>
    <m/>
    <m/>
    <m/>
    <s v="No"/>
    <s v="Yes"/>
    <s v="Yes"/>
    <m/>
    <n v="0"/>
  </r>
  <r>
    <n v="15413963"/>
    <d v="2025-04-05T00:00:00"/>
    <d v="1899-12-30T11:23:00"/>
    <x v="6"/>
    <s v="KTM-KOLATHUR"/>
    <s v="C12414"/>
    <m/>
    <m/>
    <s v="HOT"/>
    <s v="KTM"/>
    <s v="DUKE 250"/>
    <m/>
    <s v="KTM  DUKE 250  EBONY BLACK(MET)"/>
    <s v="00JP88"/>
    <s v="Open"/>
    <s v="No"/>
    <x v="6"/>
    <m/>
    <m/>
    <m/>
    <m/>
    <s v="No"/>
    <s v="No"/>
    <s v="No"/>
    <m/>
    <n v="0"/>
  </r>
  <r>
    <n v="15687412"/>
    <d v="2025-04-17T00:00:00"/>
    <d v="1899-12-30T10:01:00"/>
    <x v="3"/>
    <s v="LAKHIMPUR TYRES(12526)"/>
    <n v="12526"/>
    <s v="Bikedekho_Aggregators"/>
    <s v="CPS_Lead_Aggregators"/>
    <m/>
    <s v="KTM"/>
    <s v="DUKE 200 OLD"/>
    <s v="KTM"/>
    <s v="KTM DUKE 200 OLD KTM ELECTRONIC ORANGE"/>
    <s v="00JP421T"/>
    <s v="Closed"/>
    <s v="No"/>
    <x v="2"/>
    <m/>
    <m/>
    <m/>
    <m/>
    <s v="No"/>
    <s v="No"/>
    <s v="No"/>
    <m/>
    <n v="0"/>
  </r>
  <r>
    <n v="15570004"/>
    <d v="2025-04-11T00:00:00"/>
    <d v="1899-12-30T16:19:00"/>
    <x v="1"/>
    <s v="BANSIDHAR AUTO(11464)"/>
    <n v="11464"/>
    <m/>
    <m/>
    <m/>
    <s v="Platina"/>
    <n v="100"/>
    <s v="KS  (PF26)"/>
    <s v="Platina 100 KS  (PF26) Ebony Black with Silver Grey Decal"/>
    <s v="00PF266U"/>
    <s v="Invoiced"/>
    <s v="Yes"/>
    <x v="1"/>
    <m/>
    <m/>
    <m/>
    <m/>
    <s v="Yes"/>
    <s v="No"/>
    <s v="Yes"/>
    <d v="2025-04-11T16:22:00"/>
    <n v="1"/>
  </r>
  <r>
    <n v="15626431"/>
    <d v="2025-04-14T00:00:00"/>
    <d v="1899-12-30T14:10:00"/>
    <x v="1"/>
    <s v="ASHOK AUTOTECH INDIA PVT LTD(B13109)- CHIKHLI"/>
    <s v="B13109"/>
    <m/>
    <m/>
    <m/>
    <s v="Pulsar"/>
    <n v="150"/>
    <s v="Neon Single Disc ABS(DH35)"/>
    <s v="Pulsar 150 Neon Single Disc ABS(DH35) BLACK/ DECAL GREEN"/>
    <s v="00DH354N"/>
    <s v="Invoiced"/>
    <s v="Yes"/>
    <x v="10"/>
    <m/>
    <m/>
    <m/>
    <m/>
    <s v="Yes"/>
    <s v="Yes"/>
    <s v="Yes"/>
    <d v="2025-04-14T14:14:00"/>
    <n v="1"/>
  </r>
  <r>
    <n v="15348416"/>
    <d v="2025-04-01T00:00:00"/>
    <d v="1899-12-30T23:35:00"/>
    <x v="3"/>
    <s v="GURUKRIPA AUTO AGENCY(12451)"/>
    <n v="12451"/>
    <s v="Bikewale_Aggregators"/>
    <s v="CPS_Lead_Aggregators"/>
    <s v="STANDARD"/>
    <s v="Pulsar"/>
    <s v="NS160"/>
    <s v="Twin Disc ABS"/>
    <s v="Pulsar  NS160 Twin Disc ABS Glossy Pewter Grey + Satin Black"/>
    <s v="00JF258W"/>
    <s v="Invoiced"/>
    <s v="Yes"/>
    <x v="0"/>
    <m/>
    <m/>
    <m/>
    <m/>
    <s v="Yes"/>
    <s v="Yes"/>
    <s v="Yes"/>
    <d v="2025-04-15T12:01:00"/>
    <n v="1"/>
  </r>
  <r>
    <n v="15582835"/>
    <d v="2025-04-12T00:00:00"/>
    <d v="1899-12-30T12:02:00"/>
    <x v="3"/>
    <s v="JSB AUTOCARS PRIVATE LIMITED(13565)"/>
    <n v="13565"/>
    <s v="Bikedekho_Aggregators"/>
    <s v="CPS_Lead_Aggregators"/>
    <s v="HOT"/>
    <s v="Pulsar"/>
    <n v="150"/>
    <s v="SD (C&amp;G)"/>
    <s v="PULSAR 150 DTS-I-EBONY BLK SILVER DKL"/>
    <s v="00DH644E"/>
    <s v="Booked"/>
    <s v="Yes"/>
    <x v="4"/>
    <m/>
    <m/>
    <m/>
    <m/>
    <s v="No"/>
    <s v="No"/>
    <s v="No"/>
    <m/>
    <n v="0"/>
  </r>
  <r>
    <n v="15717688"/>
    <d v="2025-04-18T00:00:00"/>
    <d v="1899-12-30T14:09:00"/>
    <x v="3"/>
    <s v="SHREE BALAJI AUTOMOBILES(13151)"/>
    <n v="13151"/>
    <s v="Bikewale_Aggregators"/>
    <s v="CPS_Lead_Aggregators"/>
    <s v="STANDARD"/>
    <s v="Pulsar"/>
    <s v="N160"/>
    <s v="Dual channel ABS"/>
    <s v="Pulsar N160 Dual channel ABS Brooklyn Black"/>
    <s v="00JR159V"/>
    <s v="Open"/>
    <s v="No"/>
    <x v="1"/>
    <m/>
    <m/>
    <m/>
    <m/>
    <s v="No"/>
    <s v="No"/>
    <s v="No"/>
    <m/>
    <n v="0"/>
  </r>
  <r>
    <n v="15746529"/>
    <d v="2025-04-20T00:00:00"/>
    <d v="1899-12-30T10:23:00"/>
    <x v="3"/>
    <s v="Roja Bajaj - AMBAI"/>
    <s v="C11841"/>
    <s v="Bikewale_Aggregators"/>
    <s v="CPS_Lead_Aggregators"/>
    <s v="HOT"/>
    <s v="Pulsar"/>
    <s v="NS160"/>
    <s v="Twin Disc ABS"/>
    <s v="Pulsar NS160 Twin Disc ABS Glossy Pewter Grey + Satin Black"/>
    <s v="00JF258W"/>
    <s v="Open"/>
    <s v="No"/>
    <x v="6"/>
    <m/>
    <m/>
    <m/>
    <m/>
    <s v="No"/>
    <s v="No"/>
    <s v="No"/>
    <m/>
    <n v="0"/>
  </r>
  <r>
    <n v="15681890"/>
    <d v="2025-04-16T00:00:00"/>
    <d v="1899-12-30T18:43:00"/>
    <x v="1"/>
    <s v="JSB Autocars Private Limited (D13565)"/>
    <s v="D13565"/>
    <m/>
    <m/>
    <s v="WARM"/>
    <s v="Platina"/>
    <n v="110"/>
    <s v="ES Drum"/>
    <s v="Platina 110 ES Drum BLK GLOS PEW GRA"/>
    <s v="00JK2448"/>
    <s v="Invoiced"/>
    <s v="Yes"/>
    <x v="1"/>
    <m/>
    <m/>
    <m/>
    <m/>
    <s v="Yes"/>
    <s v="No"/>
    <s v="No"/>
    <d v="2025-04-16T18:45:00"/>
    <n v="1"/>
  </r>
  <r>
    <n v="15688898"/>
    <d v="2025-04-17T00:00:00"/>
    <d v="1899-12-30T10:14:00"/>
    <x v="3"/>
    <s v="GANGOTRI AUTOMOTIVE(13070)"/>
    <n v="13070"/>
    <s v="Bikedekho_Aggregators"/>
    <s v="CPS_Lead_Aggregators"/>
    <m/>
    <s v="Pulsar"/>
    <s v="N250"/>
    <s v="Dual channel ABS"/>
    <s v="Pulsar N250 Dual channel ABS Brooklyn Black"/>
    <s v="00JR139V"/>
    <s v="Closed"/>
    <s v="No"/>
    <x v="2"/>
    <m/>
    <m/>
    <m/>
    <m/>
    <s v="No"/>
    <s v="No"/>
    <s v="No"/>
    <m/>
    <n v="0"/>
  </r>
  <r>
    <n v="15685985"/>
    <d v="2025-04-16T00:00:00"/>
    <d v="1899-12-30T23:20:00"/>
    <x v="0"/>
    <s v="B U Bhandari_Pashan"/>
    <n v="13530"/>
    <s v="Hyperlocal_Lead_Gen"/>
    <s v="Facebook"/>
    <s v="HOT"/>
    <s v="Triumph"/>
    <s v="Speed T4"/>
    <s v="Triumph"/>
    <s v="Triumph Speed T4 Triumph "/>
    <s v="00TA15"/>
    <s v="Open"/>
    <s v="No"/>
    <x v="0"/>
    <m/>
    <m/>
    <m/>
    <m/>
    <s v="No"/>
    <s v="No"/>
    <s v="No"/>
    <m/>
    <n v="0"/>
  </r>
  <r>
    <n v="15336545"/>
    <d v="2025-04-01T00:00:00"/>
    <d v="1899-12-30T12:27:00"/>
    <x v="3"/>
    <s v="JAI AUTOMOBILES - PALLAVARAM"/>
    <s v="B1059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556208"/>
    <d v="2025-04-11T00:00:00"/>
    <d v="1899-12-30T00:09:00"/>
    <x v="3"/>
    <s v="UNITED AUTOMOBILES(10963)"/>
    <n v="10963"/>
    <s v="91wheels_Aggregators"/>
    <s v="CPS_Lead_Aggregators"/>
    <s v="HOT"/>
    <s v="Pulsar"/>
    <s v="NS125"/>
    <s v="Disc (Pre-OBD)"/>
    <s v="Pulsar NS125 Disc (Pre-OBD) GLOSS PEWTER GREY"/>
    <s v="00JF2832"/>
    <s v="Open"/>
    <s v="No"/>
    <x v="0"/>
    <m/>
    <m/>
    <m/>
    <m/>
    <s v="No"/>
    <s v="No"/>
    <s v="No"/>
    <m/>
    <n v="0"/>
  </r>
  <r>
    <n v="15625856"/>
    <d v="2025-04-14T00:00:00"/>
    <d v="1899-12-30T14:03:00"/>
    <x v="3"/>
    <s v="BHUMI AUTOMOBILES(12712)"/>
    <n v="12712"/>
    <s v="Bikewale_Aggregators"/>
    <s v="CPS_Lead_Aggregators"/>
    <s v="HOT"/>
    <s v="KTM"/>
    <s v="DUKE 200 OLD"/>
    <s v="KTM"/>
    <s v="KTM DUKE 200 OLD KTM SILVER METALLIC MATT"/>
    <s v="00JP42A9"/>
    <s v="Closed"/>
    <s v="No"/>
    <x v="2"/>
    <m/>
    <m/>
    <m/>
    <m/>
    <s v="No"/>
    <s v="No"/>
    <s v="No"/>
    <m/>
    <n v="0"/>
  </r>
  <r>
    <n v="15637885"/>
    <d v="2025-04-14T00:00:00"/>
    <d v="1899-12-30T23:37:00"/>
    <x v="3"/>
    <s v="S.K.AUTOMOBILES"/>
    <n v="13163"/>
    <s v="Bikewale_Aggregators"/>
    <s v="CPS_Lead_Aggregators"/>
    <s v="HOT"/>
    <s v="KTM"/>
    <s v="Duke 390 (Gen 2)"/>
    <s v="KTM"/>
    <s v="KTM Duke 390 (Gen 2) KTM DARK GALVANO MATT"/>
    <s v="00JP4081"/>
    <s v="Closed"/>
    <s v="No"/>
    <x v="11"/>
    <s v="Family/Friendâ€™s Recommendation"/>
    <m/>
    <s v="Hornet"/>
    <s v="Honda"/>
    <s v="No"/>
    <s v="No"/>
    <s v="No"/>
    <m/>
    <n v="0"/>
  </r>
  <r>
    <n v="15694685"/>
    <d v="2025-04-17T00:00:00"/>
    <d v="1899-12-30T13:17:00"/>
    <x v="5"/>
    <s v="AKAASH  BAJAJ(11587)"/>
    <n v="11587"/>
    <s v="Dealer Activity"/>
    <s v="Exchange Camp"/>
    <m/>
    <s v="Pulsar"/>
    <s v="N160"/>
    <s v="Dual channel ABS (OBD-2)"/>
    <s v="Pulsar N160 Dual channel ABS (OBD-2) Brooklyn Black"/>
    <s v="00JR179V"/>
    <s v="Invoiced"/>
    <s v="Yes"/>
    <x v="1"/>
    <m/>
    <m/>
    <m/>
    <m/>
    <s v="No"/>
    <s v="No"/>
    <s v="No"/>
    <d v="2025-04-17T13:27:00"/>
    <n v="1"/>
  </r>
  <r>
    <n v="15473091"/>
    <d v="2025-04-08T00:00:00"/>
    <d v="1899-12-30T11:59:00"/>
    <x v="5"/>
    <s v="Popular Motor Corporation (PANADAVAPURA)"/>
    <s v="A11262"/>
    <m/>
    <m/>
    <s v="STANDARD"/>
    <s v="Pulsar"/>
    <s v="N160"/>
    <s v="Dual Channel ABS(Digital)"/>
    <s v="Pulsar N160 Dual Channel ABS(Digital) POLAR SKY BLUE"/>
    <s v="00JR37BN"/>
    <s v="Open"/>
    <s v="Yes"/>
    <x v="0"/>
    <m/>
    <m/>
    <m/>
    <m/>
    <s v="Yes"/>
    <s v="No"/>
    <s v="No"/>
    <m/>
    <n v="0"/>
  </r>
  <r>
    <n v="15734570"/>
    <d v="2025-04-19T00:00:00"/>
    <d v="1899-12-30T12:33:00"/>
    <x v="3"/>
    <s v="GSM SALES (A13006)"/>
    <s v="A13006"/>
    <s v="Bikewale_Aggregators"/>
    <s v="CPS_Lead_Aggregators"/>
    <s v="HOT"/>
    <s v="Pulsar"/>
    <s v="N250"/>
    <s v="Dual channel ABS"/>
    <s v="Pulsar N250 Dual channel ABS Brooklyn Black"/>
    <s v="00JR139V"/>
    <s v="Open"/>
    <s v="No"/>
    <x v="6"/>
    <m/>
    <m/>
    <m/>
    <m/>
    <s v="No"/>
    <s v="No"/>
    <s v="No"/>
    <m/>
    <n v="0"/>
  </r>
  <r>
    <n v="15700453"/>
    <d v="2025-04-17T00:00:00"/>
    <d v="1899-12-30T16:43:00"/>
    <x v="0"/>
    <s v="HAROON SUPER BYKES(12118)"/>
    <n v="12118"/>
    <s v="Hyperlocal_Lead_Gen"/>
    <s v="Facebook"/>
    <s v="HOT"/>
    <s v="KTM"/>
    <s v="249.07 cc"/>
    <s v="KTM"/>
    <s v="KTM 249.07 cc KTM "/>
    <s v="00JP88"/>
    <s v="Open"/>
    <s v="No"/>
    <x v="0"/>
    <m/>
    <m/>
    <m/>
    <m/>
    <s v="No"/>
    <s v="No"/>
    <s v="No"/>
    <m/>
    <n v="0"/>
  </r>
  <r>
    <n v="15678229"/>
    <d v="2025-04-16T00:00:00"/>
    <d v="1899-12-30T17:40:00"/>
    <x v="6"/>
    <m/>
    <n v="10692"/>
    <s v="Instagram"/>
    <s v="P125_April"/>
    <s v="WARM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497587"/>
    <d v="2025-04-09T00:00:00"/>
    <d v="1899-12-30T12:49:00"/>
    <x v="5"/>
    <s v="Popular  Motor Corporation (Periyapatna)"/>
    <s v="C11262"/>
    <m/>
    <m/>
    <s v="STANDARD"/>
    <s v="Pulsar"/>
    <n v="150"/>
    <s v="TD UG"/>
    <s v="Pulsar 150 TD UG EBONY BLK SILVER DKL"/>
    <s v="00DH614E"/>
    <s v="Open"/>
    <s v="Yes"/>
    <x v="0"/>
    <m/>
    <m/>
    <m/>
    <m/>
    <s v="Yes"/>
    <s v="No"/>
    <s v="Yes"/>
    <m/>
    <n v="0"/>
  </r>
  <r>
    <n v="15566914"/>
    <d v="2025-04-11T00:00:00"/>
    <d v="1899-12-30T14:34:00"/>
    <x v="2"/>
    <s v="Kings Motors (B13693)"/>
    <s v="B13693"/>
    <m/>
    <m/>
    <s v="WARM"/>
    <s v="CT"/>
    <n v="110"/>
    <s v="ES ALLOY (DU25)"/>
    <s v="CT 110 ES ALLOY (DU25)"/>
    <s v="00DU25"/>
    <s v="Open"/>
    <s v="No"/>
    <x v="0"/>
    <m/>
    <m/>
    <m/>
    <m/>
    <s v="No"/>
    <s v="No"/>
    <s v="No"/>
    <m/>
    <n v="0"/>
  </r>
  <r>
    <n v="15582311"/>
    <d v="2025-04-12T00:00:00"/>
    <d v="1899-12-30T11:33:00"/>
    <x v="2"/>
    <s v="Prayag Chand Khetsi Dass"/>
    <s v="A10264"/>
    <s v="General Enquiry"/>
    <m/>
    <s v="HOT"/>
    <s v="Pulsar"/>
    <n v="125"/>
    <s v="Carbon Fibre Single Seat UG"/>
    <s v="Pulsar 125 Carbon Fibre Single Seat UG EBONY BLK RED DKL"/>
    <s v="00DH574D"/>
    <s v="Open"/>
    <s v="No"/>
    <x v="0"/>
    <m/>
    <m/>
    <m/>
    <m/>
    <s v="No"/>
    <s v="No"/>
    <s v="No"/>
    <m/>
    <n v="0"/>
  </r>
  <r>
    <n v="15374841"/>
    <d v="2025-04-03T00:00:00"/>
    <d v="1899-12-30T12:13:00"/>
    <x v="5"/>
    <s v="ANIKA BAJAJ- Warangal"/>
    <s v="A10799"/>
    <s v="Dealer Activity"/>
    <s v="Exchange Camp"/>
    <s v="WARM"/>
    <s v="Pulsar"/>
    <n v="125"/>
    <s v="Carbon Fibre Single Seat UG"/>
    <s v="Pulsar 125 Carbon Fibre Single Seat UG EBONY BLK RED DKL"/>
    <s v="00DH574D"/>
    <s v="Closed"/>
    <s v="Yes"/>
    <x v="5"/>
    <m/>
    <m/>
    <m/>
    <m/>
    <s v="No"/>
    <s v="Yes"/>
    <s v="Yes"/>
    <m/>
    <n v="0"/>
  </r>
  <r>
    <n v="15547516"/>
    <d v="2025-04-10T00:00:00"/>
    <d v="1899-12-30T15:45:00"/>
    <x v="3"/>
    <s v="YADAV BAJAJ(12767)"/>
    <n v="12767"/>
    <s v="91wheels_Aggregators"/>
    <s v="CPS_Lead_Aggregators"/>
    <s v="HOT"/>
    <s v="Pulsar"/>
    <s v="NS125"/>
    <s v="Disc (Pre-OBD)"/>
    <s v="Pulsar NS125 Disc (Pre-OBD) GLOSS PEWTER GREY"/>
    <s v="00JF2832"/>
    <s v="Closed"/>
    <s v="No"/>
    <x v="2"/>
    <m/>
    <m/>
    <m/>
    <m/>
    <s v="No"/>
    <s v="No"/>
    <s v="No"/>
    <m/>
    <n v="0"/>
  </r>
  <r>
    <n v="15519320"/>
    <d v="2025-04-09T00:00:00"/>
    <d v="1899-12-30T16:23:00"/>
    <x v="6"/>
    <m/>
    <n v="11522"/>
    <s v="Facebook"/>
    <s v="P125_Neon March"/>
    <s v="HOT"/>
    <s v="Pulsar"/>
    <n v="125"/>
    <s v="Neon Disc Single seat (OBD-2)"/>
    <s v="Pulsar 125 Neon Disc Single seat (OBD-2) EBONY BLK SOLAR RED"/>
    <s v="00DH50C2"/>
    <s v="Closed"/>
    <s v="No"/>
    <x v="3"/>
    <m/>
    <m/>
    <m/>
    <m/>
    <s v="No"/>
    <s v="No"/>
    <s v="No"/>
    <m/>
    <n v="0"/>
  </r>
  <r>
    <n v="15673446"/>
    <d v="2025-04-16T00:00:00"/>
    <d v="1899-12-30T15:45:00"/>
    <x v="5"/>
    <s v="KVR BIKES PARAPPANAGADI"/>
    <s v="D11971"/>
    <m/>
    <m/>
    <s v="WARM"/>
    <s v="Pulsar"/>
    <n v="125"/>
    <s v="Carbon Fibre Disc Single Seat"/>
    <s v="Pulsar 125 Carbon Fibre Disc Single Seat"/>
    <s v="00DH47"/>
    <s v="Closed"/>
    <s v="Yes"/>
    <x v="2"/>
    <m/>
    <m/>
    <m/>
    <m/>
    <s v="No"/>
    <s v="Yes"/>
    <s v="Yes"/>
    <m/>
    <n v="0"/>
  </r>
  <r>
    <n v="15398841"/>
    <d v="2025-04-04T00:00:00"/>
    <d v="1899-12-30T14:07:00"/>
    <x v="1"/>
    <s v="MITALI AUTOMOBILE (13121)"/>
    <n v="13121"/>
    <m/>
    <m/>
    <s v="HOT"/>
    <s v="KTM"/>
    <s v="DUKE 200"/>
    <m/>
    <s v="KTM DUKE 200  BLACK"/>
    <s v="00JP1C7B"/>
    <s v="Closed"/>
    <s v="Yes"/>
    <x v="2"/>
    <m/>
    <m/>
    <m/>
    <m/>
    <s v="Yes"/>
    <s v="No"/>
    <s v="No"/>
    <m/>
    <n v="0"/>
  </r>
  <r>
    <n v="15387417"/>
    <d v="2025-04-03T00:00:00"/>
    <d v="1899-12-30T21:04:00"/>
    <x v="3"/>
    <s v="SHIVA AUTOMOBILES - AUTO DIVN"/>
    <s v="A10344"/>
    <s v="Bikewale_Aggregators"/>
    <s v="CPS_Lead_Aggregators"/>
    <s v="HOT"/>
    <s v="Pulsar"/>
    <n v="150"/>
    <s v="SD Single Seat"/>
    <s v="Pulsar  150 SD Single Seat EBONY BLK RED DKL"/>
    <s v="00DH274D"/>
    <s v="Invoiced"/>
    <s v="Yes"/>
    <x v="4"/>
    <m/>
    <m/>
    <m/>
    <m/>
    <s v="No"/>
    <s v="No"/>
    <s v="No"/>
    <d v="2025-04-04T18:23:00"/>
    <n v="1"/>
  </r>
  <r>
    <n v="15701931"/>
    <d v="2025-04-17T00:00:00"/>
    <d v="1899-12-30T17:35:00"/>
    <x v="3"/>
    <s v="BAGGA LINK SERVICE PVT LTD - RITHALA"/>
    <s v="V10047"/>
    <s v="Bikedekho_Aggregators"/>
    <s v="CPS_Lead_Aggregators"/>
    <s v="HOT"/>
    <s v="Pulsar"/>
    <s v="N160"/>
    <s v="Dual channel ABS"/>
    <s v="Pulsar N160 Dual channel ABS Brooklyn Black"/>
    <s v="00JR159V"/>
    <s v="Open"/>
    <s v="No"/>
    <x v="4"/>
    <m/>
    <m/>
    <m/>
    <m/>
    <s v="No"/>
    <s v="No"/>
    <s v="No"/>
    <m/>
    <n v="0"/>
  </r>
  <r>
    <n v="15452251"/>
    <d v="2025-04-07T00:00:00"/>
    <d v="1899-12-30T13:31:00"/>
    <x v="2"/>
    <s v="BALRAJ WHEELS PRIVATE LIMITED (14187)"/>
    <n v="14187"/>
    <m/>
    <m/>
    <s v="HOT"/>
    <s v="Triumph"/>
    <s v="SPEED 400"/>
    <s v="Triumph"/>
    <s v="Triumph SPEED 400 Triumph EBONY BLACK(MET)"/>
    <s v="00TA04X3"/>
    <s v="Open"/>
    <s v="Yes"/>
    <x v="6"/>
    <m/>
    <m/>
    <m/>
    <m/>
    <s v="No"/>
    <s v="No"/>
    <s v="Yes"/>
    <m/>
    <n v="0"/>
  </r>
  <r>
    <n v="15647766"/>
    <d v="2025-04-15T00:00:00"/>
    <d v="1899-12-30T14:01:00"/>
    <x v="3"/>
    <s v="DEVENDRA AUTO (11469)"/>
    <n v="11469"/>
    <s v="91wheels_Aggregators"/>
    <s v="CPS_Lead_Aggregators"/>
    <s v="HOT"/>
    <s v="Pulsar"/>
    <s v="NS125"/>
    <s v="Disc (Pre-OBD)"/>
    <s v="Pulsar  NS125 Disc (Pre-OBD) GLOSS PEWTER GREY"/>
    <s v="00JF2832"/>
    <s v="Open"/>
    <s v="Yes"/>
    <x v="6"/>
    <m/>
    <m/>
    <m/>
    <m/>
    <s v="No"/>
    <s v="Yes"/>
    <s v="No"/>
    <m/>
    <n v="0"/>
  </r>
  <r>
    <n v="15390190"/>
    <d v="2025-04-04T00:00:00"/>
    <d v="1899-12-30T08:09:00"/>
    <x v="0"/>
    <s v="OSL AUTO PVT LTD / HOWRAH"/>
    <s v="C13593"/>
    <s v="Hyperlocal_Lead_Gen"/>
    <s v="Facebook"/>
    <m/>
    <s v="Triumph"/>
    <s v="Speed T4"/>
    <s v="Triumph"/>
    <s v="Triumph Speed T4 Triumph "/>
    <s v="00TA15"/>
    <s v="Open"/>
    <s v="No"/>
    <x v="6"/>
    <m/>
    <m/>
    <m/>
    <m/>
    <s v="No"/>
    <s v="No"/>
    <s v="No"/>
    <m/>
    <n v="0"/>
  </r>
  <r>
    <n v="15414012"/>
    <d v="2025-04-05T00:00:00"/>
    <d v="1899-12-30T11:37:00"/>
    <x v="3"/>
    <s v="G S PAL Autowheels Pvt Ltd"/>
    <s v="A11534"/>
    <s v="91wheels_Aggregators"/>
    <s v="CPS_Lead_Aggregators"/>
    <s v="HOT"/>
    <s v="Pulsar"/>
    <s v="N160"/>
    <s v="Dual channel ABS"/>
    <s v="Pulsar N160 Dual channel ABS Brooklyn Black"/>
    <s v="00JR159V"/>
    <s v="Closed"/>
    <s v="No"/>
    <x v="0"/>
    <m/>
    <m/>
    <m/>
    <m/>
    <s v="No"/>
    <s v="No"/>
    <s v="No"/>
    <m/>
    <n v="0"/>
  </r>
  <r>
    <n v="15602510"/>
    <d v="2025-04-13T00:00:00"/>
    <d v="1899-12-30T13:16:00"/>
    <x v="3"/>
    <s v="SUPREME AUTO DEALERS PVT. LTD.(10351)"/>
    <n v="10351"/>
    <s v="Bikewale_Aggregators"/>
    <s v="CPS_Lead_Aggregators"/>
    <s v="STANDARD"/>
    <s v="Pulsar"/>
    <s v="N150"/>
    <s v="SD Single Seat"/>
    <s v="Pulsar N150 SD Single Seat PEARL METALLIC WHITE"/>
    <s v="00JR3042"/>
    <s v="Open"/>
    <s v="No"/>
    <x v="1"/>
    <m/>
    <m/>
    <m/>
    <m/>
    <s v="No"/>
    <s v="No"/>
    <s v="No"/>
    <m/>
    <n v="0"/>
  </r>
  <r>
    <n v="15401915"/>
    <d v="2025-04-04T00:00:00"/>
    <d v="1899-12-30T15:58:00"/>
    <x v="1"/>
    <s v="RM MOTORS(12226)"/>
    <n v="12226"/>
    <m/>
    <m/>
    <s v="STANDARD"/>
    <s v="Pulsar"/>
    <s v="NS200"/>
    <s v="Dual Channel ABS (UG)"/>
    <s v="Pulsar NS200 Dual Channel ABS (UG) EBONY BLK SATIN"/>
    <s v="00JL24AL"/>
    <s v="Invoiced"/>
    <s v="Yes"/>
    <x v="7"/>
    <m/>
    <m/>
    <m/>
    <m/>
    <s v="Yes"/>
    <s v="Yes"/>
    <s v="Yes"/>
    <d v="2025-04-07T12:23:00"/>
    <n v="1"/>
  </r>
  <r>
    <n v="15515893"/>
    <d v="2025-04-09T00:00:00"/>
    <d v="1899-12-30T16:21:00"/>
    <x v="6"/>
    <m/>
    <n v="12725"/>
    <s v="Facebook"/>
    <s v="N150_March"/>
    <s v="STANDARD"/>
    <s v="Pulsar"/>
    <s v="N150"/>
    <s v="Twin Disc"/>
    <s v="Pulsar N150 Twin Disc GLOSSY RACING RED"/>
    <s v="00JR3195"/>
    <s v="Open"/>
    <s v="No"/>
    <x v="1"/>
    <m/>
    <m/>
    <m/>
    <m/>
    <s v="No"/>
    <s v="No"/>
    <s v="No"/>
    <m/>
    <n v="0"/>
  </r>
  <r>
    <n v="15413818"/>
    <d v="2025-04-05T00:00:00"/>
    <d v="1899-12-30T11:18:00"/>
    <x v="1"/>
    <s v="SCOOTER AID CENTRE - MUKTSAR"/>
    <s v="A10417"/>
    <m/>
    <m/>
    <s v="WARM"/>
    <s v="Platina"/>
    <n v="100"/>
    <s v="KS"/>
    <s v="Platina 100 KS Ebony Black with Silver Grey Decal"/>
    <s v="00PF386U"/>
    <s v="Invoiced"/>
    <s v="Yes"/>
    <x v="1"/>
    <m/>
    <m/>
    <m/>
    <m/>
    <s v="No"/>
    <s v="No"/>
    <s v="No"/>
    <d v="2025-04-05T11:19:00"/>
    <n v="1"/>
  </r>
  <r>
    <n v="15626718"/>
    <d v="2025-04-14T00:00:00"/>
    <d v="1899-12-30T14:39:00"/>
    <x v="3"/>
    <s v="Devendra Auto Delhi Road Branch"/>
    <s v="B10832"/>
    <s v="Bikewale_Aggregators"/>
    <s v="CPS_Lead_Aggregators"/>
    <s v="STANDARD"/>
    <s v="Pulsar"/>
    <s v="N150"/>
    <s v="SD Single Seat"/>
    <s v="Pulsar N150 SD Single Seat PEARL METALLIC WHITE"/>
    <s v="00JR3042"/>
    <s v="Open"/>
    <s v="No"/>
    <x v="1"/>
    <m/>
    <m/>
    <m/>
    <m/>
    <s v="No"/>
    <s v="No"/>
    <s v="No"/>
    <m/>
    <n v="0"/>
  </r>
  <r>
    <n v="15416871"/>
    <d v="2025-04-05T00:00:00"/>
    <d v="1899-12-30T12:47:00"/>
    <x v="1"/>
    <s v="Ragova-VARADAIAHPALEM"/>
    <s v="B11683"/>
    <m/>
    <m/>
    <s v="HOT"/>
    <s v="Freedom"/>
    <s v="125 NG04"/>
    <s v="Drum"/>
    <s v="Freedom 125 NG04 Drum"/>
    <s v="00JH31"/>
    <s v="Open"/>
    <s v="Yes"/>
    <x v="1"/>
    <m/>
    <m/>
    <m/>
    <m/>
    <s v="Yes"/>
    <s v="Yes"/>
    <s v="Yes"/>
    <m/>
    <n v="0"/>
  </r>
  <r>
    <n v="15446972"/>
    <d v="2025-04-07T00:00:00"/>
    <d v="1899-12-30T09:30:00"/>
    <x v="2"/>
    <s v="Green Automobiles Pvt Ltd (A13055)"/>
    <s v="A13055"/>
    <m/>
    <m/>
    <m/>
    <s v="Pulsar"/>
    <s v="N160"/>
    <s v="UG"/>
    <s v="Pulsar N160 UG BROOKLYN CHRCL BLK M"/>
    <s v="00JR21VAR-113"/>
    <s v="Invoiced"/>
    <s v="Yes"/>
    <x v="1"/>
    <m/>
    <m/>
    <m/>
    <m/>
    <s v="No"/>
    <s v="No"/>
    <s v="No"/>
    <d v="2025-04-07T15:08:00"/>
    <n v="1"/>
  </r>
  <r>
    <n v="15732773"/>
    <d v="2025-04-20T00:00:00"/>
    <d v="1899-12-30T14:03:00"/>
    <x v="3"/>
    <s v="NAMDHARI BAJAJ PRIVATE LIMITED"/>
    <n v="11963"/>
    <s v="91wheels_Aggregators"/>
    <s v="CPS_Lead_Aggregators"/>
    <s v="HOT"/>
    <s v="Pulsar"/>
    <s v="NS125"/>
    <s v="Disc (Pre-OBD)"/>
    <s v="Pulsar NS125 Disc (Pre-OBD) GLOSS PEWTER GREY"/>
    <s v="00JF2832"/>
    <s v="Closed"/>
    <s v="No"/>
    <x v="5"/>
    <m/>
    <m/>
    <m/>
    <m/>
    <s v="No"/>
    <s v="No"/>
    <s v="No"/>
    <m/>
    <n v="0"/>
  </r>
  <r>
    <n v="15599875"/>
    <d v="2025-04-13T00:00:00"/>
    <d v="1899-12-30T10:48:00"/>
    <x v="3"/>
    <m/>
    <s v="A10223"/>
    <s v="Bikewale_Aggregators"/>
    <s v="CPS_Lead_Aggregators"/>
    <s v="WARM"/>
    <s v="Pulsar"/>
    <n v="150"/>
    <s v="SD Single Seat"/>
    <s v="Pulsar 150 SD Single Seat EBONY BLK RED DKL"/>
    <s v="00DH274D"/>
    <s v="Open"/>
    <s v="No"/>
    <x v="1"/>
    <m/>
    <m/>
    <m/>
    <m/>
    <s v="No"/>
    <s v="No"/>
    <s v="No"/>
    <m/>
    <n v="0"/>
  </r>
  <r>
    <n v="15678888"/>
    <d v="2025-04-16T00:00:00"/>
    <d v="1899-12-30T17:36:00"/>
    <x v="6"/>
    <m/>
    <n v="12430"/>
    <s v="Instagram"/>
    <s v="N160/Ns125_ April'25"/>
    <s v="HOT"/>
    <s v="Pulsar"/>
    <s v="NS125"/>
    <s v="UG"/>
    <s v="Pulsar NS125 UG FIERY ORANGE"/>
    <s v="00JF4417"/>
    <s v="Closed"/>
    <s v="No"/>
    <x v="5"/>
    <m/>
    <m/>
    <m/>
    <m/>
    <s v="No"/>
    <s v="No"/>
    <s v="No"/>
    <m/>
    <n v="0"/>
  </r>
  <r>
    <n v="15474874"/>
    <d v="2025-04-08T00:00:00"/>
    <d v="1899-12-30T12:48:00"/>
    <x v="5"/>
    <s v="JAILAXMI AGENCIESS"/>
    <s v="B12691"/>
    <m/>
    <m/>
    <s v="WARM"/>
    <s v="KTM"/>
    <s v="DUKE 200"/>
    <m/>
    <s v="KTM DUKE 200  ORANGE"/>
    <s v="00JP1CBP"/>
    <s v="Open"/>
    <s v="Yes"/>
    <x v="6"/>
    <m/>
    <m/>
    <m/>
    <m/>
    <s v="Yes"/>
    <s v="No"/>
    <s v="No"/>
    <m/>
    <n v="0"/>
  </r>
  <r>
    <n v="15498673"/>
    <d v="2025-04-09T00:00:00"/>
    <d v="1899-12-30T13:38:00"/>
    <x v="3"/>
    <s v="OSL AUTO PVT. LTD. - KTM DHAPA"/>
    <s v="U12445"/>
    <s v="Bikewale_Aggregators"/>
    <s v="CPS_Lead_Aggregators"/>
    <s v="STANDARD"/>
    <s v="KTM"/>
    <s v="Duke 390 (Gen 2)"/>
    <s v="KTM"/>
    <s v="KTM Duke 390 (Gen 2) KTM DARK GALVANO MATT"/>
    <s v="00JP4081"/>
    <s v="Open"/>
    <s v="No"/>
    <x v="0"/>
    <m/>
    <m/>
    <m/>
    <m/>
    <s v="No"/>
    <s v="No"/>
    <s v="No"/>
    <m/>
    <n v="0"/>
  </r>
  <r>
    <n v="15677582"/>
    <d v="2025-04-16T00:00:00"/>
    <d v="1899-12-30T17:36:00"/>
    <x v="4"/>
    <s v="Subhash Tractors Gorakhpur"/>
    <s v="A10361"/>
    <s v="Freedom_LeadGen_D2C"/>
    <s v="Display_Google"/>
    <s v="STANDARD"/>
    <s v="Platina"/>
    <n v="110"/>
    <s v="ES Disc (JK25)"/>
    <s v="PLATINA 110 - Satin Beach - Blue"/>
    <s v="00JK2580"/>
    <s v="Open"/>
    <s v="No"/>
    <x v="0"/>
    <m/>
    <m/>
    <m/>
    <m/>
    <s v="No"/>
    <s v="No"/>
    <s v="No"/>
    <m/>
    <n v="0"/>
  </r>
  <r>
    <n v="15545780"/>
    <d v="2025-04-10T00:00:00"/>
    <d v="1899-12-30T14:27:00"/>
    <x v="1"/>
    <s v="SUVIDHA TRADERS(10368)"/>
    <n v="10368"/>
    <s v="Reference"/>
    <s v="Existing Customer"/>
    <m/>
    <s v="Pulsar"/>
    <n v="125"/>
    <s v="Neon Disc Single seat (OBD-2)"/>
    <s v="Pulsar 125 Neon Disc Single seat (OBD-2) EBONY BLK SOLAR RED"/>
    <s v="00DH50C2"/>
    <s v="Invoiced"/>
    <s v="Yes"/>
    <x v="1"/>
    <m/>
    <m/>
    <m/>
    <m/>
    <s v="No"/>
    <s v="Yes"/>
    <s v="Yes"/>
    <d v="2025-04-10T14:28:00"/>
    <n v="1"/>
  </r>
  <r>
    <n v="15464636"/>
    <d v="2025-04-07T00:00:00"/>
    <d v="1899-12-30T19:27:00"/>
    <x v="2"/>
    <s v="Sulur"/>
    <s v="C11412"/>
    <m/>
    <m/>
    <m/>
    <s v="Pulsar"/>
    <n v="125"/>
    <s v="Carbon Fibre Split Seat UG"/>
    <s v="Pulsar 125 Carbon Fibre Split Seat UG EBONY BLK BLUE DKL"/>
    <s v="00DH564C"/>
    <s v="Invoiced"/>
    <s v="Yes"/>
    <x v="1"/>
    <m/>
    <m/>
    <m/>
    <m/>
    <s v="No"/>
    <s v="No"/>
    <s v="No"/>
    <d v="2025-04-07T19:28:00"/>
    <n v="1"/>
  </r>
  <r>
    <n v="15714873"/>
    <d v="2025-04-18T00:00:00"/>
    <d v="1899-12-30T12:28:00"/>
    <x v="1"/>
    <s v="THE HIND BAJAJ(10911)"/>
    <n v="10911"/>
    <m/>
    <m/>
    <m/>
    <s v="Pulsar"/>
    <s v="N125"/>
    <s v="Disc ISG"/>
    <s v="Pulsar N125 Disc ISG E Black with CW Red Decal"/>
    <s v="00JZ516J"/>
    <s v="Invoiced"/>
    <s v="Yes"/>
    <x v="1"/>
    <m/>
    <m/>
    <m/>
    <m/>
    <s v="Yes"/>
    <s v="Yes"/>
    <s v="Yes"/>
    <d v="2025-04-18T12:31:00"/>
    <n v="1"/>
  </r>
  <r>
    <n v="15731972"/>
    <d v="2025-04-19T00:00:00"/>
    <d v="1899-12-30T10:57:00"/>
    <x v="2"/>
    <s v="KHIVRAJ ELIXIR PVT LTD (ECR)"/>
    <s v="C14188"/>
    <m/>
    <m/>
    <s v="HOT"/>
    <s v="Triumph"/>
    <s v="Speed T4"/>
    <m/>
    <s v="Triumph Speed T4 "/>
    <s v="00TA15BA"/>
    <s v="Open"/>
    <s v="No"/>
    <x v="0"/>
    <m/>
    <m/>
    <m/>
    <m/>
    <s v="No"/>
    <s v="No"/>
    <s v="No"/>
    <m/>
    <n v="0"/>
  </r>
  <r>
    <n v="15379066"/>
    <d v="2025-04-03T00:00:00"/>
    <d v="1899-12-30T14:33:00"/>
    <x v="1"/>
    <s v="P L AUTOMOBILES PRIVATE LIMITED(12645)"/>
    <n v="12645"/>
    <m/>
    <m/>
    <m/>
    <s v="Platina"/>
    <n v="100"/>
    <s v="ES Alloy"/>
    <s v="Platina 100 ES Alloy Ebony Black with Silver Grey Decal"/>
    <s v="00PF376U"/>
    <s v="Invoiced"/>
    <s v="Yes"/>
    <x v="1"/>
    <m/>
    <m/>
    <m/>
    <m/>
    <s v="Yes"/>
    <s v="No"/>
    <s v="No"/>
    <d v="2025-04-03T14:35:00"/>
    <n v="1"/>
  </r>
  <r>
    <n v="15532098"/>
    <d v="2025-04-09T00:00:00"/>
    <d v="1899-12-30T18:56:00"/>
    <x v="1"/>
    <s v="KHIVRAJ ELIXIR PVT LTD (SALEM)"/>
    <s v="F14188"/>
    <s v="Reference"/>
    <s v="Existing Customer"/>
    <s v="WARM"/>
    <s v="Triumph"/>
    <s v="Speed 400 UG"/>
    <m/>
    <s v="Triumph  Speed 400 UG  "/>
    <s v="00TA40BA"/>
    <s v="Open"/>
    <s v="Yes"/>
    <x v="7"/>
    <m/>
    <m/>
    <m/>
    <m/>
    <s v="Yes"/>
    <s v="No"/>
    <s v="No"/>
    <d v="2025-04-09T19:02:00"/>
    <n v="0"/>
  </r>
  <r>
    <n v="15345941"/>
    <d v="2025-04-01T00:00:00"/>
    <d v="1899-12-30T19:18:00"/>
    <x v="5"/>
    <s v="Nandan Bajaj - Duliajan"/>
    <s v="A12867"/>
    <s v="Bajaj Activity"/>
    <s v="Service Camp"/>
    <s v="STANDARD"/>
    <s v="Pulsar"/>
    <n v="125"/>
    <s v="Carbon Fibre Split Seat UG"/>
    <s v="Pulsar 125 Carbon Fibre Split Seat UG EBONY BLK RED DKL"/>
    <s v="00DH564D"/>
    <s v="Closed"/>
    <s v="No"/>
    <x v="2"/>
    <m/>
    <m/>
    <m/>
    <m/>
    <s v="No"/>
    <s v="No"/>
    <s v="No"/>
    <m/>
    <n v="0"/>
  </r>
  <r>
    <n v="15460293"/>
    <d v="2025-04-07T00:00:00"/>
    <d v="1899-12-30T17:08:00"/>
    <x v="5"/>
    <s v="ANANT BAJAJ(12846)"/>
    <n v="12846"/>
    <m/>
    <m/>
    <m/>
    <s v="Pulsar"/>
    <n v="125"/>
    <s v="Carbon Fibre Disc Single Seat"/>
    <s v="Pulsar 125 Carbon Fibre Disc Single Seat"/>
    <s v="00DH47"/>
    <s v="Closed"/>
    <s v="No"/>
    <x v="2"/>
    <m/>
    <m/>
    <m/>
    <m/>
    <s v="No"/>
    <s v="No"/>
    <s v="No"/>
    <m/>
    <n v="0"/>
  </r>
  <r>
    <n v="15341615"/>
    <d v="2025-04-01T00:00:00"/>
    <d v="1899-12-30T15:38:00"/>
    <x v="2"/>
    <s v="AMBA BAJAJ- B 10677-MADIWALA"/>
    <s v="B10677"/>
    <m/>
    <m/>
    <s v="WARM"/>
    <s v="Dominar"/>
    <n v="400"/>
    <s v="Dual channel ABS"/>
    <s v="Dominar 400 Dual channel ABS"/>
    <s v="00JF29"/>
    <s v="Closed"/>
    <s v="No"/>
    <x v="2"/>
    <m/>
    <m/>
    <m/>
    <m/>
    <s v="No"/>
    <s v="No"/>
    <s v="No"/>
    <m/>
    <n v="0"/>
  </r>
  <r>
    <n v="15710397"/>
    <d v="2025-04-18T00:00:00"/>
    <d v="1899-12-30T10:09:00"/>
    <x v="5"/>
    <s v="VARUN MOTORS P.LTD-KANKIPADU"/>
    <s v="K13248"/>
    <m/>
    <m/>
    <s v="HOT"/>
    <s v="Pulsar"/>
    <n v="150"/>
    <s v="TD UG"/>
    <s v="Pulsar 150 TD UG"/>
    <s v="00DH61"/>
    <s v="Open"/>
    <s v="No"/>
    <x v="1"/>
    <m/>
    <m/>
    <m/>
    <m/>
    <s v="No"/>
    <s v="No"/>
    <s v="No"/>
    <m/>
    <n v="0"/>
  </r>
  <r>
    <n v="15497823"/>
    <d v="2025-04-09T00:00:00"/>
    <d v="1899-12-30T13:03:00"/>
    <x v="3"/>
    <s v="JSB Autocars Private Limited (13586)"/>
    <n v="13586"/>
    <s v="Bikedekho_Aggregators"/>
    <s v="CPS_Lead_Aggregators"/>
    <s v="STANDARD"/>
    <s v="Freedom"/>
    <s v="125 NG04"/>
    <s v="Drum Led"/>
    <s v="Freedom 125 NG04 Drum Led GLOSSY CARIBBEAN BLUE"/>
    <s v="00JH302Z"/>
    <s v="Open"/>
    <s v="No"/>
    <x v="6"/>
    <m/>
    <m/>
    <m/>
    <m/>
    <s v="No"/>
    <s v="No"/>
    <s v="No"/>
    <m/>
    <n v="0"/>
  </r>
  <r>
    <n v="15535772"/>
    <d v="2025-04-10T00:00:00"/>
    <d v="1899-12-30T09:51:00"/>
    <x v="3"/>
    <s v="LAXMI MOTORS(12730)"/>
    <n v="12730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x v="0"/>
    <m/>
    <m/>
    <m/>
    <m/>
    <s v="No"/>
    <s v="No"/>
    <s v="No"/>
    <m/>
    <n v="0"/>
  </r>
  <r>
    <n v="15723282"/>
    <d v="2025-04-18T00:00:00"/>
    <d v="1899-12-30T17:19:00"/>
    <x v="5"/>
    <s v="K V R VEHICLES - PAYANNUR"/>
    <s v="C10569"/>
    <m/>
    <m/>
    <m/>
    <s v="Freedom"/>
    <s v="125 NG04"/>
    <s v="Disc Led"/>
    <s v="Freedom 125 NG04 Disc Led"/>
    <s v="00JH27"/>
    <s v="Open"/>
    <s v="Yes"/>
    <x v="1"/>
    <m/>
    <m/>
    <m/>
    <m/>
    <s v="Yes"/>
    <s v="No"/>
    <s v="No"/>
    <m/>
    <n v="0"/>
  </r>
  <r>
    <n v="15644662"/>
    <d v="2025-04-15T00:00:00"/>
    <d v="1899-12-30T12:09:00"/>
    <x v="1"/>
    <s v="BANSARI AUTOMOBILES(12152)"/>
    <n v="12152"/>
    <s v="Reference"/>
    <s v="Existing Customer"/>
    <s v="WARM"/>
    <s v="Pulsar"/>
    <s v="N160"/>
    <s v="UG"/>
    <s v="Pulsar N160 UG BROOKLYN CHRCL BLK M"/>
    <s v="00JR21VAR-113"/>
    <s v="Open"/>
    <s v="Yes"/>
    <x v="0"/>
    <m/>
    <m/>
    <m/>
    <m/>
    <s v="Yes"/>
    <s v="No"/>
    <s v="Yes"/>
    <m/>
    <n v="0"/>
  </r>
  <r>
    <n v="15609649"/>
    <d v="2025-04-14T00:00:00"/>
    <d v="1899-12-30T13:54:00"/>
    <x v="4"/>
    <s v="JP Sales Corporation-Bakshi Ka Talab"/>
    <s v="F11941"/>
    <s v="Freedom_LeadGen_D2C"/>
    <s v="Display_Google"/>
    <s v="WARM"/>
    <s v="Pulsar"/>
    <n v="125"/>
    <s v="Neon Disc Single seat (OBD-2)"/>
    <s v="PULSAR 125 - EBONY BLK SOLAR RED"/>
    <s v="00DH50C2"/>
    <s v="Closed"/>
    <s v="No"/>
    <x v="5"/>
    <m/>
    <m/>
    <m/>
    <m/>
    <s v="No"/>
    <s v="No"/>
    <s v="No"/>
    <m/>
    <n v="0"/>
  </r>
  <r>
    <n v="15353133"/>
    <d v="2025-04-02T00:00:00"/>
    <d v="1899-12-30T11:26:00"/>
    <x v="1"/>
    <s v="VARUN MOTORS PRIVATE LIMITED - CHANDANAGAR (A13251)"/>
    <s v="A13251"/>
    <m/>
    <m/>
    <m/>
    <s v="Pulsar"/>
    <n v="150"/>
    <s v="SD Single Seat (OBD-2)"/>
    <s v="Pulsar 150 SD Single Seat (OBD-2) SPARKLING METALLIC BLACK RED"/>
    <s v="00DH42F2"/>
    <s v="Invoiced"/>
    <s v="Yes"/>
    <x v="7"/>
    <m/>
    <m/>
    <m/>
    <m/>
    <s v="Yes"/>
    <s v="Yes"/>
    <s v="Yes"/>
    <d v="2025-04-02T12:39:00"/>
    <n v="1"/>
  </r>
  <r>
    <n v="15692602"/>
    <d v="2025-04-17T00:00:00"/>
    <d v="1899-12-30T12:31:00"/>
    <x v="1"/>
    <s v="VARUN MOTORS PRIVATE LIMITED - CHODAVARAM"/>
    <s v="B13247"/>
    <m/>
    <m/>
    <s v="HOT"/>
    <s v="Pulsar"/>
    <n v="150"/>
    <s v="SD Single Seat"/>
    <s v="Pulsar 150 SD Single Seat"/>
    <s v="00DH27"/>
    <s v="Open"/>
    <s v="Yes"/>
    <x v="1"/>
    <m/>
    <m/>
    <m/>
    <m/>
    <s v="Yes"/>
    <s v="Yes"/>
    <s v="Yes"/>
    <m/>
    <n v="0"/>
  </r>
  <r>
    <n v="15572641"/>
    <d v="2025-04-11T00:00:00"/>
    <d v="1899-12-30T18:02:00"/>
    <x v="3"/>
    <s v="KAMAL AUTO INDUSTRIES COACH WORKS PVT LTD(13482)"/>
    <n v="13482"/>
    <s v="91wheels_Aggregators"/>
    <s v="CPS_Lead_Aggregators"/>
    <s v="HOT"/>
    <s v="Pulsar"/>
    <s v="RS200"/>
    <s v="Dual channel ABS"/>
    <s v="Pulsar RS200 Dual channel ABS METALLIC BLACK (+Pewter Grey)"/>
    <s v="00DT148E"/>
    <s v="Open"/>
    <s v="No"/>
    <x v="1"/>
    <m/>
    <m/>
    <m/>
    <m/>
    <s v="No"/>
    <s v="No"/>
    <s v="No"/>
    <m/>
    <n v="0"/>
  </r>
  <r>
    <n v="15737516"/>
    <d v="2025-04-22T00:00:00"/>
    <d v="1899-12-30T14:12:00"/>
    <x v="3"/>
    <s v="RAJ BAJAJ-Kharghar"/>
    <s v="C12477"/>
    <s v="Bikewale_Aggregators"/>
    <s v="CPS_Lead_Aggregators"/>
    <s v="STANDARD"/>
    <s v="Pulsar"/>
    <s v="NS160"/>
    <s v="Twin Disc ABS"/>
    <s v="Pulsar NS160 Twin Disc ABS Glossy Pewter Grey + Satin Black"/>
    <s v="00JF258W"/>
    <s v="Open"/>
    <s v="No"/>
    <x v="1"/>
    <m/>
    <m/>
    <m/>
    <m/>
    <s v="No"/>
    <s v="No"/>
    <s v="No"/>
    <m/>
    <n v="0"/>
  </r>
  <r>
    <n v="15637968"/>
    <d v="2025-04-16T00:00:00"/>
    <d v="1899-12-30T18:04:00"/>
    <x v="4"/>
    <s v="AVON AUTO AGENCY(12920)"/>
    <n v="12920"/>
    <s v="Finance"/>
    <s v="Website"/>
    <s v="STANDARD"/>
    <s v="Avenger"/>
    <n v="220"/>
    <s v="Street  (OBD-2)"/>
    <s v="AVENGER 220 STREET - COCKTAIL WINE RED"/>
    <s v="00PD372V"/>
    <s v="Closed"/>
    <s v="No"/>
    <x v="2"/>
    <m/>
    <m/>
    <m/>
    <m/>
    <s v="No"/>
    <s v="No"/>
    <s v="No"/>
    <m/>
    <n v="0"/>
  </r>
  <r>
    <n v="15725126"/>
    <d v="2025-04-18T00:00:00"/>
    <d v="1899-12-30T18:34:00"/>
    <x v="1"/>
    <s v="B U Bhandari_Pashan"/>
    <n v="13530"/>
    <m/>
    <m/>
    <s v="WARM"/>
    <s v="Triumph"/>
    <s v="Speed 400 UG"/>
    <m/>
    <s v="Triumph Speed 400 UG "/>
    <s v="00TA40"/>
    <s v="Open"/>
    <s v="Yes"/>
    <x v="0"/>
    <m/>
    <m/>
    <m/>
    <m/>
    <s v="Yes"/>
    <s v="No"/>
    <s v="No"/>
    <m/>
    <n v="0"/>
  </r>
  <r>
    <n v="15714478"/>
    <d v="2025-04-18T00:00:00"/>
    <d v="1899-12-30T12:39:00"/>
    <x v="3"/>
    <s v="Triumph Thane"/>
    <s v="B13538"/>
    <s v="Bikewale_Aggregators"/>
    <s v="CPS_Lead_Aggregators"/>
    <s v="HOT"/>
    <s v="Triumph"/>
    <s v="SPEED 400"/>
    <s v="Triumph"/>
    <s v="Triumph SPEED 400-Phantom Black"/>
    <s v="00TA04BA"/>
    <s v="Open"/>
    <s v="No"/>
    <x v="0"/>
    <m/>
    <m/>
    <m/>
    <m/>
    <s v="No"/>
    <s v="No"/>
    <s v="No"/>
    <m/>
    <n v="0"/>
  </r>
  <r>
    <n v="15472296"/>
    <d v="2025-04-08T00:00:00"/>
    <d v="1899-12-30T11:38:00"/>
    <x v="1"/>
    <s v="POPULAR MOTOR CORPORATION (12896)"/>
    <n v="12896"/>
    <m/>
    <m/>
    <s v="STANDARD"/>
    <s v="Pulsar"/>
    <s v="NS200"/>
    <s v="Dual channel ABS (OBD-2)"/>
    <s v="Pulsar NS200 Dual channel ABS (OBD-2) PEARL METALLIC WHITE &amp; SATIN BLACK"/>
    <s v="00JL228R"/>
    <s v="Booked"/>
    <s v="Yes"/>
    <x v="0"/>
    <m/>
    <m/>
    <m/>
    <m/>
    <s v="Yes"/>
    <s v="Yes"/>
    <s v="Yes"/>
    <d v="2025-04-08T11:41:00"/>
    <n v="0"/>
  </r>
  <r>
    <n v="15679631"/>
    <d v="2025-04-16T00:00:00"/>
    <d v="1899-12-30T17:30:00"/>
    <x v="5"/>
    <s v="Popular Motor Corporation (NAGAMANAGALA)"/>
    <s v="B11262"/>
    <m/>
    <m/>
    <s v="STANDARD"/>
    <s v="Pulsar"/>
    <s v="NS125"/>
    <s v="ABS"/>
    <s v="Pulsar NS125 ABS TD BURNT RED + SA"/>
    <s v="00JF56C4"/>
    <s v="Open"/>
    <s v="Yes"/>
    <x v="6"/>
    <m/>
    <m/>
    <m/>
    <m/>
    <s v="Yes"/>
    <s v="No"/>
    <s v="No"/>
    <m/>
    <n v="0"/>
  </r>
  <r>
    <n v="15332223"/>
    <d v="2025-04-01T00:00:00"/>
    <d v="1899-12-30T09:28:00"/>
    <x v="1"/>
    <s v="KTM- ANNANAGAR"/>
    <s v="D12414"/>
    <m/>
    <m/>
    <s v="HOT"/>
    <s v="KTM"/>
    <s v="DUKE 250"/>
    <m/>
    <s v="KTM  DUKE 250  EBONY BLACK(MET)"/>
    <s v="00JP88X3"/>
    <s v="Closed"/>
    <s v="Yes"/>
    <x v="8"/>
    <m/>
    <m/>
    <m/>
    <m/>
    <s v="No"/>
    <s v="No"/>
    <s v="No"/>
    <d v="2025-04-01T19:57:00"/>
    <n v="0"/>
  </r>
  <r>
    <n v="15359639"/>
    <d v="2025-04-02T00:00:00"/>
    <d v="1899-12-30T14:53:00"/>
    <x v="5"/>
    <s v="Popular  Motor Corporation (Periyapatna)"/>
    <s v="C11262"/>
    <s v="Dealer Activity"/>
    <s v="Exchange Camp"/>
    <s v="WARM"/>
    <s v="Pulsar"/>
    <n v="125"/>
    <s v="Carbon Fibre Single Seat UG"/>
    <s v="Pulsar 125 Carbon Fibre Single Seat UG EBONY BLK BLUE DKL"/>
    <s v="00DH574C"/>
    <s v="Open"/>
    <s v="Yes"/>
    <x v="4"/>
    <m/>
    <m/>
    <m/>
    <m/>
    <s v="Yes"/>
    <s v="Yes"/>
    <s v="Yes"/>
    <m/>
    <n v="0"/>
  </r>
  <r>
    <n v="15590407"/>
    <d v="2025-04-12T00:00:00"/>
    <d v="1899-12-30T16:31:00"/>
    <x v="1"/>
    <s v="NAINITAL AUTOMOBILES(12783)"/>
    <n v="12783"/>
    <s v="Reference"/>
    <s v="Existing Customer"/>
    <s v="HOT"/>
    <s v="Platina"/>
    <n v="100"/>
    <s v="ES Drum  (OBD-2)"/>
    <s v="Platina 100 ES Drum  (OBD-2) EB BLK WITH METTALIC RED DECAL"/>
    <s v="00PF35F4"/>
    <s v="Invoiced"/>
    <s v="Yes"/>
    <x v="1"/>
    <m/>
    <m/>
    <m/>
    <m/>
    <s v="No"/>
    <s v="No"/>
    <s v="No"/>
    <d v="2025-04-12T16:32:00"/>
    <n v="1"/>
  </r>
  <r>
    <n v="15538052"/>
    <d v="2025-04-10T00:00:00"/>
    <d v="1899-12-30T10:35:00"/>
    <x v="3"/>
    <s v="OSL AUTO PVT.LTD.(11132)"/>
    <n v="11132"/>
    <s v="Bikewale_Aggregators"/>
    <s v="CPS_Lead_Aggregators"/>
    <s v="STANDARD"/>
    <s v="Pulsar"/>
    <s v="N150"/>
    <s v="SD Single Seat"/>
    <s v="Pulsar N150 SD Single Seat PEARL METALLIC WHITE"/>
    <s v="00JR3042"/>
    <s v="Closed"/>
    <s v="No"/>
    <x v="5"/>
    <m/>
    <m/>
    <m/>
    <m/>
    <s v="No"/>
    <s v="No"/>
    <s v="No"/>
    <m/>
    <n v="0"/>
  </r>
  <r>
    <n v="15356802"/>
    <d v="2025-04-02T00:00:00"/>
    <d v="1899-12-30T13:14:00"/>
    <x v="6"/>
    <s v="SRI  VINAYAKA MOBIKES PVT LTD - RAMANTHAPUR"/>
    <s v="F10382"/>
    <m/>
    <m/>
    <m/>
    <s v="CT"/>
    <s v="110X"/>
    <s v="ES"/>
    <s v="CT  110X ES Ebony Black with Silver Grey Decal"/>
    <s v="00DY046U"/>
    <s v="Booked"/>
    <s v="Yes"/>
    <x v="0"/>
    <m/>
    <m/>
    <m/>
    <m/>
    <s v="No"/>
    <s v="No"/>
    <s v="Yes"/>
    <d v="2025-04-02T13:18:00"/>
    <n v="0"/>
  </r>
  <r>
    <n v="15403839"/>
    <d v="2025-04-04T00:00:00"/>
    <d v="1899-12-30T17:01:00"/>
    <x v="5"/>
    <s v="PRABHA AUTOMOBILES(13174)"/>
    <n v="13174"/>
    <m/>
    <m/>
    <s v="HOT"/>
    <s v="Pulsar"/>
    <n v="125"/>
    <s v="Carbon Fibre Disc Single Seat"/>
    <s v="Pulsar 125 Carbon Fibre Disc Single Seat SPARKLING METALLIC BLACK RED"/>
    <s v="00DH47F2"/>
    <s v="Open"/>
    <s v="Yes"/>
    <x v="1"/>
    <m/>
    <m/>
    <m/>
    <m/>
    <s v="No"/>
    <s v="No"/>
    <s v="Yes"/>
    <m/>
    <n v="0"/>
  </r>
  <r>
    <n v="15461480"/>
    <d v="2025-04-12T00:00:00"/>
    <d v="1899-12-30T16:09:00"/>
    <x v="3"/>
    <s v="Subhash Tractors Gorakhpur"/>
    <s v="A10361"/>
    <s v="Bikewale_Aggregators"/>
    <s v="CPS_Lead_Aggregators"/>
    <s v="HOT"/>
    <s v="Pulsar"/>
    <n v="150"/>
    <s v="SD Single Seat"/>
    <s v="Pulsar 150 SD Single Seat EBONY BLK RED DKL"/>
    <s v="00DH274D"/>
    <s v="Open"/>
    <s v="No"/>
    <x v="0"/>
    <m/>
    <m/>
    <m/>
    <m/>
    <s v="No"/>
    <s v="No"/>
    <s v="No"/>
    <m/>
    <n v="0"/>
  </r>
  <r>
    <n v="15462369"/>
    <d v="2025-04-07T00:00:00"/>
    <d v="1899-12-30T18:15:00"/>
    <x v="1"/>
    <s v="PUSHPAK AUTOMOBILES(13152)"/>
    <n v="13152"/>
    <m/>
    <m/>
    <s v="HOT"/>
    <s v="KTM"/>
    <s v="DUKE 250"/>
    <m/>
    <s v="KTM  DUKE 250  CERAMIC WHITE"/>
    <s v="00JP8844"/>
    <s v="Invoiced"/>
    <s v="Yes"/>
    <x v="1"/>
    <m/>
    <m/>
    <m/>
    <m/>
    <s v="No"/>
    <s v="No"/>
    <s v="Yes"/>
    <d v="2025-04-07T18:20:00"/>
    <n v="1"/>
  </r>
  <r>
    <n v="15453446"/>
    <d v="2025-04-07T00:00:00"/>
    <d v="1899-12-30T13:49:00"/>
    <x v="1"/>
    <s v="JL MOTORS(13102)"/>
    <n v="13102"/>
    <m/>
    <m/>
    <m/>
    <s v="Pulsar"/>
    <n v="125"/>
    <s v="Carbon Fibre Split Seat UG"/>
    <s v="Pulsar 125 Carbon Fibre Split Seat UG EBONY BLK RED DKL"/>
    <s v="00DH564D"/>
    <s v="Invoiced"/>
    <s v="Yes"/>
    <x v="1"/>
    <m/>
    <m/>
    <m/>
    <m/>
    <s v="No"/>
    <s v="No"/>
    <s v="No"/>
    <d v="2025-04-07T13:50:00"/>
    <n v="1"/>
  </r>
  <r>
    <n v="15402322"/>
    <d v="2025-04-04T00:00:00"/>
    <d v="1899-12-30T16:12:00"/>
    <x v="5"/>
    <s v="JAILAXMI AGENCIES(12487)"/>
    <n v="12487"/>
    <m/>
    <m/>
    <s v="STANDARD"/>
    <s v="KTM"/>
    <s v="DUKE 250"/>
    <m/>
    <s v="KTM DUKE 250  EBONY BLACK(MET)"/>
    <s v="00JP88X3"/>
    <s v="Open"/>
    <s v="Yes"/>
    <x v="0"/>
    <m/>
    <m/>
    <m/>
    <m/>
    <s v="Yes"/>
    <s v="No"/>
    <s v="No"/>
    <m/>
    <n v="0"/>
  </r>
  <r>
    <n v="15348477"/>
    <d v="2025-04-01T00:00:00"/>
    <d v="1899-12-30T23:42:00"/>
    <x v="3"/>
    <s v="PIMPLE GURAV"/>
    <s v="A12752"/>
    <s v="Bikewale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x v="6"/>
    <m/>
    <m/>
    <m/>
    <m/>
    <s v="No"/>
    <s v="No"/>
    <s v="No"/>
    <m/>
    <n v="0"/>
  </r>
  <r>
    <n v="15421998"/>
    <d v="2025-04-05T00:00:00"/>
    <d v="1899-12-30T15:53:00"/>
    <x v="2"/>
    <s v="KHIVRAJ ELIXIR PVT LTD Mangalore"/>
    <s v="D14191"/>
    <m/>
    <m/>
    <s v="HOT"/>
    <s v="Triumph"/>
    <s v="Speed T4"/>
    <m/>
    <s v="Triumph Speed T4 "/>
    <s v="00TA1542"/>
    <s v="Open"/>
    <s v="No"/>
    <x v="0"/>
    <m/>
    <m/>
    <m/>
    <m/>
    <s v="No"/>
    <s v="No"/>
    <s v="No"/>
    <m/>
    <n v="0"/>
  </r>
  <r>
    <n v="15441742"/>
    <d v="2025-04-06T00:00:00"/>
    <d v="1899-12-30T19:36:00"/>
    <x v="3"/>
    <s v="RM MOTORS(12607)"/>
    <n v="12607"/>
    <s v="Bikewale_Aggregators"/>
    <s v="CPS_Lead_Aggregators"/>
    <s v="HOT"/>
    <s v="KTM"/>
    <s v="DUKE 200 OLD"/>
    <s v="KTM"/>
    <s v="KTM DUKE 200 OLD KTM SILVER METALLIC MATT"/>
    <s v="00JP42A9"/>
    <s v="Closed"/>
    <s v="No"/>
    <x v="10"/>
    <m/>
    <m/>
    <m/>
    <m/>
    <s v="No"/>
    <s v="No"/>
    <s v="No"/>
    <m/>
    <n v="0"/>
  </r>
  <r>
    <n v="15590458"/>
    <d v="2025-04-12T00:00:00"/>
    <d v="1899-12-30T16:34:00"/>
    <x v="5"/>
    <s v="MAHI MOTORS(10492)"/>
    <n v="10492"/>
    <s v="BAL Activity"/>
    <s v="Exchange Camp"/>
    <s v="WARM"/>
    <s v="Pulsar"/>
    <n v="150"/>
    <s v="SD (C&amp;G)"/>
    <s v="Pulsar 150 SD (C&amp;G) EBONY BLK SILVER DKL"/>
    <s v="00DH644E"/>
    <s v="Invoiced"/>
    <s v="Yes"/>
    <x v="1"/>
    <m/>
    <m/>
    <m/>
    <m/>
    <s v="No"/>
    <s v="No"/>
    <s v="Yes"/>
    <d v="2025-04-12T16:35:00"/>
    <n v="1"/>
  </r>
  <r>
    <n v="15569386"/>
    <d v="2025-04-11T00:00:00"/>
    <d v="1899-12-30T16:08:00"/>
    <x v="3"/>
    <s v="SURYODAY MOTORS - KTM - VASAI WEST."/>
    <s v="10473BRN04."/>
    <s v="Bikedekho_Aggregators"/>
    <s v="CPS_Lead_Aggregators"/>
    <s v="WARM"/>
    <s v="KTM"/>
    <s v="DUKE 200 OLD"/>
    <s v="KTM"/>
    <s v="KTM DUKE 200 OLD KTM ELECTRONIC ORANGE"/>
    <s v="00JP421T"/>
    <s v="Open"/>
    <s v="No"/>
    <x v="4"/>
    <m/>
    <m/>
    <m/>
    <m/>
    <s v="No"/>
    <s v="No"/>
    <s v="No"/>
    <m/>
    <n v="0"/>
  </r>
  <r>
    <n v="15434242"/>
    <d v="2025-04-06T00:00:00"/>
    <d v="1899-12-30T12:05:00"/>
    <x v="3"/>
    <s v="KALAHANU BOTHRA AGENCIES PVT LTD(13213)"/>
    <n v="13213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526992"/>
    <d v="2025-04-09T00:00:00"/>
    <d v="1899-12-30T16:14:00"/>
    <x v="3"/>
    <s v="Panchkula Bajaj  @ Panchkula"/>
    <n v="12869"/>
    <s v="Bikewale_Aggregators"/>
    <s v="CPS_Lead_Aggregators"/>
    <s v="HOT"/>
    <s v="Freedom"/>
    <s v="125 NG04"/>
    <s v="Disc Led"/>
    <s v="Freedom 125 NG04 Disc Led - BLUE DECAL LIGHT BLUE"/>
    <s v="00JH273E"/>
    <s v="Open"/>
    <s v="No"/>
    <x v="0"/>
    <m/>
    <m/>
    <m/>
    <m/>
    <s v="No"/>
    <s v="No"/>
    <s v="No"/>
    <m/>
    <n v="0"/>
  </r>
  <r>
    <n v="15437215"/>
    <d v="2025-04-06T00:00:00"/>
    <d v="1899-12-30T14:19:00"/>
    <x v="1"/>
    <s v="FAIR DEAL (13817)"/>
    <n v="13817"/>
    <s v="Reference"/>
    <s v="Existing Customer"/>
    <s v="HOT"/>
    <s v="Pulsar"/>
    <n v="125"/>
    <s v="Carbon Fibre Single Seat UG"/>
    <s v="Pulsar 125 Carbon Fibre Single Seat UG EBONY BLK RED DKL"/>
    <s v="00DH574D"/>
    <s v="Invoiced"/>
    <s v="Yes"/>
    <x v="1"/>
    <m/>
    <m/>
    <m/>
    <m/>
    <s v="Yes"/>
    <s v="No"/>
    <s v="Yes"/>
    <d v="2025-04-06T14:21:00"/>
    <n v="1"/>
  </r>
  <r>
    <n v="15457990"/>
    <d v="2025-04-07T00:00:00"/>
    <d v="1899-12-30T15:49:00"/>
    <x v="2"/>
    <s v="ARORA MOTORS(13645)"/>
    <n v="13645"/>
    <m/>
    <m/>
    <s v="WARM"/>
    <s v="Platina"/>
    <n v="100"/>
    <s v="ES Drum  (OBD-2)"/>
    <s v="Platina 100 ES Drum  (OBD-2) Ebony Black with Silver Grey Decal"/>
    <s v="00PF356U"/>
    <s v="Open"/>
    <s v="No"/>
    <x v="6"/>
    <m/>
    <m/>
    <m/>
    <m/>
    <s v="No"/>
    <s v="No"/>
    <s v="No"/>
    <m/>
    <n v="0"/>
  </r>
  <r>
    <n v="15589793"/>
    <d v="2025-04-12T00:00:00"/>
    <d v="1899-12-30T16:14:00"/>
    <x v="3"/>
    <s v="BHAVYA AUTOMOBILES (12553)"/>
    <n v="12553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x v="6"/>
    <m/>
    <m/>
    <m/>
    <m/>
    <s v="No"/>
    <s v="No"/>
    <s v="No"/>
    <m/>
    <n v="0"/>
  </r>
  <r>
    <n v="15616834"/>
    <d v="2025-04-14T00:00:00"/>
    <d v="1899-12-30T10:44:00"/>
    <x v="6"/>
    <m/>
    <n v="11691"/>
    <s v="Facebook"/>
    <s v="P125DC_july"/>
    <s v="HOT"/>
    <s v="Pulsar"/>
    <n v="125"/>
    <s v="Carbon Fibre Split Seat UG"/>
    <s v="Pulsar 125 Carbon Fibre Split Seat UG EBONY BLK RED DKL"/>
    <s v="00DH564D"/>
    <s v="Open"/>
    <s v="No"/>
    <x v="6"/>
    <m/>
    <m/>
    <m/>
    <m/>
    <s v="No"/>
    <s v="No"/>
    <s v="No"/>
    <m/>
    <n v="0"/>
  </r>
  <r>
    <n v="15350222"/>
    <d v="2025-04-02T00:00:00"/>
    <d v="1899-12-30T08:57:00"/>
    <x v="3"/>
    <s v="AKASH BAJAJ(10745)"/>
    <n v="10745"/>
    <s v="Bikewale_Aggregators"/>
    <s v="CPS_Lead_Aggregators"/>
    <s v="HOT"/>
    <s v="Pulsar"/>
    <n v="150"/>
    <s v="SD Single Seat"/>
    <s v="Pulsar 150 SD Single Seat EBONY BLK RED DKL"/>
    <s v="00DH274D"/>
    <s v="Open"/>
    <s v="No"/>
    <x v="0"/>
    <m/>
    <m/>
    <m/>
    <m/>
    <s v="No"/>
    <s v="No"/>
    <s v="No"/>
    <m/>
    <n v="0"/>
  </r>
  <r>
    <n v="15744342"/>
    <d v="2025-04-19T00:00:00"/>
    <d v="1899-12-30T19:26:00"/>
    <x v="3"/>
    <s v="PARIS AUTOMOBILES"/>
    <n v="10280"/>
    <s v="Bikewale_Aggregators"/>
    <s v="CPS_Lead_Aggregators"/>
    <s v="WARM"/>
    <s v="Pulsar"/>
    <s v="N160"/>
    <s v="Dual channel ABS"/>
    <s v="Pulsar N160 Dual channel ABS Brooklyn Black"/>
    <s v="00JR159V"/>
    <s v="Open"/>
    <s v="No"/>
    <x v="1"/>
    <m/>
    <m/>
    <m/>
    <m/>
    <s v="No"/>
    <s v="No"/>
    <s v="No"/>
    <m/>
    <n v="0"/>
  </r>
  <r>
    <n v="15674848"/>
    <d v="2025-04-16T00:00:00"/>
    <d v="1899-12-30T16:21:00"/>
    <x v="1"/>
    <s v="DURRANI TRADERS (13384)"/>
    <n v="13384"/>
    <s v="Reference"/>
    <s v="Existing Customer"/>
    <s v="HOT"/>
    <s v="Pulsar"/>
    <s v="N160"/>
    <s v="TD"/>
    <s v="Pulsar N160 TD EBONY BLACK(MET)"/>
    <s v="00JR50X3"/>
    <s v="Invoiced"/>
    <s v="Yes"/>
    <x v="1"/>
    <m/>
    <m/>
    <m/>
    <m/>
    <s v="Yes"/>
    <s v="No"/>
    <s v="Yes"/>
    <d v="2025-04-16T16:25:00"/>
    <n v="1"/>
  </r>
  <r>
    <n v="15443825"/>
    <d v="2025-04-06T00:00:00"/>
    <d v="1899-12-30T22:40:00"/>
    <x v="3"/>
    <s v="TIRUPATI MOTORS"/>
    <n v="1254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582296"/>
    <d v="2025-04-12T00:00:00"/>
    <d v="1899-12-30T11:33:00"/>
    <x v="1"/>
    <s v="KVR AUTOMOBILES PRIVATE LIMITED(13658)"/>
    <n v="13658"/>
    <m/>
    <m/>
    <s v="WARM"/>
    <s v="Triumph"/>
    <s v="Speed T4"/>
    <m/>
    <s v="Triumph  Speed T4  PHANTOM BLACK"/>
    <s v="00TA15BA"/>
    <s v="Invoiced"/>
    <s v="Yes"/>
    <x v="0"/>
    <m/>
    <m/>
    <m/>
    <m/>
    <s v="Yes"/>
    <s v="No"/>
    <s v="No"/>
    <d v="2025-04-16T18:07:00"/>
    <n v="1"/>
  </r>
  <r>
    <n v="15483924"/>
    <d v="2025-04-08T00:00:00"/>
    <d v="1899-12-30T17:13:00"/>
    <x v="4"/>
    <s v="GURUKRIPA AUTO AGENCY(12451)"/>
    <n v="12451"/>
    <s v="Organic"/>
    <s v="Website"/>
    <m/>
    <s v="Pulsar"/>
    <s v="N160"/>
    <s v="Dual Channel ABS(Digital)"/>
    <s v="Pulsar  N160 Dual Channel ABS(Digital) Brooklyn Black"/>
    <s v="00JR379V"/>
    <s v="Invoiced"/>
    <s v="Yes"/>
    <x v="0"/>
    <m/>
    <m/>
    <m/>
    <m/>
    <s v="Yes"/>
    <s v="Yes"/>
    <s v="Yes"/>
    <d v="2025-04-10T12:22:00"/>
    <n v="1"/>
  </r>
  <r>
    <n v="15657513"/>
    <d v="2025-04-15T00:00:00"/>
    <d v="1899-12-30T21:55:00"/>
    <x v="3"/>
    <s v="SHREE BAJAJ(13148)"/>
    <n v="13148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6"/>
    <m/>
    <m/>
    <m/>
    <m/>
    <s v="No"/>
    <s v="No"/>
    <s v="No"/>
    <m/>
    <n v="0"/>
  </r>
  <r>
    <n v="15558701"/>
    <d v="2025-04-11T00:00:00"/>
    <d v="1899-12-30T10:13:00"/>
    <x v="5"/>
    <s v="Vaibhav Bajaj- Thiruvaiyaru"/>
    <s v="A13226"/>
    <m/>
    <m/>
    <s v="STANDARD"/>
    <s v="Platina"/>
    <n v="100"/>
    <s v="ES Drum  (OBD-2)"/>
    <s v="Platina 100 ES Drum  (OBD-2)"/>
    <s v="00PF35"/>
    <s v="Open"/>
    <s v="Yes"/>
    <x v="0"/>
    <m/>
    <m/>
    <m/>
    <m/>
    <s v="No"/>
    <s v="No"/>
    <s v="Yes"/>
    <m/>
    <n v="0"/>
  </r>
  <r>
    <n v="15484327"/>
    <d v="2025-04-08T00:00:00"/>
    <d v="1899-12-30T17:23:00"/>
    <x v="5"/>
    <s v="U.S. Automotives(12525)"/>
    <n v="12525"/>
    <m/>
    <m/>
    <s v="HOT"/>
    <s v="Platina"/>
    <n v="100"/>
    <s v="ES"/>
    <s v="Platina 100 ES COCKTAIL WINE RED"/>
    <s v="00PF202V"/>
    <s v="Open"/>
    <s v="Yes"/>
    <x v="1"/>
    <m/>
    <m/>
    <m/>
    <m/>
    <s v="No"/>
    <s v="No"/>
    <s v="Yes"/>
    <m/>
    <n v="0"/>
  </r>
  <r>
    <n v="15692392"/>
    <d v="2025-04-17T00:00:00"/>
    <d v="1899-12-30T12:26:00"/>
    <x v="1"/>
    <s v="PATNI AUTOMOBILES (13753)"/>
    <n v="13753"/>
    <m/>
    <m/>
    <s v="STANDARD"/>
    <s v="Pulsar"/>
    <s v="NS125"/>
    <s v="ABS"/>
    <s v="Pulsar NS125 ABS"/>
    <s v="00JF56"/>
    <s v="Open"/>
    <s v="Yes"/>
    <x v="7"/>
    <m/>
    <m/>
    <m/>
    <m/>
    <s v="No"/>
    <s v="No"/>
    <s v="No"/>
    <m/>
    <n v="0"/>
  </r>
  <r>
    <n v="15409563"/>
    <d v="2025-04-05T00:00:00"/>
    <d v="1899-12-30T00:29:00"/>
    <x v="3"/>
    <s v="MAGADH AUTO AGENCY (13511)"/>
    <n v="13511"/>
    <s v="91wheels_Aggregators"/>
    <s v="CPS_Lead_Aggregators"/>
    <s v="WARM"/>
    <s v="Pulsar"/>
    <n v="220"/>
    <s v="Dagger Edge ABS (DK09)"/>
    <s v="Pulsar  220 Dagger Edge ABS (DK09) EBONY BLK BLUE DKL"/>
    <s v="00DK094C"/>
    <s v="Invoiced"/>
    <s v="Yes"/>
    <x v="6"/>
    <m/>
    <m/>
    <m/>
    <m/>
    <s v="Yes"/>
    <s v="No"/>
    <s v="Yes"/>
    <d v="2025-04-05T17:34:00"/>
    <n v="1"/>
  </r>
  <r>
    <n v="15727918"/>
    <d v="2025-04-18T00:00:00"/>
    <d v="1899-12-30T22:53:00"/>
    <x v="3"/>
    <s v="HAROON MOTORS (10649)"/>
    <n v="10649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438949"/>
    <d v="2025-04-06T00:00:00"/>
    <d v="1899-12-30T16:11:00"/>
    <x v="3"/>
    <s v="GANGOTRI AUTOMOTIVE(13070)"/>
    <n v="13070"/>
    <s v="Bikewale_Aggregators"/>
    <s v="CPS_Lead_Aggregators"/>
    <s v="HOT"/>
    <s v="Pulsar"/>
    <n v="220"/>
    <s v="Single channel ABS (OBD-2)"/>
    <s v="Pulsar 220 Single channel ABS (OBD-2) SPARKLING METALLIC BLACK BLUE"/>
    <s v="00DK11F1"/>
    <s v="Closed"/>
    <s v="No"/>
    <x v="2"/>
    <m/>
    <m/>
    <m/>
    <m/>
    <s v="No"/>
    <s v="No"/>
    <s v="No"/>
    <m/>
    <n v="0"/>
  </r>
  <r>
    <n v="15705122"/>
    <d v="2025-04-19T00:00:00"/>
    <d v="1899-12-30T13:34:00"/>
    <x v="3"/>
    <s v="Shivam Auto Hub (14139)"/>
    <n v="14139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430323"/>
    <d v="2025-04-06T00:00:00"/>
    <d v="1899-12-30T02:14:00"/>
    <x v="3"/>
    <s v="ARORA MOTORS(13645)"/>
    <n v="13645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x v="6"/>
    <m/>
    <m/>
    <m/>
    <m/>
    <s v="No"/>
    <s v="No"/>
    <s v="No"/>
    <m/>
    <n v="0"/>
  </r>
  <r>
    <n v="15693281"/>
    <d v="2025-04-17T00:00:00"/>
    <d v="1899-12-30T12:47:00"/>
    <x v="5"/>
    <s v="DHONKARIA MOTORS(10509)"/>
    <n v="10509"/>
    <m/>
    <m/>
    <m/>
    <s v="Pulsar"/>
    <s v="N160"/>
    <s v="TD"/>
    <s v="Pulsar N160 TD EBONY BLACK(MET)"/>
    <s v="00JR50X3"/>
    <s v="Invoiced"/>
    <s v="Yes"/>
    <x v="1"/>
    <m/>
    <m/>
    <m/>
    <m/>
    <s v="No"/>
    <s v="No"/>
    <s v="Yes"/>
    <d v="2025-04-17T12:48:00"/>
    <n v="1"/>
  </r>
  <r>
    <n v="15604808"/>
    <d v="2025-04-13T00:00:00"/>
    <d v="1899-12-30T15:22:00"/>
    <x v="3"/>
    <s v="VAISHALI AUTO ENTERPRISES PVT LTD_x0009_ - Paswan Chowk"/>
    <s v="B11881"/>
    <s v="91wheels_Aggregators"/>
    <s v="CPS_Lead_Aggregators"/>
    <s v="HOT"/>
    <s v="Pulsar"/>
    <s v="RS200"/>
    <s v="Dual channel ABS"/>
    <s v="Pulsar RS200 Dual channel ABS METALLIC BLACK (+Pewter Grey)"/>
    <s v="00DT148E"/>
    <s v="Closed"/>
    <s v="No"/>
    <x v="2"/>
    <m/>
    <m/>
    <m/>
    <m/>
    <s v="No"/>
    <s v="No"/>
    <s v="No"/>
    <m/>
    <n v="0"/>
  </r>
  <r>
    <n v="15355145"/>
    <d v="2025-04-02T00:00:00"/>
    <d v="1899-12-30T12:33:00"/>
    <x v="3"/>
    <s v="SENGUPTA MOTORS"/>
    <n v="12644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x v="5"/>
    <m/>
    <m/>
    <m/>
    <m/>
    <s v="No"/>
    <s v="No"/>
    <s v="No"/>
    <m/>
    <n v="0"/>
  </r>
  <r>
    <n v="15483448"/>
    <d v="2025-04-08T00:00:00"/>
    <d v="1899-12-30T16:49:00"/>
    <x v="5"/>
    <s v="GRAND AUTOMOBILES(14171)"/>
    <n v="14171"/>
    <m/>
    <m/>
    <m/>
    <s v="Pulsar"/>
    <n v="125"/>
    <s v="Neon Disc Single seat (OBD-2)"/>
    <s v="Pulsar 125 Neon Disc Single seat (OBD-2) SPARKLING METALLIC BLACK RED"/>
    <s v="00DH50F2"/>
    <s v="Invoiced"/>
    <s v="Yes"/>
    <x v="1"/>
    <m/>
    <m/>
    <m/>
    <m/>
    <s v="No"/>
    <s v="No"/>
    <s v="Yes"/>
    <d v="2025-04-08T16:51:00"/>
    <n v="1"/>
  </r>
  <r>
    <n v="15559929"/>
    <d v="2025-04-11T00:00:00"/>
    <d v="1899-12-30T11:03:00"/>
    <x v="5"/>
    <s v="SENGUPTA BAJAJ # KASHIPUR"/>
    <s v="B12644"/>
    <m/>
    <m/>
    <m/>
    <s v="Pulsar"/>
    <s v="N160"/>
    <s v="UG"/>
    <s v="Pulsar N160 UG BROOKLYN CHRCL BLK M"/>
    <s v="00JR21VAR-113"/>
    <s v="Closed"/>
    <s v="Yes"/>
    <x v="2"/>
    <m/>
    <m/>
    <m/>
    <m/>
    <s v="Yes"/>
    <s v="No"/>
    <s v="No"/>
    <m/>
    <n v="0"/>
  </r>
  <r>
    <n v="15540248"/>
    <d v="2025-04-10T00:00:00"/>
    <d v="1899-12-30T11:42:00"/>
    <x v="3"/>
    <s v="KHIVRAJ ELIXIR PVT LTD-HESARAGHATTA KTM 3S"/>
    <s v="G14192"/>
    <s v="Bikewale_Aggregators"/>
    <s v="CPS_Lead_Aggregators"/>
    <s v="HOT"/>
    <s v="KTM"/>
    <s v="Duke 250 (Gen 2)"/>
    <s v="KTM"/>
    <s v="KTM Duke 250 (Gen 2) KTM DARK GALVANO MATT"/>
    <s v="00JP9681"/>
    <s v="Open"/>
    <s v="No"/>
    <x v="0"/>
    <m/>
    <m/>
    <m/>
    <m/>
    <s v="No"/>
    <s v="No"/>
    <s v="No"/>
    <m/>
    <n v="0"/>
  </r>
  <r>
    <n v="15365276"/>
    <d v="2025-04-02T00:00:00"/>
    <d v="1899-12-30T18:20:00"/>
    <x v="1"/>
    <s v="HANUMANT AUTOMOBILE(13049)"/>
    <n v="13049"/>
    <s v="Hoarding"/>
    <m/>
    <s v="HOT"/>
    <s v="Pulsar"/>
    <n v="125"/>
    <s v="Neon Disc Single seat (OBD-2)"/>
    <s v="Pulsar 125 Neon Disc Single seat (OBD-2) E Black with Platinum Silver Decal"/>
    <s v="00DH506L"/>
    <s v="Invoiced"/>
    <s v="Yes"/>
    <x v="7"/>
    <m/>
    <m/>
    <m/>
    <m/>
    <s v="Yes"/>
    <s v="No"/>
    <s v="No"/>
    <d v="2025-04-02T18:23:00"/>
    <n v="1"/>
  </r>
  <r>
    <n v="15576758"/>
    <d v="2025-04-11T00:00:00"/>
    <d v="1899-12-30T22:26:00"/>
    <x v="3"/>
    <s v="S. K. AUTOMOBILES (13029)"/>
    <n v="13029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6"/>
    <m/>
    <m/>
    <m/>
    <m/>
    <s v="No"/>
    <s v="No"/>
    <s v="No"/>
    <m/>
    <n v="0"/>
  </r>
  <r>
    <n v="15404893"/>
    <d v="2025-04-04T00:00:00"/>
    <d v="1899-12-30T17:41:00"/>
    <x v="5"/>
    <s v="KRISHNAA AUTOS(11596)"/>
    <n v="11596"/>
    <m/>
    <m/>
    <s v="WARM"/>
    <s v="Pulsar"/>
    <n v="150"/>
    <s v="SD UG"/>
    <s v="Pulsar 150 SD UG EBONY BLACK(MET)"/>
    <s v="00DH60X3"/>
    <s v="Closed"/>
    <s v="Yes"/>
    <x v="2"/>
    <m/>
    <m/>
    <m/>
    <m/>
    <s v="Yes"/>
    <s v="No"/>
    <s v="No"/>
    <m/>
    <n v="0"/>
  </r>
  <r>
    <n v="15595843"/>
    <d v="2025-04-12T00:00:00"/>
    <d v="1899-12-30T22:32:00"/>
    <x v="3"/>
    <s v="VIDYA AUTOLINKS PRIVATE LIMITED(12999)"/>
    <n v="12999"/>
    <s v="Bikewale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x v="6"/>
    <m/>
    <m/>
    <m/>
    <m/>
    <s v="No"/>
    <s v="No"/>
    <s v="No"/>
    <m/>
    <n v="0"/>
  </r>
  <r>
    <n v="15717188"/>
    <d v="2025-04-18T00:00:00"/>
    <d v="1899-12-30T13:38:00"/>
    <x v="1"/>
    <s v="TIRHUT AUTOMOBILES.(10370)"/>
    <n v="10370"/>
    <m/>
    <m/>
    <m/>
    <s v="Pulsar"/>
    <n v="125"/>
    <s v="Carbon Fibre Disc Single Seat (OBD-2)"/>
    <s v="Pulsar 125 Carbon Fibre Disc Single Seat (OBD-2) SPARKLING METALLIC BLACK BLUE"/>
    <s v="00DH41F1"/>
    <s v="Invoiced"/>
    <s v="Yes"/>
    <x v="1"/>
    <m/>
    <m/>
    <m/>
    <m/>
    <s v="Yes"/>
    <s v="Yes"/>
    <s v="Yes"/>
    <d v="2025-04-18T13:42:00"/>
    <n v="1"/>
  </r>
  <r>
    <n v="15588353"/>
    <d v="2025-04-12T00:00:00"/>
    <d v="1899-12-30T15:07:00"/>
    <x v="1"/>
    <s v="PARIS AUTOMOBILES"/>
    <n v="10280"/>
    <s v="Reference"/>
    <s v="Existing Customer"/>
    <m/>
    <s v="Avenger"/>
    <n v="220"/>
    <s v="Cruise  (OBD-2)"/>
    <s v="Avenger 220 Cruise  (OBD-2) UG AUBURN BLACK"/>
    <s v="00PD359K"/>
    <s v="Invoiced"/>
    <s v="Yes"/>
    <x v="1"/>
    <m/>
    <m/>
    <m/>
    <m/>
    <s v="No"/>
    <s v="No"/>
    <s v="No"/>
    <d v="2025-04-12T15:08:00"/>
    <n v="1"/>
  </r>
  <r>
    <n v="15734500"/>
    <d v="2025-04-19T00:00:00"/>
    <d v="1899-12-30T12:18:00"/>
    <x v="6"/>
    <s v="ADITYA BAJAJ(10427)"/>
    <n v="10427"/>
    <s v="Dealer Digital"/>
    <s v="Bike Wale"/>
    <m/>
    <s v="Pulsar"/>
    <s v="SD UG (OBD2B)"/>
    <n v="150"/>
    <s v="Pulsar SD UG (OBD2B) 150 EBONY BLK SILVER DKL"/>
    <s v="00DH59"/>
    <s v="Invoiced"/>
    <s v="Yes"/>
    <x v="1"/>
    <m/>
    <m/>
    <m/>
    <m/>
    <s v="No"/>
    <s v="No"/>
    <s v="No"/>
    <d v="2025-04-19T12:19:00"/>
    <n v="1"/>
  </r>
  <r>
    <n v="15711360"/>
    <d v="2025-04-18T00:00:00"/>
    <d v="1899-12-30T11:01:00"/>
    <x v="3"/>
    <s v="VINAYAK AUTO MOTORS PRIVATE LIMITED (13412)"/>
    <n v="13412"/>
    <s v="Bikewale_Aggregators"/>
    <s v="CPS_Lead_Aggregators"/>
    <s v="WARM"/>
    <s v="Pulsar"/>
    <s v="P150"/>
    <s v="SD Single Seat (OBD-2)"/>
    <s v="Pulsar P150 SD Single Seat (OBD-2) GLOSSY CARIBBEAN BLUE"/>
    <s v="00JR022Z"/>
    <s v="Closed"/>
    <s v="No"/>
    <x v="2"/>
    <m/>
    <m/>
    <m/>
    <m/>
    <s v="No"/>
    <s v="No"/>
    <s v="No"/>
    <m/>
    <n v="0"/>
  </r>
  <r>
    <n v="15582746"/>
    <d v="2025-04-12T00:00:00"/>
    <d v="1899-12-30T11:56:00"/>
    <x v="4"/>
    <s v="CENTRAL AUTOMOBILES(12732)"/>
    <n v="12732"/>
    <s v="Freedom_LeadGen_D2C"/>
    <s v="Display_FB"/>
    <m/>
    <s v="Freedom"/>
    <s v="125 NG04"/>
    <s v="Disc Led"/>
    <s v="Freedom 125 NG04 Disc Led COCKTAIL WINE RED"/>
    <s v="00JH272V"/>
    <s v="Open"/>
    <s v="No"/>
    <x v="0"/>
    <m/>
    <m/>
    <m/>
    <m/>
    <s v="No"/>
    <s v="No"/>
    <s v="No"/>
    <m/>
    <n v="0"/>
  </r>
  <r>
    <n v="15622556"/>
    <d v="2025-04-14T00:00:00"/>
    <d v="1899-12-30T12:32:00"/>
    <x v="3"/>
    <s v="MAYUR AUTO PVT.LTD.(10210)"/>
    <n v="10210"/>
    <s v="Bikewale_Aggregators"/>
    <s v="CPS_Lead_Aggregators"/>
    <m/>
    <s v="Pulsar"/>
    <n v="400"/>
    <s v="NS"/>
    <s v="Pulsar 400 NS PEARL METALLIC WHITE"/>
    <s v="00JL2342"/>
    <s v="Closed"/>
    <s v="No"/>
    <x v="2"/>
    <m/>
    <m/>
    <m/>
    <m/>
    <s v="No"/>
    <s v="No"/>
    <s v="No"/>
    <m/>
    <n v="0"/>
  </r>
  <r>
    <n v="15674806"/>
    <d v="2025-04-16T00:00:00"/>
    <d v="1899-12-30T16:20:00"/>
    <x v="1"/>
    <s v="Krishved Automobiles Pvt Ltd-A12915-01"/>
    <s v="A12915"/>
    <s v="Leaflet"/>
    <m/>
    <s v="HOT"/>
    <s v="Pulsar"/>
    <n v="125"/>
    <s v="Carbon Fibre Split Seat UG"/>
    <s v="Pulsar 125 Carbon Fibre Split Seat UG EBONY BLK RED DKL"/>
    <s v="00DH564D"/>
    <s v="Invoiced"/>
    <s v="Yes"/>
    <x v="1"/>
    <m/>
    <m/>
    <m/>
    <m/>
    <s v="Yes"/>
    <s v="Yes"/>
    <s v="Yes"/>
    <d v="2025-04-16T16:25:00"/>
    <n v="1"/>
  </r>
  <r>
    <n v="15442837"/>
    <d v="2025-04-06T00:00:00"/>
    <d v="1899-12-30T21:06:00"/>
    <x v="3"/>
    <s v="RK BAJAJ PRL"/>
    <s v="A1339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0"/>
    <m/>
    <m/>
    <m/>
    <m/>
    <s v="No"/>
    <s v="No"/>
    <s v="No"/>
    <m/>
    <n v="0"/>
  </r>
  <r>
    <n v="15541516"/>
    <d v="2025-04-10T00:00:00"/>
    <d v="1899-12-30T12:11:00"/>
    <x v="2"/>
    <s v="C P BAJAJ(12313)"/>
    <n v="12313"/>
    <m/>
    <m/>
    <s v="STANDARD"/>
    <s v="Pulsar"/>
    <n v="125"/>
    <s v="Neon Disc Single seat"/>
    <s v="Pulsar 125 Neon Disc Single seat"/>
    <s v="00DH40"/>
    <s v="Open"/>
    <s v="No"/>
    <x v="1"/>
    <m/>
    <m/>
    <m/>
    <m/>
    <s v="No"/>
    <s v="No"/>
    <s v="No"/>
    <m/>
    <n v="0"/>
  </r>
  <r>
    <n v="15577057"/>
    <d v="2025-04-11T00:00:00"/>
    <d v="1899-12-30T22:51:00"/>
    <x v="4"/>
    <s v="Shiva ScooterAgency"/>
    <s v="B10348"/>
    <s v="Organic"/>
    <s v="Website"/>
    <s v="STANDARD"/>
    <s v="Pulsar"/>
    <s v="RS200"/>
    <s v="UG"/>
    <s v="Pulsar RS200 UG GLOSSY RACING RED"/>
    <s v="00DT2295"/>
    <s v="Closed"/>
    <s v="No"/>
    <x v="2"/>
    <m/>
    <m/>
    <m/>
    <m/>
    <s v="No"/>
    <s v="No"/>
    <s v="No"/>
    <m/>
    <n v="0"/>
  </r>
  <r>
    <n v="15478034"/>
    <d v="2025-04-08T00:00:00"/>
    <d v="1899-12-30T14:04:00"/>
    <x v="3"/>
    <s v="KALE BAJAJ(13245)"/>
    <n v="13245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678299"/>
    <d v="2025-04-16T00:00:00"/>
    <d v="1899-12-30T17:40:00"/>
    <x v="6"/>
    <m/>
    <n v="10002"/>
    <s v="Instagram"/>
    <s v="Freedom_April"/>
    <s v="HOT"/>
    <s v="Freedom"/>
    <s v="125 NG04"/>
    <s v="Disc Led"/>
    <s v="Freedom 125 NG04 Disc Led Racing Red"/>
    <s v="00JH279C"/>
    <s v="Open"/>
    <s v="No"/>
    <x v="4"/>
    <m/>
    <m/>
    <m/>
    <m/>
    <s v="No"/>
    <s v="No"/>
    <s v="No"/>
    <m/>
    <n v="0"/>
  </r>
  <r>
    <n v="15628091"/>
    <d v="2025-04-15T00:00:00"/>
    <d v="1899-12-30T15:34:00"/>
    <x v="3"/>
    <s v="KRISHNA AUTOMOBILES(10203)"/>
    <n v="10203"/>
    <s v="Bikewale_Aggregators"/>
    <s v="CPS_Lead_Aggregators"/>
    <s v="HOT"/>
    <s v="Pulsar"/>
    <n v="125"/>
    <s v="Carbon Fibre Disc Single Seat"/>
    <s v="Pulsar  125 Carbon Fibre Disc Single Seat SPARKLING METALLIC BLACK SILVER"/>
    <s v="00DH47E8"/>
    <s v="Booked"/>
    <s v="Yes"/>
    <x v="4"/>
    <m/>
    <m/>
    <m/>
    <m/>
    <s v="No"/>
    <s v="Yes"/>
    <s v="Yes"/>
    <d v="2025-04-15T19:10:00"/>
    <n v="0"/>
  </r>
  <r>
    <n v="15551655"/>
    <d v="2025-04-10T00:00:00"/>
    <d v="1899-12-30T17:55:00"/>
    <x v="5"/>
    <s v="CHAMPAK AUTOMOBILES- SAPATGRAM"/>
    <s v="C11021"/>
    <m/>
    <m/>
    <s v="WARM"/>
    <s v="Pulsar"/>
    <n v="125"/>
    <s v="Carbon Fibre Split Seat UG"/>
    <s v="Pulsar 125 Carbon Fibre Split Seat UG EBONY BLK BLUE DKL"/>
    <s v="00DH564C"/>
    <s v="Open"/>
    <s v="No"/>
    <x v="0"/>
    <m/>
    <m/>
    <m/>
    <m/>
    <s v="No"/>
    <s v="No"/>
    <s v="No"/>
    <m/>
    <n v="0"/>
  </r>
  <r>
    <n v="15744545"/>
    <d v="2025-04-19T00:00:00"/>
    <d v="1899-12-30T19:30:00"/>
    <x v="1"/>
    <s v="PATNI AUTOMOBILES (13753)"/>
    <n v="13753"/>
    <s v="dealerQR"/>
    <s v="Website"/>
    <s v="STANDARD"/>
    <s v="Pulsar"/>
    <n v="150"/>
    <s v="TD Split Seat (OBD-2)"/>
    <s v="Pulsar 150 TD Split Seat (OBD-2) SPARKLING METALLIC BLACK RED"/>
    <s v="00DH44F2"/>
    <s v="Booked"/>
    <s v="Yes"/>
    <x v="7"/>
    <m/>
    <m/>
    <m/>
    <m/>
    <s v="Yes"/>
    <s v="No"/>
    <s v="Yes"/>
    <d v="2025-04-19T19:32:00"/>
    <n v="0"/>
  </r>
  <r>
    <n v="15401292"/>
    <d v="2025-04-04T00:00:00"/>
    <d v="1899-12-30T15:35:00"/>
    <x v="2"/>
    <s v="NANDAN BAJAJ(12867)"/>
    <n v="12867"/>
    <m/>
    <m/>
    <m/>
    <s v="Pulsar"/>
    <s v="N160"/>
    <s v="UG"/>
    <s v="Pulsar N160 UG BROOKLYN CHRCL BLK M"/>
    <s v="00JR21VAR-113"/>
    <s v="Invoiced"/>
    <s v="Yes"/>
    <x v="1"/>
    <m/>
    <m/>
    <m/>
    <m/>
    <s v="No"/>
    <s v="No"/>
    <s v="No"/>
    <d v="2025-04-04T15:36:00"/>
    <n v="1"/>
  </r>
  <r>
    <n v="15591070"/>
    <d v="2025-04-12T00:00:00"/>
    <d v="1899-12-30T17:06:00"/>
    <x v="3"/>
    <s v="JSB Autocars Private Limited (Basai Road)"/>
    <s v="F13565"/>
    <s v="91wheels_Aggregators"/>
    <s v="CPS_Lead_Aggregators"/>
    <s v="STANDARD"/>
    <s v="Freedom"/>
    <s v="125 NG04"/>
    <s v="Drum Led"/>
    <s v="Freedom 125 NG04 Drum Led GLOSSY CARIBBEAN BLUE"/>
    <s v="00JH302Z"/>
    <s v="Open"/>
    <s v="No"/>
    <x v="4"/>
    <m/>
    <m/>
    <m/>
    <m/>
    <s v="No"/>
    <s v="No"/>
    <s v="No"/>
    <m/>
    <n v="0"/>
  </r>
  <r>
    <n v="15478083"/>
    <d v="2025-04-08T00:00:00"/>
    <d v="1899-12-30T13:57:00"/>
    <x v="5"/>
    <s v="K V R VEHICLES - THALIPARAMBA"/>
    <s v="B10569"/>
    <s v="Bajaj Activity"/>
    <s v="Service Camp"/>
    <s v="WARM"/>
    <s v="Pulsar"/>
    <n v="125"/>
    <s v="Neon Disc Single seat (Pre-OBD)"/>
    <s v="Pulsar 125 Neon Disc Single seat (Pre-OBD) CHARCOAL BLACK - TREE FROG GREEN"/>
    <s v="00DH32D6"/>
    <s v="Open"/>
    <s v="Yes"/>
    <x v="0"/>
    <m/>
    <m/>
    <m/>
    <m/>
    <s v="No"/>
    <s v="Yes"/>
    <s v="Yes"/>
    <m/>
    <n v="0"/>
  </r>
  <r>
    <n v="15422778"/>
    <d v="2025-04-05T00:00:00"/>
    <d v="1899-12-30T16:22:00"/>
    <x v="1"/>
    <s v="Rolta Bajaj Madhyamgram"/>
    <s v="E11943"/>
    <m/>
    <m/>
    <s v="STANDARD"/>
    <s v="Pulsar"/>
    <s v="N160"/>
    <s v="TD"/>
    <s v="Pulsar N160 TD"/>
    <s v="00JR50"/>
    <s v="Invoiced"/>
    <s v="Yes"/>
    <x v="4"/>
    <m/>
    <m/>
    <m/>
    <m/>
    <s v="No"/>
    <s v="Yes"/>
    <s v="Yes"/>
    <m/>
    <n v="1"/>
  </r>
  <r>
    <n v="15725760"/>
    <d v="2025-04-18T00:00:00"/>
    <d v="1899-12-30T19:17:00"/>
    <x v="3"/>
    <s v="VKG BAJAJ(11046)"/>
    <n v="11046"/>
    <s v="Bikedekho_Aggregators"/>
    <s v="CPS_Lead_Aggregators"/>
    <s v="HOT"/>
    <s v="Pulsar"/>
    <s v="NS125"/>
    <s v="Disc (OBD-2)"/>
    <s v="Pulsar NS125 Disc (OBD-2) TD BURNT RED + SA"/>
    <s v="00JF35C4"/>
    <s v="Closed"/>
    <s v="No"/>
    <x v="2"/>
    <m/>
    <m/>
    <m/>
    <m/>
    <s v="No"/>
    <s v="No"/>
    <s v="No"/>
    <m/>
    <n v="0"/>
  </r>
  <r>
    <n v="15569879"/>
    <d v="2025-04-11T00:00:00"/>
    <d v="1899-12-30T16:16:00"/>
    <x v="1"/>
    <s v="EAGLE MOTORS(12809)"/>
    <n v="12809"/>
    <m/>
    <m/>
    <s v="WARM"/>
    <s v="KTM"/>
    <s v="ADVENTURE 390"/>
    <m/>
    <s v="KTM ADVENTURE 390  "/>
    <s v="00JG45"/>
    <s v="Open"/>
    <s v="Yes"/>
    <x v="0"/>
    <m/>
    <m/>
    <m/>
    <m/>
    <s v="Yes"/>
    <s v="No"/>
    <s v="No"/>
    <m/>
    <n v="0"/>
  </r>
  <r>
    <n v="15568638"/>
    <d v="2025-04-11T00:00:00"/>
    <d v="1899-12-30T15:34:00"/>
    <x v="2"/>
    <s v="OSL BAJAJ AMTALA"/>
    <s v="B11505"/>
    <m/>
    <m/>
    <s v="WARM"/>
    <s v="Pulsar"/>
    <n v="220"/>
    <s v="UG"/>
    <s v="Pulsar 220 UG EBONY BLK BLUE DKL"/>
    <s v="00DK124C"/>
    <s v="Invoiced"/>
    <s v="Yes"/>
    <x v="0"/>
    <m/>
    <m/>
    <m/>
    <m/>
    <s v="Yes"/>
    <s v="Yes"/>
    <s v="Yes"/>
    <d v="2025-04-11T15:37:00"/>
    <n v="1"/>
  </r>
  <r>
    <n v="15648768"/>
    <d v="2025-04-15T00:00:00"/>
    <d v="1899-12-30T14:29:00"/>
    <x v="1"/>
    <s v="Patni Automobiles(12521)"/>
    <n v="12521"/>
    <m/>
    <m/>
    <s v="WARM"/>
    <s v="KTM"/>
    <s v="DUKE 250"/>
    <m/>
    <s v="KTM DUKE 250  EBONY BLACK(MET)"/>
    <s v="00JP88X3"/>
    <s v="Open"/>
    <s v="Yes"/>
    <x v="4"/>
    <m/>
    <m/>
    <m/>
    <m/>
    <s v="Yes"/>
    <s v="No"/>
    <s v="No"/>
    <m/>
    <n v="0"/>
  </r>
  <r>
    <n v="15628418"/>
    <d v="2025-04-14T00:00:00"/>
    <d v="1899-12-30T15:24:00"/>
    <x v="1"/>
    <s v="AARYAN  MOTORS(11612)"/>
    <n v="11612"/>
    <m/>
    <m/>
    <s v="WARM"/>
    <s v="Pulsar"/>
    <n v="125"/>
    <s v="Carbon Fibre Single Seat UG"/>
    <s v="Pulsar 125 Carbon Fibre Single Seat UG EBONY BLK RED DKL"/>
    <s v="00DH574D"/>
    <s v="Invoiced"/>
    <s v="Yes"/>
    <x v="7"/>
    <m/>
    <m/>
    <m/>
    <m/>
    <s v="Yes"/>
    <s v="Yes"/>
    <s v="Yes"/>
    <d v="2025-04-14T15:25:00"/>
    <n v="1"/>
  </r>
  <r>
    <n v="15675576"/>
    <d v="2025-04-16T00:00:00"/>
    <d v="1899-12-30T16:50:00"/>
    <x v="6"/>
    <m/>
    <n v="10370"/>
    <m/>
    <m/>
    <s v="HOT"/>
    <m/>
    <m/>
    <m/>
    <s v="Pulsar 125 Neon Disc Single seat (OBD-2) EBONY BLK BLUE DKL"/>
    <s v="00DH504C"/>
    <s v="Closed"/>
    <s v="Yes"/>
    <x v="5"/>
    <m/>
    <m/>
    <m/>
    <m/>
    <s v="No"/>
    <s v="No"/>
    <s v="Yes"/>
    <m/>
    <n v="0"/>
  </r>
  <r>
    <n v="15540062"/>
    <d v="2025-04-10T00:00:00"/>
    <d v="1899-12-30T11:37:00"/>
    <x v="4"/>
    <s v="MEERA AUTOS (12831)"/>
    <n v="12831"/>
    <s v="Organic"/>
    <s v="Website"/>
    <s v="WARM"/>
    <s v="Pulsar"/>
    <s v="N160"/>
    <s v="Dual Channel ABS(Digital)"/>
    <s v="Pulsar N160 Dual Channel ABS(Digital) Brooklyn Black"/>
    <s v="00JR379V"/>
    <s v="Open"/>
    <s v="No"/>
    <x v="6"/>
    <m/>
    <m/>
    <m/>
    <m/>
    <s v="No"/>
    <s v="No"/>
    <s v="No"/>
    <m/>
    <n v="0"/>
  </r>
  <r>
    <n v="15401003"/>
    <d v="2025-04-04T00:00:00"/>
    <d v="1899-12-30T15:32:00"/>
    <x v="0"/>
    <s v="KTM Vashi"/>
    <s v="BRN01Vashi"/>
    <s v="Hyperlocal_Lead_Gen"/>
    <s v="Facebook"/>
    <m/>
    <s v="KTM"/>
    <s v="DUKE 390"/>
    <s v="KTM"/>
    <s v="KTM DUKE 390 KTM "/>
    <s v="00JP89"/>
    <s v="Open"/>
    <s v="No"/>
    <x v="1"/>
    <m/>
    <m/>
    <m/>
    <m/>
    <s v="No"/>
    <s v="No"/>
    <s v="No"/>
    <m/>
    <n v="0"/>
  </r>
  <r>
    <n v="15347043"/>
    <d v="2025-04-01T00:00:00"/>
    <d v="1899-12-30T21:08:00"/>
    <x v="3"/>
    <s v="KALE BAJAJ(13245)"/>
    <n v="13245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372478"/>
    <d v="2025-04-03T00:00:00"/>
    <d v="1899-12-30T11:01:00"/>
    <x v="5"/>
    <s v="VENKATA RAMANA AUTOMOBILES(D12367)"/>
    <n v="12367"/>
    <m/>
    <m/>
    <s v="HOT"/>
    <s v="KTM"/>
    <s v="DUKE 390"/>
    <s v="KTM"/>
    <s v="KTM DUKE 390 KTM ELECTRONIC ORANGE"/>
    <s v="00JP891T"/>
    <s v="Open"/>
    <s v="Yes"/>
    <x v="4"/>
    <m/>
    <m/>
    <m/>
    <m/>
    <s v="Yes"/>
    <s v="No"/>
    <s v="No"/>
    <m/>
    <n v="0"/>
  </r>
  <r>
    <n v="15408024"/>
    <d v="2025-04-04T00:00:00"/>
    <d v="1899-12-30T21:31:00"/>
    <x v="3"/>
    <s v="VANDANA AUTO(10401)"/>
    <n v="10401"/>
    <s v="Bikewale_Aggregators"/>
    <s v="CPS_Lead_Aggregators"/>
    <s v="HOT"/>
    <s v="Pulsar"/>
    <s v="N125"/>
    <s v="Disc ISG"/>
    <s v="Pulsar N125 Disc ISG Ebony Black + Purple Fury"/>
    <s v="00JZ51DA"/>
    <s v="Closed"/>
    <s v="No"/>
    <x v="2"/>
    <m/>
    <m/>
    <m/>
    <m/>
    <s v="No"/>
    <s v="No"/>
    <s v="No"/>
    <m/>
    <n v="0"/>
  </r>
  <r>
    <n v="15483596"/>
    <d v="2025-04-08T00:00:00"/>
    <d v="1899-12-30T16:54:00"/>
    <x v="5"/>
    <s v="MADAAN MOTORS(11601)"/>
    <n v="11601"/>
    <m/>
    <m/>
    <s v="HOT"/>
    <s v="Platina"/>
    <s v="ES Drum (OBD2B)"/>
    <n v="100"/>
    <s v="Platina ES Drum (OBD2B) 100"/>
    <s v="00JK39"/>
    <s v="Open"/>
    <s v="Yes"/>
    <x v="1"/>
    <m/>
    <m/>
    <m/>
    <m/>
    <s v="No"/>
    <s v="No"/>
    <s v="No"/>
    <m/>
    <n v="0"/>
  </r>
  <r>
    <n v="15746231"/>
    <d v="2025-04-19T00:00:00"/>
    <d v="1899-12-30T22:50:00"/>
    <x v="3"/>
    <s v="OM ADVANCE AUTOMOBILES PVT LTD(13120)"/>
    <n v="13120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4"/>
    <m/>
    <m/>
    <m/>
    <m/>
    <s v="No"/>
    <s v="No"/>
    <s v="No"/>
    <m/>
    <n v="0"/>
  </r>
  <r>
    <n v="15497708"/>
    <d v="2025-04-09T00:00:00"/>
    <d v="1899-12-30T12:52:00"/>
    <x v="1"/>
    <s v="Aadhithya Motors(11412)"/>
    <n v="11412"/>
    <m/>
    <m/>
    <m/>
    <s v="Pulsar"/>
    <s v="N160"/>
    <s v="UG"/>
    <s v="Pulsar N160 UG BROOKLYN CHRCL BLK M"/>
    <s v="00JR21VAR-113"/>
    <s v="Invoiced"/>
    <s v="Yes"/>
    <x v="1"/>
    <m/>
    <m/>
    <m/>
    <m/>
    <s v="Yes"/>
    <s v="Yes"/>
    <s v="Yes"/>
    <d v="2025-04-09T13:27:00"/>
    <n v="1"/>
  </r>
  <r>
    <n v="15730970"/>
    <d v="2025-04-19T00:00:00"/>
    <d v="1899-12-30T10:29:00"/>
    <x v="3"/>
    <s v="RRAG AUTOMOTIVE PVT LTD(13263)"/>
    <n v="13263"/>
    <s v="91wheels_Aggregators"/>
    <s v="CPS_Lead_Aggregators"/>
    <m/>
    <s v="Pulsar"/>
    <s v="NS125"/>
    <s v="Disc (Pre-OBD)"/>
    <s v="Pulsar NS125 Disc (Pre-OBD) GLOSS PEWTER GREY"/>
    <s v="00JF2832"/>
    <s v="Closed"/>
    <s v="No"/>
    <x v="11"/>
    <s v="Family/Friendâ€™s Recommendation"/>
    <m/>
    <s v="HF"/>
    <s v="Hero"/>
    <s v="No"/>
    <s v="No"/>
    <s v="No"/>
    <m/>
    <n v="0"/>
  </r>
  <r>
    <n v="15423235"/>
    <d v="2025-04-05T00:00:00"/>
    <d v="1899-12-30T16:55:00"/>
    <x v="3"/>
    <s v="B U Bhandari_Pashan"/>
    <n v="13530"/>
    <s v="Bikewale_Aggregators"/>
    <s v="CPS_Lead_Aggregators"/>
    <s v="STANDARD"/>
    <s v="Triumph"/>
    <s v="SPEED 400"/>
    <s v="Triumph"/>
    <s v="Triumph SPEED 400-Phantom Black"/>
    <s v="00TA04BA"/>
    <s v="Closed"/>
    <s v="No"/>
    <x v="2"/>
    <m/>
    <m/>
    <m/>
    <m/>
    <s v="No"/>
    <s v="No"/>
    <s v="No"/>
    <m/>
    <n v="0"/>
  </r>
  <r>
    <n v="15633454"/>
    <d v="2025-04-14T00:00:00"/>
    <d v="1899-12-30T18:29:00"/>
    <x v="1"/>
    <s v="OSL BAJAJ EM BYPASS SHOWROOM"/>
    <s v="D11132"/>
    <m/>
    <m/>
    <s v="HOT"/>
    <s v="CT"/>
    <s v="110X"/>
    <s v="ES"/>
    <s v="CT 110X ES"/>
    <s v="00DY04"/>
    <s v="Open"/>
    <s v="Yes"/>
    <x v="1"/>
    <m/>
    <m/>
    <m/>
    <m/>
    <s v="Yes"/>
    <s v="No"/>
    <s v="Yes"/>
    <m/>
    <n v="0"/>
  </r>
  <r>
    <n v="15440308"/>
    <d v="2025-04-06T00:00:00"/>
    <d v="1899-12-30T17:28:00"/>
    <x v="1"/>
    <s v="Lingam Automobiles(JAYANKONDAM)"/>
    <s v="A12802"/>
    <m/>
    <m/>
    <s v="STANDARD"/>
    <s v="Pulsar"/>
    <n v="150"/>
    <s v="SD UG"/>
    <s v="Pulsar 150 SD UG EBONY BLK SILVER DKL"/>
    <s v="00DH604E"/>
    <s v="Open"/>
    <s v="Yes"/>
    <x v="1"/>
    <m/>
    <m/>
    <m/>
    <m/>
    <s v="Yes"/>
    <s v="No"/>
    <s v="No"/>
    <m/>
    <n v="0"/>
  </r>
  <r>
    <n v="15446376"/>
    <d v="2025-04-07T00:00:00"/>
    <d v="1899-12-30T08:39:00"/>
    <x v="3"/>
    <s v="NEW STYLE FABRICATORS PVT. LTD.(10225)"/>
    <n v="10225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685740"/>
    <d v="2025-04-16T00:00:00"/>
    <d v="1899-12-30T22:53:00"/>
    <x v="4"/>
    <s v="EMN MOTORS (12849)"/>
    <n v="12849"/>
    <s v="Freedom_LeadGen_D2C"/>
    <s v="Display_FB"/>
    <m/>
    <s v="Freedom"/>
    <s v="125 NG04"/>
    <s v="Disc Led"/>
    <s v="Freedom 125 NG04 Disc Led GLOSS PEWTER GREY"/>
    <s v="00JH2732"/>
    <s v="Open"/>
    <s v="No"/>
    <x v="0"/>
    <m/>
    <m/>
    <m/>
    <m/>
    <s v="No"/>
    <s v="No"/>
    <s v="No"/>
    <m/>
    <n v="0"/>
  </r>
  <r>
    <n v="15485039"/>
    <d v="2025-04-08T00:00:00"/>
    <d v="1899-12-30T17:54:00"/>
    <x v="2"/>
    <s v="AAKASH AUTOMOBILES PVT LTD(11449)"/>
    <n v="11449"/>
    <m/>
    <m/>
    <m/>
    <s v="Pulsar"/>
    <s v="N160"/>
    <s v="Single channel ABS"/>
    <s v="Pulsar  N160 Single channel ABS GLOSSY TECHNO BLACK"/>
    <s v="00JR0693"/>
    <s v="Invoiced"/>
    <s v="Yes"/>
    <x v="6"/>
    <m/>
    <m/>
    <m/>
    <m/>
    <s v="No"/>
    <s v="Yes"/>
    <s v="Yes"/>
    <d v="2025-04-08T17:56:00"/>
    <n v="1"/>
  </r>
  <r>
    <n v="15690475"/>
    <d v="2025-04-17T00:00:00"/>
    <d v="1899-12-30T11:24:00"/>
    <x v="3"/>
    <s v="BIJJARGI BIKES- MUDHOL"/>
    <s v="S12761"/>
    <s v="Bikedekho_Aggregators"/>
    <s v="CPS_Lead_Aggregators"/>
    <s v="HOT"/>
    <s v="Pulsar"/>
    <s v="P150"/>
    <s v="TD Split Seat (OBD-2)"/>
    <s v="Pulsar P150 TD Split Seat (OBD-2) EBONY BLACK(MET)"/>
    <s v="00JR11X3"/>
    <s v="Open"/>
    <s v="Yes"/>
    <x v="4"/>
    <m/>
    <m/>
    <m/>
    <m/>
    <s v="No"/>
    <s v="Yes"/>
    <s v="Yes"/>
    <m/>
    <n v="0"/>
  </r>
  <r>
    <n v="15697571"/>
    <d v="2025-04-17T00:00:00"/>
    <d v="1899-12-30T14:57:00"/>
    <x v="2"/>
    <s v="ATIKSH BAJAJ(13036)"/>
    <n v="13036"/>
    <s v="Website"/>
    <m/>
    <s v="STANDARD"/>
    <s v="Pulsar"/>
    <n v="150"/>
    <s v="SD (C&amp;G)"/>
    <s v="Pulsar 150 SD (C&amp;G) EBONY BLK BLUE DKL"/>
    <s v="00DH644C"/>
    <s v="Closed"/>
    <s v="No"/>
    <x v="2"/>
    <m/>
    <m/>
    <m/>
    <m/>
    <s v="No"/>
    <s v="No"/>
    <s v="No"/>
    <m/>
    <n v="0"/>
  </r>
  <r>
    <n v="15653313"/>
    <d v="2025-04-15T00:00:00"/>
    <d v="1899-12-30T17:32:00"/>
    <x v="3"/>
    <s v="PARIS AUTOMOBILES"/>
    <n v="10280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x v="5"/>
    <m/>
    <m/>
    <m/>
    <m/>
    <s v="No"/>
    <s v="No"/>
    <s v="No"/>
    <m/>
    <n v="0"/>
  </r>
  <r>
    <n v="15478466"/>
    <d v="2025-04-08T00:00:00"/>
    <d v="1899-12-30T14:15:00"/>
    <x v="0"/>
    <s v="SRIJAI AUTOS PRIVATE LIMITED(13625)"/>
    <n v="13625"/>
    <s v="Hyperlocal_Lead_Gen"/>
    <s v="Facebook"/>
    <s v="STANDARD"/>
    <s v="Triumph"/>
    <s v="Speed T4"/>
    <s v="Triumph"/>
    <s v="Triumph Speed T4 Triumph "/>
    <s v="00TA15"/>
    <s v="Open"/>
    <s v="No"/>
    <x v="0"/>
    <m/>
    <m/>
    <m/>
    <m/>
    <s v="No"/>
    <s v="No"/>
    <s v="No"/>
    <m/>
    <n v="0"/>
  </r>
  <r>
    <n v="15604562"/>
    <d v="2025-04-22T00:00:00"/>
    <d v="1899-12-30T09:18:00"/>
    <x v="4"/>
    <s v="GURU NANAK AUTO DEALS(13106)"/>
    <n v="13106"/>
    <s v="Freedom_LeadGen_D2C"/>
    <s v="Display_FB"/>
    <m/>
    <s v="Freedom"/>
    <s v="125 NG04"/>
    <s v="Drum Led"/>
    <s v="Freedom 125 NG04 Drum Led - GLOSSY CARIBBEAN BLUE"/>
    <s v="00JH302Z"/>
    <s v="Closed"/>
    <s v="No"/>
    <x v="1"/>
    <m/>
    <m/>
    <m/>
    <m/>
    <s v="No"/>
    <s v="No"/>
    <s v="No"/>
    <m/>
    <n v="0"/>
  </r>
  <r>
    <n v="15661620"/>
    <d v="2025-04-16T00:00:00"/>
    <d v="1899-12-30T10:41:00"/>
    <x v="3"/>
    <s v="OM AUTOVEHICLE PVT. LTD.(11809)"/>
    <n v="11809"/>
    <s v="Bikewale_Aggregators"/>
    <s v="CPS_Lead_Aggregators"/>
    <s v="WARM"/>
    <s v="Pulsar"/>
    <s v="RS200"/>
    <s v="Dual channel ABS"/>
    <s v="Pulsar RS200 Dual channel ABS METALLIC BLACK (+Pewter Grey)"/>
    <s v="00DT148E"/>
    <s v="Open"/>
    <s v="No"/>
    <x v="1"/>
    <m/>
    <m/>
    <m/>
    <m/>
    <s v="No"/>
    <s v="No"/>
    <s v="No"/>
    <m/>
    <n v="0"/>
  </r>
  <r>
    <n v="15642723"/>
    <d v="2025-04-15T00:00:00"/>
    <d v="1899-12-30T11:21:00"/>
    <x v="5"/>
    <s v="KALLINGAL AUTOMOBILES-ATTINGAL"/>
    <s v="B11491"/>
    <m/>
    <m/>
    <s v="STANDARD"/>
    <s v="Freedom"/>
    <s v="125 NG04"/>
    <s v="Disc Led"/>
    <s v="Freedom 125 NG04 Disc Led BLUE DECAL LIGHT BLUE"/>
    <s v="00JH273E"/>
    <s v="Open"/>
    <s v="Yes"/>
    <x v="4"/>
    <m/>
    <m/>
    <m/>
    <m/>
    <s v="Yes"/>
    <s v="No"/>
    <s v="No"/>
    <m/>
    <n v="0"/>
  </r>
  <r>
    <n v="15690537"/>
    <d v="2025-04-17T00:00:00"/>
    <d v="1899-12-30T11:26:00"/>
    <x v="3"/>
    <s v="PANCHKULA GOLDWHEELS PVT LTD (12869)"/>
    <n v="12869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x v="10"/>
    <m/>
    <m/>
    <m/>
    <m/>
    <s v="No"/>
    <s v="No"/>
    <s v="No"/>
    <m/>
    <n v="0"/>
  </r>
  <r>
    <n v="15574015"/>
    <d v="2025-04-11T00:00:00"/>
    <d v="1899-12-30T18:39:00"/>
    <x v="1"/>
    <s v="SIDDHI AUTO (13056)"/>
    <n v="13056"/>
    <s v="Reference"/>
    <s v="Existing Customer"/>
    <s v="HOT"/>
    <s v="Pulsar"/>
    <n v="125"/>
    <s v="Carbon Fibre Single Seat UG"/>
    <s v="Pulsar 125 Carbon Fibre Single Seat UG EBONY BLK SILVER DKL"/>
    <s v="00DH574E"/>
    <s v="Invoiced"/>
    <s v="Yes"/>
    <x v="7"/>
    <m/>
    <m/>
    <m/>
    <m/>
    <s v="Yes"/>
    <s v="Yes"/>
    <s v="Yes"/>
    <d v="2025-04-11T18:47:00"/>
    <n v="1"/>
  </r>
  <r>
    <n v="15608698"/>
    <d v="2025-04-13T00:00:00"/>
    <d v="1899-12-30T20:11:00"/>
    <x v="3"/>
    <s v="S.K. AUTOMOBILES(12782)"/>
    <n v="1278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x v="5"/>
    <m/>
    <m/>
    <m/>
    <m/>
    <s v="No"/>
    <s v="No"/>
    <s v="No"/>
    <m/>
    <n v="0"/>
  </r>
  <r>
    <n v="15663242"/>
    <d v="2025-04-16T00:00:00"/>
    <d v="1899-12-30T11:20:00"/>
    <x v="1"/>
    <s v="ANSHUMAN TRADERS(10443)"/>
    <n v="10443"/>
    <m/>
    <m/>
    <s v="STANDARD"/>
    <s v="Pulsar"/>
    <n v="125"/>
    <s v="Carbon Fibre Disc Single Seat"/>
    <s v="Pulsar 125 Carbon Fibre Disc Single Seat"/>
    <s v="00DH47"/>
    <s v="Open"/>
    <s v="Yes"/>
    <x v="8"/>
    <m/>
    <m/>
    <m/>
    <m/>
    <s v="No"/>
    <s v="No"/>
    <s v="No"/>
    <m/>
    <n v="0"/>
  </r>
  <r>
    <n v="15533001"/>
    <d v="2025-04-09T00:00:00"/>
    <d v="1899-12-30T19:45:00"/>
    <x v="3"/>
    <s v="KHIVRAJ ELIXIR PVT LTD North Bangalore"/>
    <s v="C14191"/>
    <s v="Bikewale_Aggregators"/>
    <s v="CPS_Lead_Aggregators"/>
    <s v="WARM"/>
    <s v="Triumph"/>
    <s v="SCRAMBLER 400 X"/>
    <s v="Triumph"/>
    <s v="Triumph SCRAMBLER 400 X-Carnival Red/Phantom Black"/>
    <s v="00TA02BE"/>
    <s v="Open"/>
    <s v="No"/>
    <x v="1"/>
    <m/>
    <m/>
    <m/>
    <m/>
    <s v="No"/>
    <s v="No"/>
    <s v="No"/>
    <m/>
    <n v="0"/>
  </r>
  <r>
    <n v="15480606"/>
    <d v="2025-04-08T00:00:00"/>
    <d v="1899-12-30T15:08:00"/>
    <x v="6"/>
    <s v="C P BAJAJ(12313)"/>
    <n v="12313"/>
    <m/>
    <m/>
    <m/>
    <s v="Pulsar"/>
    <n v="125"/>
    <s v="Carbon Fibre Single Seat UG"/>
    <s v="Pulsar 125 Carbon Fibre Single Seat UG EBONY BLK BLUE DKL"/>
    <s v="00DH574C"/>
    <s v="Invoiced"/>
    <s v="Yes"/>
    <x v="1"/>
    <m/>
    <m/>
    <m/>
    <m/>
    <s v="No"/>
    <s v="No"/>
    <s v="Yes"/>
    <d v="2025-04-08T15:09:00"/>
    <n v="1"/>
  </r>
  <r>
    <n v="15346663"/>
    <d v="2025-04-01T00:00:00"/>
    <d v="1899-12-30T20:32:00"/>
    <x v="3"/>
    <s v="Gounder Auto Centre(A12749)"/>
    <s v="A12749"/>
    <s v="Bikedekho_Aggregators"/>
    <s v="CPS_Lead_Aggregators"/>
    <s v="HOT"/>
    <s v="Pulsar"/>
    <s v="NS125"/>
    <s v="Disc (OBD-2)"/>
    <s v="Pulsar NS125 Disc (OBD-2) TD BURNT RED + SA"/>
    <s v="00JF35C4"/>
    <s v="Closed"/>
    <s v="No"/>
    <x v="5"/>
    <m/>
    <m/>
    <m/>
    <m/>
    <s v="No"/>
    <s v="No"/>
    <s v="No"/>
    <m/>
    <n v="0"/>
  </r>
  <r>
    <n v="15646734"/>
    <d v="2025-04-15T00:00:00"/>
    <d v="1899-12-30T13:09:00"/>
    <x v="5"/>
    <s v="Popular Motor Corporation - D11262."/>
    <s v="D11262."/>
    <s v="Dealer Activity"/>
    <s v="Loan Mela"/>
    <m/>
    <s v="Freedom"/>
    <s v="125 NG04"/>
    <s v="Disc Led"/>
    <s v="Freedom 125 NG04 Disc Led Racing Red"/>
    <s v="00JH279C"/>
    <s v="Invoiced"/>
    <s v="Yes"/>
    <x v="1"/>
    <m/>
    <m/>
    <m/>
    <m/>
    <s v="No"/>
    <s v="No"/>
    <s v="No"/>
    <d v="2025-04-15T13:10:00"/>
    <n v="1"/>
  </r>
  <r>
    <n v="15467393"/>
    <d v="2025-04-08T00:00:00"/>
    <d v="1899-12-30T09:54:00"/>
    <x v="3"/>
    <s v="Shri Vinayaka Bajaj @ Begusarai"/>
    <n v="12579"/>
    <s v="Bikewale_Aggregators"/>
    <s v="CPS_Lead_Aggregators"/>
    <s v="WARM"/>
    <s v="Pulsar"/>
    <n v="125"/>
    <s v="Carbon Fibre Disc Split Seat (OBD-2)"/>
    <s v="PULSAR 125 - SPARKLING METALLIC BLACK SILVER"/>
    <s v="00DH43E8"/>
    <s v="Open"/>
    <s v="No"/>
    <x v="1"/>
    <m/>
    <m/>
    <m/>
    <m/>
    <s v="No"/>
    <s v="No"/>
    <s v="No"/>
    <m/>
    <n v="0"/>
  </r>
  <r>
    <n v="15655105"/>
    <d v="2025-04-15T00:00:00"/>
    <d v="1899-12-30T18:50:00"/>
    <x v="3"/>
    <s v="OSL AUTO PVT LTD(11505)"/>
    <n v="11505"/>
    <s v="Bikedekho_Aggregators"/>
    <s v="CPS_Lead_Aggregators"/>
    <s v="HOT"/>
    <s v="Pulsar"/>
    <s v="N150"/>
    <s v="SD Single Seat"/>
    <s v="Pulsar N150 SD Single Seat EBONY BLACK(MET)"/>
    <s v="00JR30X3"/>
    <s v="Open"/>
    <s v="No"/>
    <x v="0"/>
    <m/>
    <m/>
    <m/>
    <m/>
    <s v="No"/>
    <s v="No"/>
    <s v="No"/>
    <m/>
    <n v="0"/>
  </r>
  <r>
    <n v="15573512"/>
    <d v="2025-04-11T00:00:00"/>
    <d v="1899-12-30T18:23:00"/>
    <x v="5"/>
    <s v="RK BAJAJ PRL"/>
    <s v="A13397"/>
    <m/>
    <m/>
    <s v="STANDARD"/>
    <s v="Platina"/>
    <s v="ES Drum (OBD2B)"/>
    <n v="110"/>
    <s v="Platina ES Drum (OBD2B) 110 VINTAGE WINE RED SLV"/>
    <s v="00JK38DR"/>
    <s v="Open"/>
    <s v="No"/>
    <x v="6"/>
    <m/>
    <m/>
    <m/>
    <m/>
    <s v="No"/>
    <s v="No"/>
    <s v="No"/>
    <m/>
    <n v="0"/>
  </r>
  <r>
    <n v="15664732"/>
    <d v="2025-04-16T00:00:00"/>
    <d v="1899-12-30T11:53:00"/>
    <x v="1"/>
    <s v="VARUN MOTORS PRIVATE LIMITED - NARSIPATNAM"/>
    <s v="A13247"/>
    <m/>
    <m/>
    <m/>
    <s v="Pulsar"/>
    <n v="125"/>
    <s v="Carbon Fibre Disc Split Seat (OBD-2)"/>
    <s v="Pulsar 125 Carbon Fibre Disc Split Seat (OBD-2) SPARKLING METALLIC BLACK BLUE"/>
    <s v="00DH43F1"/>
    <s v="Invoiced"/>
    <s v="Yes"/>
    <x v="1"/>
    <m/>
    <m/>
    <m/>
    <m/>
    <s v="Yes"/>
    <s v="Yes"/>
    <s v="Yes"/>
    <d v="2025-04-16T11:55:00"/>
    <n v="1"/>
  </r>
  <r>
    <n v="15687685"/>
    <d v="2025-04-17T00:00:00"/>
    <d v="1899-12-30T08:12:00"/>
    <x v="3"/>
    <s v="SRI VINAYAKA MOBIKES PVT LTD (WARANGAL)"/>
    <s v="D13592"/>
    <s v="Bikedekho_Aggregators"/>
    <s v="CPS_Lead_Aggregators"/>
    <s v="WARM"/>
    <m/>
    <m/>
    <m/>
    <s v="Speed T4-PEARL METALLIC WHITE"/>
    <s v="00TA1542"/>
    <s v="Open"/>
    <s v="No"/>
    <x v="4"/>
    <m/>
    <m/>
    <m/>
    <m/>
    <s v="No"/>
    <s v="No"/>
    <s v="No"/>
    <m/>
    <n v="0"/>
  </r>
  <r>
    <n v="15499902"/>
    <d v="2025-04-09T00:00:00"/>
    <d v="1899-12-30T14:00:00"/>
    <x v="2"/>
    <s v="Abhishek Auto (14138)"/>
    <n v="14138"/>
    <s v="Call Center"/>
    <m/>
    <s v="HOT"/>
    <s v="Pulsar"/>
    <s v="P150"/>
    <s v="TD Split Seat (OBD-2)"/>
    <s v="Pulsar P150 TD Split Seat (OBD-2) E BL CH MT BL MTR BL"/>
    <s v="00JR11AC"/>
    <s v="Open"/>
    <s v="No"/>
    <x v="6"/>
    <m/>
    <m/>
    <m/>
    <m/>
    <s v="No"/>
    <s v="No"/>
    <s v="No"/>
    <m/>
    <n v="0"/>
  </r>
  <r>
    <n v="15652400"/>
    <d v="2025-04-15T00:00:00"/>
    <d v="1899-12-30T16:50:00"/>
    <x v="1"/>
    <s v="GANPATI MOTORS(10729)"/>
    <n v="10729"/>
    <s v="Leaflet"/>
    <m/>
    <s v="HOT"/>
    <s v="Platina"/>
    <s v="KS Drum (OBD2B)"/>
    <n v="100"/>
    <s v="Platina KS Drum (OBD2B) 100 EBONY BLK SILVER DKL"/>
    <s v="00JK424E"/>
    <s v="Invoiced"/>
    <s v="Yes"/>
    <x v="1"/>
    <m/>
    <m/>
    <m/>
    <m/>
    <s v="Yes"/>
    <s v="Yes"/>
    <s v="Yes"/>
    <d v="2025-04-15T16:53:00"/>
    <n v="1"/>
  </r>
  <r>
    <n v="15381054"/>
    <d v="2025-04-03T00:00:00"/>
    <d v="1899-12-30T15:47:00"/>
    <x v="1"/>
    <s v="KAMAL AUTO INDUSTRIES COACH WORKS PVT LTD(13482)"/>
    <n v="13482"/>
    <s v="Reference"/>
    <s v="Existing Customer"/>
    <s v="HOT"/>
    <s v="Pulsar"/>
    <n v="125"/>
    <s v="Carbon Fibre Disc Split Seat (OBD-2)"/>
    <s v="Pulsar 125 Carbon Fibre Disc Split Seat (OBD-2) SPARKLING METALLIC BLACK RED"/>
    <s v="00DH43F2"/>
    <s v="Closed"/>
    <s v="Yes"/>
    <x v="1"/>
    <m/>
    <m/>
    <m/>
    <m/>
    <s v="Yes"/>
    <s v="Yes"/>
    <s v="Yes"/>
    <d v="2025-04-03T15:56:00"/>
    <n v="0"/>
  </r>
  <r>
    <n v="15366938"/>
    <d v="2025-04-02T00:00:00"/>
    <d v="1899-12-30T20:06:00"/>
    <x v="3"/>
    <s v="PARIS AUTOMOBILES (ANANTNAG)"/>
    <s v="B1028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690168"/>
    <d v="2025-04-17T00:00:00"/>
    <d v="1899-12-30T11:11:00"/>
    <x v="3"/>
    <s v="PANCHKULA GOLDWHEELS PVT LTD (12869)"/>
    <n v="12869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422619"/>
    <d v="2025-04-05T00:00:00"/>
    <d v="1899-12-30T16:29:00"/>
    <x v="3"/>
    <s v="Shiva ScooterAgency"/>
    <s v="B10348"/>
    <s v="91wheels_Aggregators"/>
    <s v="CPS_Lead_Aggregators"/>
    <s v="WARM"/>
    <s v="Pulsar"/>
    <s v="NS200"/>
    <s v="Twin Disc ABS (JL18)"/>
    <s v="Pulsar NS200 Twin Disc ABS (JL18) BRIGHT YELLOW &amp; MATTE PEWTER GREY"/>
    <s v="00JL188N"/>
    <s v="Closed"/>
    <s v="No"/>
    <x v="3"/>
    <m/>
    <m/>
    <m/>
    <m/>
    <s v="No"/>
    <s v="No"/>
    <s v="No"/>
    <m/>
    <n v="0"/>
  </r>
  <r>
    <n v="15576881"/>
    <d v="2025-04-12T00:00:00"/>
    <d v="1899-12-30T11:01:00"/>
    <x v="3"/>
    <s v="CHAMPAK AUTOMOBILES- SAPATGRAM"/>
    <s v="C11021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x v="0"/>
    <m/>
    <m/>
    <m/>
    <m/>
    <s v="No"/>
    <s v="No"/>
    <s v="No"/>
    <m/>
    <n v="0"/>
  </r>
  <r>
    <n v="15524526"/>
    <d v="2025-04-09T00:00:00"/>
    <d v="1899-12-30T14:47:00"/>
    <x v="4"/>
    <s v="ARORA MOTORS(13645)"/>
    <n v="13645"/>
    <s v="PulsarNS_Awareness_Launch"/>
    <s v="Display_Google"/>
    <s v="STANDARD"/>
    <s v="Pulsar"/>
    <s v="N160"/>
    <s v="Dual Channel ABS(Digital)"/>
    <s v="Pulsar N160 Dual Channel ABS(Digital) Brooklyn Black"/>
    <s v="00JR379V"/>
    <s v="Closed"/>
    <s v="No"/>
    <x v="5"/>
    <m/>
    <m/>
    <m/>
    <m/>
    <s v="No"/>
    <s v="No"/>
    <s v="No"/>
    <m/>
    <n v="0"/>
  </r>
  <r>
    <n v="15499021"/>
    <d v="2025-04-09T00:00:00"/>
    <d v="1899-12-30T13:44:00"/>
    <x v="3"/>
    <s v="Mainashree Automotive (12640)"/>
    <n v="1264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463324"/>
    <d v="2025-04-07T00:00:00"/>
    <d v="1899-12-30T18:42:00"/>
    <x v="5"/>
    <s v="MCV Bajaj - Anaparthy"/>
    <s v="H12624"/>
    <m/>
    <m/>
    <s v="HOT"/>
    <s v="Pulsar"/>
    <s v="NS125"/>
    <s v="ABS"/>
    <s v="Pulsar NS125 ABS"/>
    <s v="00JF56"/>
    <s v="Open"/>
    <s v="No"/>
    <x v="1"/>
    <m/>
    <m/>
    <m/>
    <m/>
    <s v="No"/>
    <s v="No"/>
    <s v="No"/>
    <m/>
    <n v="0"/>
  </r>
  <r>
    <n v="15553840"/>
    <d v="2025-04-10T00:00:00"/>
    <d v="1899-12-30T20:13:00"/>
    <x v="3"/>
    <s v="AHUJA AUTO SALES(10595)"/>
    <n v="10595"/>
    <s v="91wheels_Aggregators"/>
    <s v="CPS_Lead_Aggregators"/>
    <s v="WARM"/>
    <s v="Pulsar"/>
    <s v="N160"/>
    <s v="Dual channel ABS"/>
    <s v="Pulsar N160 Dual channel ABS Brooklyn Black"/>
    <s v="00JR159V"/>
    <s v="Open"/>
    <s v="No"/>
    <x v="0"/>
    <m/>
    <m/>
    <m/>
    <m/>
    <s v="No"/>
    <s v="No"/>
    <s v="No"/>
    <m/>
    <n v="0"/>
  </r>
  <r>
    <n v="15539333"/>
    <d v="2025-04-10T00:00:00"/>
    <d v="1899-12-30T11:09:00"/>
    <x v="1"/>
    <s v="SRI SIDDHI VINAYAKA AUTOMOBILES (13107)"/>
    <n v="13107"/>
    <m/>
    <m/>
    <m/>
    <s v="Pulsar"/>
    <n v="150"/>
    <s v="TD UG"/>
    <s v="Pulsar 150 TD UG EBONY BLACK(MET)"/>
    <s v="00DH61X3"/>
    <s v="Invoiced"/>
    <s v="Yes"/>
    <x v="1"/>
    <m/>
    <m/>
    <m/>
    <m/>
    <s v="Yes"/>
    <s v="Yes"/>
    <s v="Yes"/>
    <d v="2025-04-10T11:11:00"/>
    <n v="1"/>
  </r>
  <r>
    <n v="15347651"/>
    <d v="2025-04-01T00:00:00"/>
    <d v="1899-12-30T22:23:00"/>
    <x v="3"/>
    <s v="R.K.Motors-Virudhunagar"/>
    <s v="A10997"/>
    <s v="Bikewale_Aggregators"/>
    <s v="CPS_Lead_Aggregators"/>
    <s v="WARM"/>
    <s v="Pulsar"/>
    <s v="NS160"/>
    <s v="Twin Disc ABS"/>
    <s v="Pulsar NS160 Twin Disc ABS Glossy Pewter Grey + Satin Black"/>
    <s v="00JF258W"/>
    <s v="Open"/>
    <s v="No"/>
    <x v="6"/>
    <m/>
    <m/>
    <m/>
    <m/>
    <s v="No"/>
    <s v="No"/>
    <s v="No"/>
    <m/>
    <n v="0"/>
  </r>
  <r>
    <n v="15705531"/>
    <d v="2025-04-17T00:00:00"/>
    <d v="1899-12-30T19:56:00"/>
    <x v="3"/>
    <s v="D.N.V.Motorr(11707)"/>
    <n v="11707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457920"/>
    <d v="2025-04-07T00:00:00"/>
    <d v="1899-12-30T15:47:00"/>
    <x v="5"/>
    <s v="OPM BAJAJ(12735)"/>
    <n v="12735"/>
    <m/>
    <m/>
    <m/>
    <s v="Platina"/>
    <n v="110"/>
    <s v="ES Drum  (OBD-2)"/>
    <s v="Platina 110 ES Drum  (OBD-2) BLK GLOS PEW GRA"/>
    <s v="00JK3548"/>
    <s v="Invoiced"/>
    <s v="Yes"/>
    <x v="1"/>
    <m/>
    <m/>
    <m/>
    <m/>
    <s v="No"/>
    <s v="No"/>
    <s v="No"/>
    <d v="2025-04-07T15:47:00"/>
    <n v="1"/>
  </r>
  <r>
    <n v="15407914"/>
    <d v="2025-04-04T00:00:00"/>
    <d v="1899-12-30T21:18:00"/>
    <x v="3"/>
    <s v="M/s. AKM ENTERPRISES (13527)"/>
    <n v="13527"/>
    <s v="Bikewale_Aggregators"/>
    <s v="CPS_Lead_Aggregators"/>
    <s v="STANDARD"/>
    <s v="Triumph"/>
    <s v="Speed T4"/>
    <s v="Triumph"/>
    <s v="Speed T4-PHANTOM BLACK"/>
    <s v="00TA15BA"/>
    <s v="Closed"/>
    <s v="No"/>
    <x v="5"/>
    <m/>
    <m/>
    <m/>
    <m/>
    <s v="No"/>
    <s v="No"/>
    <s v="No"/>
    <m/>
    <n v="0"/>
  </r>
  <r>
    <n v="15679636"/>
    <d v="2025-04-16T00:00:00"/>
    <d v="1899-12-30T17:30:00"/>
    <x v="1"/>
    <s v="GOYAL AUTO TRADERS(13074)"/>
    <n v="13074"/>
    <m/>
    <m/>
    <s v="WARM"/>
    <m/>
    <m/>
    <m/>
    <s v="Platina 100 ES Alloy Ebony Black with Silver Grey Decal"/>
    <s v="00PF376U"/>
    <s v="Invoiced"/>
    <s v="Yes"/>
    <x v="0"/>
    <m/>
    <m/>
    <m/>
    <m/>
    <s v="Yes"/>
    <s v="Yes"/>
    <s v="Yes"/>
    <d v="2025-04-17T10:38:00"/>
    <n v="1"/>
  </r>
  <r>
    <n v="15531712"/>
    <d v="2025-04-09T00:00:00"/>
    <d v="1899-12-30T18:45:00"/>
    <x v="5"/>
    <s v="KALINGA AUTO SERVICES(12536)"/>
    <n v="12536"/>
    <m/>
    <m/>
    <s v="HOT"/>
    <s v="Pulsar"/>
    <n v="125"/>
    <s v="Carbon Fibre Single Seat UG"/>
    <s v="Pulsar 125 Carbon Fibre Single Seat UG EBONY BLK RED DKL"/>
    <s v="00DH574D"/>
    <s v="Invoiced"/>
    <s v="Yes"/>
    <x v="1"/>
    <m/>
    <m/>
    <m/>
    <m/>
    <s v="No"/>
    <s v="No"/>
    <s v="No"/>
    <d v="2025-04-09T18:50:00"/>
    <n v="1"/>
  </r>
  <r>
    <n v="15719602"/>
    <d v="2025-04-18T00:00:00"/>
    <d v="1899-12-30T15:08:00"/>
    <x v="1"/>
    <s v="SUPREME AUTO DEALERS PVT. LTD.(10351)"/>
    <n v="10351"/>
    <m/>
    <m/>
    <s v="WARM"/>
    <s v="CT"/>
    <s v="110X"/>
    <s v="ES (OBD-2)"/>
    <s v="CT 110X ES (OBD-2) EBONY BLK RED DKL"/>
    <s v="00DY084D"/>
    <s v="Open"/>
    <s v="Yes"/>
    <x v="0"/>
    <m/>
    <m/>
    <m/>
    <m/>
    <s v="Yes"/>
    <s v="Yes"/>
    <s v="Yes"/>
    <m/>
    <n v="0"/>
  </r>
  <r>
    <n v="15518556"/>
    <d v="2025-04-09T00:00:00"/>
    <d v="1899-12-30T16:21:00"/>
    <x v="6"/>
    <m/>
    <n v="14162"/>
    <s v="Facebook"/>
    <s v="Freedom_March"/>
    <s v="WARM"/>
    <s v="Freedom"/>
    <s v="125 NG04"/>
    <s v="Disc Led"/>
    <s v="Freedom 125 NG04 Disc Led Racing Red"/>
    <s v="00JH279C"/>
    <s v="Open"/>
    <s v="No"/>
    <x v="1"/>
    <m/>
    <m/>
    <m/>
    <m/>
    <s v="No"/>
    <s v="No"/>
    <s v="No"/>
    <m/>
    <n v="0"/>
  </r>
  <r>
    <n v="15499974"/>
    <d v="2025-04-09T00:00:00"/>
    <d v="1899-12-30T14:01:00"/>
    <x v="1"/>
    <s v="ANSHUMAN TRADERS(10443)"/>
    <n v="10443"/>
    <s v="Reference"/>
    <s v="Existing Customer"/>
    <s v="WARM"/>
    <s v="Pulsar"/>
    <s v="N160"/>
    <s v="TD"/>
    <s v="Pulsar N160 TD EBONY BLACK(MET)"/>
    <s v="00JR50X3"/>
    <s v="Invoiced"/>
    <s v="Yes"/>
    <x v="1"/>
    <m/>
    <m/>
    <m/>
    <m/>
    <s v="No"/>
    <s v="No"/>
    <s v="No"/>
    <d v="2025-04-09T14:03:00"/>
    <n v="1"/>
  </r>
  <r>
    <n v="15451594"/>
    <d v="2025-04-07T00:00:00"/>
    <d v="1899-12-30T13:27:00"/>
    <x v="2"/>
    <s v="OSL JOGIBATTALA"/>
    <s v="B12121"/>
    <m/>
    <m/>
    <s v="HOT"/>
    <s v="Pulsar"/>
    <s v="N125"/>
    <s v="Disc ISG"/>
    <s v="Pulsar N125 Disc ISG"/>
    <s v="00JZ51"/>
    <s v="Open"/>
    <s v="No"/>
    <x v="4"/>
    <m/>
    <m/>
    <m/>
    <m/>
    <s v="No"/>
    <s v="No"/>
    <s v="No"/>
    <m/>
    <n v="0"/>
  </r>
  <r>
    <n v="15499682"/>
    <d v="2025-04-09T00:00:00"/>
    <d v="1899-12-30T13:52:00"/>
    <x v="2"/>
    <s v="FOUZDAR FARM EQUIPMENTS(10123)"/>
    <n v="10123"/>
    <m/>
    <m/>
    <m/>
    <s v="Platina"/>
    <n v="100"/>
    <s v="ES"/>
    <s v="Platina 100 ES COCKTAIL WINE RED"/>
    <s v="00PF202V"/>
    <s v="Invoiced"/>
    <s v="Yes"/>
    <x v="1"/>
    <m/>
    <m/>
    <m/>
    <m/>
    <s v="No"/>
    <s v="No"/>
    <s v="No"/>
    <d v="2025-04-09T13:52:00"/>
    <n v="1"/>
  </r>
  <r>
    <n v="15656148"/>
    <d v="2025-04-15T00:00:00"/>
    <d v="1899-12-30T19:59:00"/>
    <x v="3"/>
    <s v="SRI SIDDHI VINAYAKA AUTOMOBILES (GUNTUR-12172)"/>
    <n v="1217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4"/>
    <m/>
    <m/>
    <m/>
    <m/>
    <s v="No"/>
    <s v="No"/>
    <s v="No"/>
    <m/>
    <n v="0"/>
  </r>
  <r>
    <n v="15558990"/>
    <d v="2025-04-11T00:00:00"/>
    <d v="1899-12-30T10:36:00"/>
    <x v="3"/>
    <s v="TIRHUT AUTOMOBILES.(10370)"/>
    <n v="10370"/>
    <s v="Bikedekho_Aggregators"/>
    <s v="CPS_Lead_Aggregators"/>
    <m/>
    <s v="Pulsar"/>
    <s v="NS200"/>
    <s v="Dual channel ABS (OBD-2)"/>
    <s v="Pulsar  NS200 Dual channel ABS (OBD-2) GLOSS PEWTER GREY"/>
    <s v="00JL2232"/>
    <s v="Closed"/>
    <s v="Yes"/>
    <x v="2"/>
    <m/>
    <m/>
    <m/>
    <m/>
    <s v="No"/>
    <s v="No"/>
    <s v="Yes"/>
    <m/>
    <n v="0"/>
  </r>
  <r>
    <n v="15433287"/>
    <d v="2025-04-06T00:00:00"/>
    <d v="1899-12-30T11:07:00"/>
    <x v="1"/>
    <s v="Arora Motors"/>
    <s v="B13645"/>
    <m/>
    <m/>
    <s v="WARM"/>
    <s v="Platina"/>
    <n v="110"/>
    <s v="ES Drum  (OBD-2)"/>
    <s v="Platina 110 ES Drum  (OBD-2) BLK GLOS PEW GRA"/>
    <s v="00JK3548"/>
    <s v="Invoiced"/>
    <s v="Yes"/>
    <x v="1"/>
    <m/>
    <m/>
    <m/>
    <m/>
    <s v="No"/>
    <s v="Yes"/>
    <s v="Yes"/>
    <d v="2025-04-06T11:10:00"/>
    <n v="1"/>
  </r>
  <r>
    <n v="15726239"/>
    <d v="2025-04-18T00:00:00"/>
    <d v="1899-12-30T19:42:00"/>
    <x v="1"/>
    <s v="SAHIL MOTORS (12847)"/>
    <n v="12847"/>
    <m/>
    <m/>
    <s v="WARM"/>
    <s v="Pulsar"/>
    <n v="125"/>
    <s v="Carbon Fibre Disc Single Seat (OBD-2)"/>
    <s v="Pulsar 125 Carbon Fibre Disc Single Seat (OBD-2) SPARKLING METALLIC BLACK BLUE"/>
    <s v="00DH41F1"/>
    <s v="Invoiced"/>
    <s v="Yes"/>
    <x v="8"/>
    <m/>
    <m/>
    <m/>
    <m/>
    <s v="Yes"/>
    <s v="Yes"/>
    <s v="Yes"/>
    <d v="2025-04-19T14:33:00"/>
    <n v="1"/>
  </r>
  <r>
    <n v="15489858"/>
    <d v="2025-04-09T00:00:00"/>
    <d v="1899-12-30T00:58:00"/>
    <x v="4"/>
    <s v="SRI VINAYAKA MOBIKES PVT LTD (LB Nagar KTM)"/>
    <s v="V12444"/>
    <s v="Duke_LeadGen_D2C"/>
    <s v="Display_Google"/>
    <s v="WARM"/>
    <s v="KTM"/>
    <s v="199.5 cc"/>
    <m/>
    <s v="KTM  199.5 cc  ELECTRONIC ORANGE"/>
    <s v="00JP1G1T"/>
    <s v="Closed"/>
    <s v="Yes"/>
    <x v="2"/>
    <m/>
    <m/>
    <m/>
    <m/>
    <s v="Yes"/>
    <s v="No"/>
    <s v="No"/>
    <m/>
    <n v="0"/>
  </r>
  <r>
    <n v="15607778"/>
    <d v="2025-04-13T00:00:00"/>
    <d v="1899-12-30T18:40:00"/>
    <x v="1"/>
    <s v="SHYAM AUTOCORPS - SARUPATHAR (A13062)"/>
    <s v="A13062"/>
    <m/>
    <m/>
    <m/>
    <s v="Pulsar"/>
    <s v="NS200"/>
    <s v="Dual Channel ABS (UG)"/>
    <s v="Pulsar NS200 Dual Channel ABS (UG) EBONY BLK SATIN"/>
    <s v="00JL24AL"/>
    <s v="Invoiced"/>
    <s v="Yes"/>
    <x v="1"/>
    <m/>
    <m/>
    <m/>
    <m/>
    <s v="Yes"/>
    <s v="No"/>
    <s v="No"/>
    <d v="2025-04-13T18:41:00"/>
    <n v="1"/>
  </r>
  <r>
    <n v="15722400"/>
    <d v="2025-04-18T00:00:00"/>
    <d v="1899-12-30T16:50:00"/>
    <x v="1"/>
    <s v="KALE BAJAJ (13707)"/>
    <n v="13707"/>
    <m/>
    <m/>
    <s v="STANDARD"/>
    <s v="Platina"/>
    <n v="110"/>
    <s v="ES Drum"/>
    <s v="Platina 110 ES Drum"/>
    <s v="00JK24"/>
    <s v="Open"/>
    <s v="Yes"/>
    <x v="0"/>
    <m/>
    <m/>
    <m/>
    <m/>
    <s v="Yes"/>
    <s v="Yes"/>
    <s v="Yes"/>
    <m/>
    <n v="0"/>
  </r>
  <r>
    <n v="15601631"/>
    <d v="2025-04-13T00:00:00"/>
    <d v="1899-12-30T12:14:00"/>
    <x v="1"/>
    <s v="SHAMAN MOTORS PRIVATE LIMITED (13538)"/>
    <n v="13538"/>
    <m/>
    <m/>
    <s v="STANDARD"/>
    <s v="Triumph"/>
    <s v="Speed 400 UG"/>
    <m/>
    <s v="Triumph Speed 400 UG "/>
    <s v="00TA4095"/>
    <s v="Booked"/>
    <s v="Yes"/>
    <x v="0"/>
    <m/>
    <m/>
    <m/>
    <m/>
    <s v="No"/>
    <s v="No"/>
    <s v="No"/>
    <d v="2025-04-13T14:07:00"/>
    <n v="0"/>
  </r>
  <r>
    <n v="15592057"/>
    <d v="2025-04-12T00:00:00"/>
    <d v="1899-12-30T17:40:00"/>
    <x v="2"/>
    <s v="Jai Automobiles (12323)"/>
    <n v="12323"/>
    <m/>
    <m/>
    <m/>
    <s v="KTM"/>
    <s v="DUKE 200"/>
    <m/>
    <s v="KTM DUKE 200  ELECTRONIC ORANGE"/>
    <s v="00JP1C1T"/>
    <s v="Invoiced"/>
    <s v="Yes"/>
    <x v="1"/>
    <m/>
    <m/>
    <m/>
    <m/>
    <s v="No"/>
    <s v="No"/>
    <s v="No"/>
    <d v="2025-04-12T17:41:00"/>
    <n v="1"/>
  </r>
  <r>
    <n v="15355539"/>
    <d v="2025-04-02T00:00:00"/>
    <d v="1899-12-30T12:50:00"/>
    <x v="3"/>
    <s v="Sri Vinayaka Mobikes Pvt. Ltd (BEGUMPET KTM)"/>
    <s v="T12444"/>
    <s v="Bikewale_Aggregators"/>
    <s v="CPS_Lead_Aggregators"/>
    <s v="HOT"/>
    <s v="KTM"/>
    <s v="373cc"/>
    <s v="KTM"/>
    <s v="KTM 373cc KTM WHITE"/>
    <s v="00JG67AS"/>
    <s v="Open"/>
    <s v="No"/>
    <x v="0"/>
    <m/>
    <m/>
    <m/>
    <m/>
    <s v="No"/>
    <s v="No"/>
    <s v="No"/>
    <m/>
    <n v="0"/>
  </r>
  <r>
    <n v="15677207"/>
    <d v="2025-04-16T00:00:00"/>
    <d v="1899-12-30T16:59:00"/>
    <x v="2"/>
    <s v="Akash Bajaj(12386)"/>
    <n v="12386"/>
    <m/>
    <m/>
    <s v="HOT"/>
    <s v="KTM"/>
    <s v="DUKE 200 OLD"/>
    <m/>
    <s v="KTM DUKE 200 OLD  "/>
    <s v="00JP42"/>
    <s v="Open"/>
    <s v="No"/>
    <x v="0"/>
    <m/>
    <m/>
    <m/>
    <m/>
    <s v="No"/>
    <s v="No"/>
    <s v="No"/>
    <m/>
    <n v="0"/>
  </r>
  <r>
    <n v="15488537"/>
    <d v="2025-04-08T00:00:00"/>
    <d v="1899-12-30T22:15:00"/>
    <x v="0"/>
    <s v="VARUN MOTORS PRIVATE LIMITED -RC PURAM"/>
    <s v="BR-13261-01"/>
    <s v="Hyperlocal_Lead_Gen"/>
    <s v="Facebook"/>
    <s v="HOT"/>
    <s v="KTM"/>
    <s v="249.07 cc"/>
    <s v="KTM"/>
    <s v="KTM 249.07 cc KTM "/>
    <s v="00JP88"/>
    <s v="Open"/>
    <s v="No"/>
    <x v="0"/>
    <m/>
    <m/>
    <m/>
    <m/>
    <s v="No"/>
    <s v="No"/>
    <s v="No"/>
    <m/>
    <n v="0"/>
  </r>
  <r>
    <n v="15647881"/>
    <d v="2025-04-15T00:00:00"/>
    <d v="1899-12-30T14:07:00"/>
    <x v="3"/>
    <s v="VARUN MOTORS PRIVATE LIMITED - R.C.PURAM (C13251)"/>
    <s v="C13251"/>
    <s v="Bikedekho_Aggregators"/>
    <s v="CPS_Lead_Aggregators"/>
    <s v="HOT"/>
    <s v="Pulsar"/>
    <n v="150"/>
    <s v="SD (C&amp;G)"/>
    <s v="PULSAR 150 DTS-I-EBONY BLK RED DKL"/>
    <s v="00DH644D"/>
    <s v="Closed"/>
    <s v="No"/>
    <x v="2"/>
    <m/>
    <m/>
    <m/>
    <m/>
    <s v="No"/>
    <s v="No"/>
    <s v="No"/>
    <m/>
    <n v="0"/>
  </r>
  <r>
    <n v="15516213"/>
    <d v="2025-04-09T00:00:00"/>
    <d v="1899-12-30T16:23:00"/>
    <x v="6"/>
    <m/>
    <n v="12152"/>
    <s v="Instagram"/>
    <s v="N150_March"/>
    <s v="HOT"/>
    <s v="Pulsar"/>
    <s v="N150"/>
    <s v="Twin Disc"/>
    <s v="Pulsar N150 Twin Disc GLOSSY RACING RED"/>
    <s v="00JR3195"/>
    <s v="Closed"/>
    <s v="No"/>
    <x v="2"/>
    <m/>
    <m/>
    <m/>
    <m/>
    <s v="No"/>
    <s v="No"/>
    <s v="No"/>
    <m/>
    <n v="0"/>
  </r>
  <r>
    <n v="15716136"/>
    <d v="2025-04-18T00:00:00"/>
    <d v="1899-12-30T13:04:00"/>
    <x v="1"/>
    <s v="SINGH AUTO LINK PVT.LTD.(10314)"/>
    <n v="10314"/>
    <s v="Reference"/>
    <s v="Existing Customer"/>
    <m/>
    <s v="Pulsar"/>
    <s v="NS125"/>
    <s v="Disc (Wider)"/>
    <s v="Pulsar NS125 Disc (Wider) FIERY ORANGE"/>
    <s v="00JF5017"/>
    <s v="Invoiced"/>
    <s v="Yes"/>
    <x v="1"/>
    <m/>
    <m/>
    <m/>
    <m/>
    <s v="Yes"/>
    <s v="Yes"/>
    <s v="Yes"/>
    <d v="2025-04-18T13:08:00"/>
    <n v="1"/>
  </r>
  <r>
    <n v="15579685"/>
    <d v="2025-04-12T00:00:00"/>
    <d v="1899-12-30T09:39:00"/>
    <x v="3"/>
    <s v="HIMALAYA BAJAJ(10753)"/>
    <n v="10753"/>
    <s v="Bikewale_Aggregators"/>
    <s v="CPS_Lead_Aggregators"/>
    <m/>
    <s v="Freedom"/>
    <s v="125 NG04"/>
    <s v="Disc Led"/>
    <s v="Freedom 125 NG04 Disc Led GLOSSY CARIBBEAN BLUE"/>
    <s v="00JH272Z"/>
    <s v="Closed"/>
    <s v="No"/>
    <x v="2"/>
    <m/>
    <m/>
    <m/>
    <m/>
    <s v="No"/>
    <s v="No"/>
    <s v="No"/>
    <m/>
    <n v="0"/>
  </r>
  <r>
    <n v="15666268"/>
    <d v="2025-04-16T00:00:00"/>
    <d v="1899-12-30T12:37:00"/>
    <x v="3"/>
    <s v="UDAY AUTOSALES PVT LTD(11457)"/>
    <n v="11457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x v="0"/>
    <m/>
    <m/>
    <m/>
    <m/>
    <s v="No"/>
    <s v="No"/>
    <s v="No"/>
    <m/>
    <n v="0"/>
  </r>
  <r>
    <n v="15716345"/>
    <d v="2025-04-18T00:00:00"/>
    <d v="1899-12-30T13:16:00"/>
    <x v="4"/>
    <s v="RAMBAGH SERVICE STATION(12697)"/>
    <n v="12697"/>
    <s v="Chatbot"/>
    <s v="WAComms"/>
    <s v="WARM"/>
    <s v="KTM"/>
    <s v="DUKE 390"/>
    <s v="KTM"/>
    <s v="KTM DUKE 390 KTM"/>
    <s v="00JP891T"/>
    <s v="Closed"/>
    <s v="No"/>
    <x v="2"/>
    <m/>
    <m/>
    <m/>
    <m/>
    <s v="No"/>
    <s v="No"/>
    <s v="No"/>
    <m/>
    <n v="0"/>
  </r>
  <r>
    <n v="15429781"/>
    <d v="2025-04-06T00:00:00"/>
    <d v="1899-12-30T00:25:00"/>
    <x v="3"/>
    <s v="SADHANA AUTO AGENCIES PVT LTD(12456)"/>
    <n v="12456"/>
    <s v="Bikewale_Aggregators"/>
    <s v="CPS_Lead_Aggregators"/>
    <s v="HOT"/>
    <s v="KTM"/>
    <s v="Duke 250 (Gen 2)"/>
    <s v="KTM"/>
    <s v="KTM Duke 250 (Gen 2) KTM DARK GALVANO MATT"/>
    <s v="00JP9681"/>
    <s v="Closed"/>
    <s v="No"/>
    <x v="2"/>
    <m/>
    <m/>
    <m/>
    <m/>
    <s v="No"/>
    <s v="No"/>
    <s v="No"/>
    <m/>
    <n v="0"/>
  </r>
  <r>
    <n v="15542984"/>
    <d v="2025-04-10T00:00:00"/>
    <d v="1899-12-30T12:53:00"/>
    <x v="1"/>
    <s v="VENKATARAMANA AUTOMOBILES-THALLADA"/>
    <s v="A10403"/>
    <m/>
    <m/>
    <m/>
    <s v="Pulsar"/>
    <n v="125"/>
    <s v="Carbon Fibre Single Seat UG"/>
    <s v="Pulsar  125 Carbon Fibre Single Seat UG EBONY BLK SILVER DKL"/>
    <s v="00DH574E"/>
    <s v="Invoiced"/>
    <s v="Yes"/>
    <x v="7"/>
    <m/>
    <m/>
    <m/>
    <m/>
    <s v="Yes"/>
    <s v="Yes"/>
    <s v="Yes"/>
    <d v="2025-04-10T16:51:00"/>
    <n v="1"/>
  </r>
  <r>
    <n v="15366672"/>
    <d v="2025-04-02T00:00:00"/>
    <d v="1899-12-30T19:39:00"/>
    <x v="0"/>
    <s v="NALLI MOTORS"/>
    <n v="12573"/>
    <s v="Hyperlocal_Lead_Gen"/>
    <s v="Facebook"/>
    <s v="HOT"/>
    <s v="KTM"/>
    <s v="DUKE 200"/>
    <s v="KTM"/>
    <s v="KTM DUKE 200 KTM "/>
    <s v="00JP1C"/>
    <s v="Closed"/>
    <s v="No"/>
    <x v="5"/>
    <m/>
    <m/>
    <m/>
    <m/>
    <s v="No"/>
    <s v="No"/>
    <s v="No"/>
    <m/>
    <n v="0"/>
  </r>
  <r>
    <n v="15666479"/>
    <d v="2025-04-16T00:00:00"/>
    <d v="1899-12-30T12:28:00"/>
    <x v="1"/>
    <s v="B.K.AUTO SALES (14048)"/>
    <n v="14048"/>
    <m/>
    <m/>
    <s v="STANDARD"/>
    <s v="Pulsar"/>
    <n v="125"/>
    <s v="Neon Disc Single seat"/>
    <s v="Pulsar  125 Neon Disc Single seat EBONY BLK SOLAR RED"/>
    <s v="00DH40C2"/>
    <s v="Closed"/>
    <s v="Yes"/>
    <x v="5"/>
    <m/>
    <m/>
    <m/>
    <m/>
    <s v="Yes"/>
    <s v="No"/>
    <s v="No"/>
    <m/>
    <n v="0"/>
  </r>
  <r>
    <n v="15402706"/>
    <d v="2025-04-05T00:00:00"/>
    <d v="1899-12-30T12:22:00"/>
    <x v="3"/>
    <s v="ORANGE MOTORRAD(12778)"/>
    <n v="12778"/>
    <s v="Bikewale_Aggregators"/>
    <s v="CPS_Lead_Aggregators"/>
    <s v="WARM"/>
    <s v="KTM"/>
    <s v="373cc"/>
    <s v="KTM"/>
    <s v="KTM 373cc KTM WHITE"/>
    <s v="00JG67AS"/>
    <s v="Open"/>
    <s v="No"/>
    <x v="1"/>
    <m/>
    <m/>
    <m/>
    <m/>
    <s v="No"/>
    <s v="No"/>
    <s v="No"/>
    <m/>
    <n v="0"/>
  </r>
  <r>
    <n v="15428256"/>
    <d v="2025-04-05T00:00:00"/>
    <d v="1899-12-30T21:54:00"/>
    <x v="3"/>
    <s v="M.G.BROTHERS AUTOMOBILES PVT LTD -SULLURPET"/>
    <s v="A10219"/>
    <s v="Bikedekho_Aggregators"/>
    <s v="CPS_Lead_Aggregators"/>
    <s v="HOT"/>
    <s v="Pulsar"/>
    <s v="NS125"/>
    <s v="Disc (OBD-2)"/>
    <s v="Pulsar NS125 Disc (OBD-2) TD BURNT RED + SA"/>
    <s v="00JF35C4"/>
    <s v="Open"/>
    <s v="No"/>
    <x v="0"/>
    <m/>
    <m/>
    <m/>
    <m/>
    <s v="No"/>
    <s v="No"/>
    <s v="No"/>
    <m/>
    <n v="0"/>
  </r>
  <r>
    <n v="15735217"/>
    <d v="2025-04-19T00:00:00"/>
    <d v="1899-12-30T12:40:00"/>
    <x v="5"/>
    <s v="JAIKRISHNAA AUTO PVT. LTD. - BRANCH 01 AT SAIBABA KOVIL"/>
    <s v="A10057"/>
    <m/>
    <m/>
    <s v="STANDARD"/>
    <s v="Platina"/>
    <n v="110"/>
    <s v="ES Drum"/>
    <s v="Platina  110 ES Drum COCKTAIL WINE RED"/>
    <s v="00JK242V"/>
    <s v="Open"/>
    <s v="Yes"/>
    <x v="4"/>
    <m/>
    <m/>
    <m/>
    <m/>
    <s v="No"/>
    <s v="No"/>
    <s v="Yes"/>
    <m/>
    <n v="0"/>
  </r>
  <r>
    <n v="15515696"/>
    <d v="2025-04-09T00:00:00"/>
    <d v="1899-12-30T16:24:00"/>
    <x v="6"/>
    <m/>
    <n v="13120"/>
    <s v="Instagram"/>
    <s v="N150_March"/>
    <s v="HOT"/>
    <s v="Pulsar"/>
    <s v="N150"/>
    <s v="Twin Disc"/>
    <s v="Pulsar N150 Twin Disc GLOSSY RACING RED"/>
    <s v="00JR3195"/>
    <s v="Open"/>
    <s v="No"/>
    <x v="0"/>
    <m/>
    <m/>
    <m/>
    <m/>
    <s v="No"/>
    <s v="No"/>
    <s v="No"/>
    <m/>
    <n v="0"/>
  </r>
  <r>
    <n v="15380178"/>
    <d v="2025-04-03T00:00:00"/>
    <d v="1899-12-30T15:27:00"/>
    <x v="3"/>
    <s v="STAR AUTOMOBILES(11263)"/>
    <n v="11263"/>
    <s v="Bikewale_Aggregators"/>
    <s v="CPS_Lead_Aggregators"/>
    <s v="STANDARD"/>
    <s v="Pulsar"/>
    <s v="RS200"/>
    <s v="Dual channel ABS"/>
    <s v="Pulsar RS200 Dual channel ABS METALLIC BLACK (+Pewter Grey)"/>
    <s v="00DT148E"/>
    <s v="Open"/>
    <s v="No"/>
    <x v="0"/>
    <m/>
    <m/>
    <m/>
    <m/>
    <s v="No"/>
    <s v="No"/>
    <s v="No"/>
    <m/>
    <n v="0"/>
  </r>
  <r>
    <n v="15527669"/>
    <d v="2025-04-09T00:00:00"/>
    <d v="1899-12-30T16:18:00"/>
    <x v="1"/>
    <s v="VENKAT LOGISTICS(13032)"/>
    <n v="13032"/>
    <s v="Reference"/>
    <s v="Existing Customer"/>
    <m/>
    <s v="Pulsar"/>
    <s v="NS160"/>
    <s v="Dual Channel ABS (UG)"/>
    <s v="Pulsar NS160 Dual Channel ABS (UG) COCKTAIL W RED WH"/>
    <s v="00JF43BH"/>
    <s v="Invoiced"/>
    <s v="Yes"/>
    <x v="1"/>
    <m/>
    <m/>
    <m/>
    <m/>
    <s v="Yes"/>
    <s v="No"/>
    <s v="Yes"/>
    <d v="2025-04-09T16:21:00"/>
    <n v="1"/>
  </r>
  <r>
    <n v="15588798"/>
    <d v="2025-04-12T00:00:00"/>
    <d v="1899-12-30T15:24:00"/>
    <x v="6"/>
    <m/>
    <s v="I14192"/>
    <s v="Dealer Digital"/>
    <s v="Dealer Digital"/>
    <s v="WARM"/>
    <s v="KTM"/>
    <s v="DUKE 250"/>
    <s v="KTM"/>
    <s v="KTM DUKE 250 KTM CERAMIC WHITE"/>
    <s v="00JP8844"/>
    <s v="Open"/>
    <s v="No"/>
    <x v="0"/>
    <m/>
    <m/>
    <m/>
    <m/>
    <s v="No"/>
    <s v="No"/>
    <s v="No"/>
    <m/>
    <n v="0"/>
  </r>
  <r>
    <n v="15533761"/>
    <d v="2025-04-09T00:00:00"/>
    <d v="1899-12-30T21:04:00"/>
    <x v="3"/>
    <s v="SRI SIDDHI VINAYAKA AUTOMOBILES (AUTONAGAR)"/>
    <s v="D12172"/>
    <s v="Bikewale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x v="4"/>
    <m/>
    <m/>
    <m/>
    <m/>
    <s v="No"/>
    <s v="No"/>
    <s v="No"/>
    <m/>
    <n v="0"/>
  </r>
  <r>
    <n v="15528664"/>
    <d v="2025-04-09T00:00:00"/>
    <d v="1899-12-30T16:51:00"/>
    <x v="5"/>
    <s v="POPULAR MOTOR CORPORATION (RAMANAGARA)"/>
    <s v="G10479"/>
    <m/>
    <m/>
    <m/>
    <s v="Freedom"/>
    <s v="125 NG04"/>
    <s v="Drum"/>
    <s v="Freedom 125 NG04 Drum"/>
    <s v="00JH31"/>
    <s v="Closed"/>
    <s v="Yes"/>
    <x v="2"/>
    <m/>
    <m/>
    <m/>
    <m/>
    <s v="Yes"/>
    <s v="No"/>
    <s v="No"/>
    <m/>
    <n v="0"/>
  </r>
  <r>
    <n v="15343380"/>
    <d v="2025-04-01T00:00:00"/>
    <d v="1899-12-30T16:56:00"/>
    <x v="2"/>
    <s v="G S PAL AUTO WHEELS PVT LTD(11534)"/>
    <n v="11534"/>
    <m/>
    <m/>
    <s v="WARM"/>
    <s v="Pulsar"/>
    <n v="125"/>
    <s v="Carbon Fibre Disc Split Seat"/>
    <s v="Pulsar 125 Carbon Fibre Disc Split Seat SPARKLING METALLIC BLACK BLUE"/>
    <s v="00DH48F1"/>
    <s v="Open"/>
    <s v="No"/>
    <x v="0"/>
    <m/>
    <m/>
    <m/>
    <m/>
    <s v="No"/>
    <s v="No"/>
    <s v="No"/>
    <m/>
    <n v="0"/>
  </r>
  <r>
    <n v="15470811"/>
    <d v="2025-04-08T00:00:00"/>
    <d v="1899-12-30T11:11:00"/>
    <x v="3"/>
    <s v="KTM-BANSHANKARI"/>
    <s v="T12381"/>
    <s v="Bikewale_Aggregators"/>
    <s v="CPS_Lead_Aggregators"/>
    <s v="HOT"/>
    <s v="KTM"/>
    <s v="373cc"/>
    <m/>
    <s v="KTM 373cc KTM WHITE"/>
    <s v="00JG67AS"/>
    <s v="Closed"/>
    <s v="Yes"/>
    <x v="0"/>
    <m/>
    <m/>
    <m/>
    <m/>
    <s v="Yes"/>
    <s v="No"/>
    <s v="No"/>
    <m/>
    <n v="0"/>
  </r>
  <r>
    <n v="15349323"/>
    <d v="2025-04-02T00:00:00"/>
    <d v="1899-12-30T04:34:00"/>
    <x v="4"/>
    <s v="TIRUMALA AUTOMOTIVES(12648)"/>
    <n v="12648"/>
    <s v="Duke_LeadGen_D2C"/>
    <s v="Display_FB"/>
    <s v="WARM"/>
    <s v="KTM"/>
    <s v="249.07 cc"/>
    <s v="KTM"/>
    <s v="KTM 249.07 cc KTM ELECTRONIC ORANGE"/>
    <s v="00JP881T"/>
    <s v="Open"/>
    <s v="No"/>
    <x v="6"/>
    <m/>
    <m/>
    <m/>
    <m/>
    <s v="No"/>
    <s v="No"/>
    <s v="No"/>
    <m/>
    <n v="0"/>
  </r>
  <r>
    <n v="15674797"/>
    <d v="2025-04-16T00:00:00"/>
    <d v="1899-12-30T16:20:00"/>
    <x v="5"/>
    <s v="U.S. Automotives(12525)"/>
    <n v="12525"/>
    <m/>
    <m/>
    <s v="STANDARD"/>
    <s v="Pulsar"/>
    <n v="125"/>
    <s v="Neon Disc Single seat"/>
    <s v="Pulsar 125 Neon Disc Single seat EBONY BLK SOLAR RED"/>
    <s v="00DH40C2"/>
    <s v="Open"/>
    <s v="Yes"/>
    <x v="0"/>
    <m/>
    <m/>
    <m/>
    <m/>
    <s v="No"/>
    <s v="No"/>
    <s v="Yes"/>
    <m/>
    <n v="0"/>
  </r>
  <r>
    <n v="15489340"/>
    <d v="2025-04-10T00:00:00"/>
    <d v="1899-12-30T16:59:00"/>
    <x v="3"/>
    <s v="DURRANI TRADERS (13384)"/>
    <n v="13384"/>
    <s v="Bikedekho_Aggregators"/>
    <s v="CPS_Lead_Aggregators"/>
    <s v="STANDARD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536757"/>
    <d v="2025-04-10T00:00:00"/>
    <d v="1899-12-30T08:43:00"/>
    <x v="3"/>
    <s v="BRAHMACHARI AUTO(11508)"/>
    <n v="11508"/>
    <s v="Bikewale_Aggregators"/>
    <s v="CPS_Lead_Aggregators"/>
    <s v="STANDARD"/>
    <s v="Pulsar"/>
    <s v="N125"/>
    <s v="Disc ISG"/>
    <s v="Pulsar N125 Disc ISG Ebony Black + Purple Fury"/>
    <s v="00JZ51DA"/>
    <s v="Closed"/>
    <s v="No"/>
    <x v="2"/>
    <m/>
    <m/>
    <m/>
    <m/>
    <s v="No"/>
    <s v="No"/>
    <s v="No"/>
    <m/>
    <n v="0"/>
  </r>
  <r>
    <n v="15499872"/>
    <d v="2025-04-09T00:00:00"/>
    <d v="1899-12-30T13:58:00"/>
    <x v="5"/>
    <s v="POPULAR MOTOR CORPORATION (KORAMANGALA)"/>
    <s v="C10479"/>
    <m/>
    <m/>
    <s v="STANDARD"/>
    <s v="Pulsar"/>
    <n v="125"/>
    <s v="Carbon Fibre Single Seat UG"/>
    <s v="Pulsar 125 Carbon Fibre Single Seat UG EBONY BLK BLUE DKL"/>
    <s v="00DH574C"/>
    <s v="Closed"/>
    <s v="Yes"/>
    <x v="2"/>
    <m/>
    <m/>
    <m/>
    <m/>
    <s v="Yes"/>
    <s v="No"/>
    <s v="No"/>
    <m/>
    <n v="0"/>
  </r>
  <r>
    <n v="15338028"/>
    <d v="2025-04-01T00:00:00"/>
    <d v="1899-12-30T13:08:00"/>
    <x v="1"/>
    <s v="RK AUTOMART PRIVATE LIMITED(13398)"/>
    <n v="13398"/>
    <m/>
    <m/>
    <m/>
    <s v="Pulsar"/>
    <n v="125"/>
    <s v="Neon Disc Single seat (OBD-2)"/>
    <s v="Pulsar 125 Neon Disc Single seat (OBD-2) EBONY BLK SOLAR RED"/>
    <s v="00DH50C2"/>
    <s v="Invoiced"/>
    <s v="Yes"/>
    <x v="10"/>
    <m/>
    <m/>
    <m/>
    <m/>
    <s v="Yes"/>
    <s v="Yes"/>
    <s v="Yes"/>
    <d v="2025-04-01T13:15:00"/>
    <n v="1"/>
  </r>
  <r>
    <n v="15672286"/>
    <d v="2025-04-16T00:00:00"/>
    <d v="1899-12-30T15:12:00"/>
    <x v="5"/>
    <s v="A2Z AUTOMOTIVE(13214)"/>
    <n v="13214"/>
    <m/>
    <m/>
    <m/>
    <s v="Pulsar"/>
    <n v="125"/>
    <s v="Carbon Fibre Single Seat UG"/>
    <s v="Pulsar 125 Carbon Fibre Single Seat UG EBONY BLK RED DKL"/>
    <s v="00DH574D"/>
    <s v="Invoiced"/>
    <s v="Yes"/>
    <x v="1"/>
    <m/>
    <m/>
    <m/>
    <m/>
    <s v="No"/>
    <s v="No"/>
    <s v="Yes"/>
    <d v="2025-04-16T15:13:00"/>
    <n v="1"/>
  </r>
  <r>
    <n v="15657852"/>
    <d v="2025-04-15T00:00:00"/>
    <d v="1899-12-30T22:29:00"/>
    <x v="3"/>
    <s v="MDDYA AUTO CENTRE- ULUBERIA BRANCH"/>
    <s v="B11957"/>
    <s v="Bikedekho_Aggregators"/>
    <s v="CPS_Lead_Aggregators"/>
    <s v="HOT"/>
    <s v="Pulsar"/>
    <s v="NS160"/>
    <s v="Twin Disc ABS"/>
    <s v="Pulsar  NS160 Twin Disc ABS GLOSS PEWTER GREY"/>
    <s v="00JF2532"/>
    <s v="Open"/>
    <s v="Yes"/>
    <x v="0"/>
    <m/>
    <m/>
    <m/>
    <m/>
    <s v="No"/>
    <s v="Yes"/>
    <s v="No"/>
    <m/>
    <n v="0"/>
  </r>
  <r>
    <n v="15371286"/>
    <d v="2025-04-03T00:00:00"/>
    <d v="1899-12-30T10:10:00"/>
    <x v="5"/>
    <s v="ATHEN AUTOMOBILES-Kulasekaram"/>
    <s v="B12138"/>
    <m/>
    <m/>
    <s v="WARM"/>
    <s v="Platina"/>
    <n v="110"/>
    <s v="ABS (OBD-2)"/>
    <s v="Platina 110 ABS (OBD-2)"/>
    <s v="00JK36"/>
    <s v="Open"/>
    <s v="Yes"/>
    <x v="0"/>
    <m/>
    <m/>
    <m/>
    <m/>
    <s v="No"/>
    <s v="No"/>
    <s v="Yes"/>
    <m/>
    <n v="0"/>
  </r>
  <r>
    <n v="15553467"/>
    <d v="2025-04-10T00:00:00"/>
    <d v="1899-12-30T19:26:00"/>
    <x v="1"/>
    <s v="M.G.SCOOTERS(10223)"/>
    <n v="10223"/>
    <m/>
    <m/>
    <m/>
    <s v="Pulsar"/>
    <n v="150"/>
    <s v="TD UG"/>
    <s v="Pulsar 150 TD UG EBONY BLK SILVER DKL"/>
    <s v="00DH614E"/>
    <s v="Invoiced"/>
    <s v="Yes"/>
    <x v="0"/>
    <m/>
    <m/>
    <m/>
    <m/>
    <s v="Yes"/>
    <s v="No"/>
    <s v="Yes"/>
    <d v="2025-04-10T19:28:00"/>
    <n v="1"/>
  </r>
  <r>
    <n v="15374087"/>
    <d v="2025-04-03T00:00:00"/>
    <d v="1899-12-30T11:51:00"/>
    <x v="5"/>
    <s v="JAILAXMI AGENCIES(12487)"/>
    <n v="12487"/>
    <m/>
    <m/>
    <s v="WARM"/>
    <s v="KTM"/>
    <s v="DUKE 200"/>
    <m/>
    <s v="KTM DUKE 200  ELECTRONIC ORANGE"/>
    <s v="00JP1C1T"/>
    <s v="Closed"/>
    <s v="Yes"/>
    <x v="2"/>
    <m/>
    <m/>
    <m/>
    <m/>
    <s v="Yes"/>
    <s v="No"/>
    <s v="No"/>
    <m/>
    <n v="0"/>
  </r>
  <r>
    <n v="15502385"/>
    <d v="2025-04-09T00:00:00"/>
    <d v="1899-12-30T16:15:00"/>
    <x v="6"/>
    <m/>
    <n v="12914"/>
    <s v="Facebook"/>
    <s v="Ns125abs"/>
    <s v="HOT"/>
    <s v="Pulsar"/>
    <s v="NS125"/>
    <s v="UG ABS"/>
    <s v="Pulsar NS125 UG ABS TD BURNT RED + SA"/>
    <s v="00JF57C4"/>
    <s v="Closed"/>
    <s v="No"/>
    <x v="3"/>
    <m/>
    <m/>
    <m/>
    <m/>
    <s v="No"/>
    <s v="No"/>
    <s v="No"/>
    <m/>
    <n v="0"/>
  </r>
  <r>
    <n v="15668465"/>
    <d v="2025-04-16T00:00:00"/>
    <d v="1899-12-30T13:20:00"/>
    <x v="3"/>
    <s v="SELECT BIKES - PARKAL"/>
    <s v="C11478"/>
    <s v="Bikedekho_Aggregators"/>
    <s v="CPS_Lead_Aggregators"/>
    <s v="HOT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699628"/>
    <d v="2025-04-17T00:00:00"/>
    <d v="1899-12-30T16:15:00"/>
    <x v="4"/>
    <s v="DIPAK AUTOMOBILE(13549)"/>
    <n v="13549"/>
    <s v="Adv_LeadGen_D2C"/>
    <s v="Display_Google"/>
    <s v="HOT"/>
    <s v="KTM"/>
    <s v="373cc"/>
    <s v="KTM"/>
    <s v="KTM 373cc KTM WHITE"/>
    <s v="00JG67AS"/>
    <s v="Open"/>
    <s v="No"/>
    <x v="0"/>
    <m/>
    <m/>
    <m/>
    <m/>
    <s v="No"/>
    <s v="No"/>
    <s v="No"/>
    <m/>
    <n v="0"/>
  </r>
  <r>
    <n v="15569258"/>
    <d v="2025-04-11T00:00:00"/>
    <d v="1899-12-30T15:56:00"/>
    <x v="5"/>
    <s v="POPULAR MOTOR CORPORATION (CHANNAPATNA)"/>
    <s v="E10479"/>
    <s v="Dealer Activity"/>
    <s v="Exchange Camp"/>
    <s v="WARM"/>
    <s v="Freedom"/>
    <s v="125 NG04"/>
    <s v="Drum Led"/>
    <s v="Freedom 125 NG04 Drum Led GLOSS PEWTER GREY"/>
    <s v="00JH3032"/>
    <s v="Closed"/>
    <s v="No"/>
    <x v="2"/>
    <m/>
    <m/>
    <m/>
    <m/>
    <s v="No"/>
    <s v="No"/>
    <s v="No"/>
    <m/>
    <n v="0"/>
  </r>
  <r>
    <n v="15477973"/>
    <d v="2025-04-08T00:00:00"/>
    <d v="1899-12-30T19:36:00"/>
    <x v="4"/>
    <s v="KEPL-HENNUR KTM"/>
    <s v="E14192"/>
    <s v="OnRoadPrice"/>
    <s v="Website"/>
    <s v="HOT"/>
    <s v="KTM"/>
    <s v="373cc"/>
    <s v="KTM"/>
    <s v="Adventure S 390-Orange"/>
    <s v="00JG67BP"/>
    <s v="Open"/>
    <s v="No"/>
    <x v="4"/>
    <m/>
    <m/>
    <m/>
    <m/>
    <s v="No"/>
    <s v="No"/>
    <s v="No"/>
    <m/>
    <n v="0"/>
  </r>
  <r>
    <n v="15656301"/>
    <d v="2025-04-19T00:00:00"/>
    <d v="1899-12-30T11:17:00"/>
    <x v="4"/>
    <s v="KHIVRAJ ELIXIR PVT LTD E-CITY"/>
    <n v="14191"/>
    <s v="Chatbot"/>
    <s v="WebToWA"/>
    <s v="WARM"/>
    <s v="Triumph"/>
    <s v="SCRAMBLER 400 X"/>
    <s v="Triumph"/>
    <s v="Triumph SCRAMBLER 400 X Triumph PEARL METALLIC WHITE"/>
    <s v="00TA0242"/>
    <s v="Open"/>
    <s v="No"/>
    <x v="1"/>
    <m/>
    <m/>
    <m/>
    <m/>
    <s v="No"/>
    <s v="No"/>
    <s v="No"/>
    <m/>
    <n v="0"/>
  </r>
  <r>
    <n v="15744264"/>
    <d v="2025-04-19T00:00:00"/>
    <d v="1899-12-30T19:08:00"/>
    <x v="1"/>
    <s v="OSL BAJAJ BHOJERHAT SHOWROOM"/>
    <s v="E11132"/>
    <m/>
    <m/>
    <s v="HOT"/>
    <s v="Pulsar"/>
    <s v="N160"/>
    <s v="UG"/>
    <s v="Pulsar N160 UG BROOKLYN CHRCL BLK M"/>
    <s v="00JR21VAR-113"/>
    <s v="Booked"/>
    <s v="Yes"/>
    <x v="1"/>
    <m/>
    <m/>
    <m/>
    <m/>
    <s v="Yes"/>
    <s v="Yes"/>
    <s v="Yes"/>
    <d v="2025-04-19T19:16:00"/>
    <n v="0"/>
  </r>
  <r>
    <n v="15485919"/>
    <d v="2025-04-08T00:00:00"/>
    <d v="1899-12-30T18:37:00"/>
    <x v="5"/>
    <s v="SRIMALINI MOTOS(13336)"/>
    <n v="13336"/>
    <m/>
    <m/>
    <s v="STANDARD"/>
    <s v="Pulsar"/>
    <s v="NS125"/>
    <s v="UG ABS"/>
    <s v="Pulsar NS125 UG ABS"/>
    <s v="00JF57"/>
    <s v="Open"/>
    <s v="Yes"/>
    <x v="4"/>
    <m/>
    <m/>
    <m/>
    <m/>
    <s v="Yes"/>
    <s v="No"/>
    <s v="No"/>
    <m/>
    <n v="0"/>
  </r>
  <r>
    <n v="15560949"/>
    <d v="2025-04-11T00:00:00"/>
    <d v="1899-12-30T11:40:00"/>
    <x v="0"/>
    <s v="RK MOTORS - Iyer Bungalow"/>
    <s v="K12401"/>
    <s v="Hyperlocal_Lead_Gen"/>
    <s v="Facebook"/>
    <s v="STANDARD"/>
    <s v="KTM"/>
    <s v="DUKE 200"/>
    <s v="KTM"/>
    <s v="KTM DUKE 200 KTM "/>
    <s v="00JP1C"/>
    <s v="Open"/>
    <s v="No"/>
    <x v="0"/>
    <m/>
    <m/>
    <m/>
    <m/>
    <s v="No"/>
    <s v="No"/>
    <s v="No"/>
    <m/>
    <n v="0"/>
  </r>
  <r>
    <n v="15597894"/>
    <d v="2025-04-22T00:00:00"/>
    <d v="1899-12-30T09:18:00"/>
    <x v="3"/>
    <s v="GURU NANAK AUTO DEALS (A13106)"/>
    <s v="A13106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x v="1"/>
    <m/>
    <m/>
    <m/>
    <m/>
    <s v="No"/>
    <s v="No"/>
    <s v="No"/>
    <m/>
    <n v="0"/>
  </r>
  <r>
    <n v="15493745"/>
    <d v="2025-04-09T00:00:00"/>
    <d v="1899-12-30T11:22:00"/>
    <x v="3"/>
    <s v="Akash Bajaj  @ Mau"/>
    <n v="13166"/>
    <s v="Bikedekho_Aggregators"/>
    <s v="CPS_Lead_Aggregators"/>
    <s v="WARM"/>
    <s v="Pulsar"/>
    <n v="125"/>
    <s v="Neon Disc Single seat (OBD-2)"/>
    <s v="PULSAR 125 - EBONY BLK SOLAR RED"/>
    <s v="00DH50C2"/>
    <s v="Closed"/>
    <s v="No"/>
    <x v="5"/>
    <m/>
    <m/>
    <m/>
    <m/>
    <s v="No"/>
    <s v="No"/>
    <s v="No"/>
    <m/>
    <n v="0"/>
  </r>
  <r>
    <n v="15585172"/>
    <d v="2025-04-12T00:00:00"/>
    <d v="1899-12-30T13:21:00"/>
    <x v="3"/>
    <s v="POPULAR MOTOR CORPORATION (12896)"/>
    <n v="12896"/>
    <s v="Bikewale_Aggregators"/>
    <s v="CPS_Lead_Aggregators"/>
    <s v="STANDARD"/>
    <s v="Pulsar"/>
    <n v="150"/>
    <s v="SD Single Seat"/>
    <s v="Pulsar 150 SD Single Seat EBONY BLK RED DKL"/>
    <s v="00DH274D"/>
    <s v="Open"/>
    <s v="No"/>
    <x v="1"/>
    <m/>
    <m/>
    <m/>
    <m/>
    <s v="No"/>
    <s v="No"/>
    <s v="No"/>
    <m/>
    <n v="0"/>
  </r>
  <r>
    <n v="15713578"/>
    <d v="2025-04-18T00:00:00"/>
    <d v="1899-12-30T11:54:00"/>
    <x v="1"/>
    <s v="PAGARIYA AUTO CENTER - HARSHOOL"/>
    <s v="10268BRN01"/>
    <s v="Hoarding"/>
    <m/>
    <m/>
    <s v="Freedom"/>
    <s v="125 NG04"/>
    <s v="Disc Led"/>
    <s v="Freedom  125 NG04 Disc Led EBONY BLACK(MET)"/>
    <s v="00JH27X3"/>
    <s v="Invoiced"/>
    <s v="Yes"/>
    <x v="1"/>
    <m/>
    <m/>
    <m/>
    <m/>
    <s v="Yes"/>
    <s v="No"/>
    <s v="Yes"/>
    <d v="2025-04-18T12:02:00"/>
    <n v="1"/>
  </r>
  <r>
    <n v="15571528"/>
    <d v="2025-04-11T00:00:00"/>
    <d v="1899-12-30T17:08:00"/>
    <x v="1"/>
    <s v="ASHOK TRADERS(12881)"/>
    <n v="12881"/>
    <m/>
    <m/>
    <s v="HOT"/>
    <s v="Pulsar"/>
    <n v="125"/>
    <s v="Carbon Fibre Single Seat UG"/>
    <s v="Pulsar 125 Carbon Fibre Single Seat UG EBONY BLK RED DKL"/>
    <s v="00DH574D"/>
    <s v="Invoiced"/>
    <s v="Yes"/>
    <x v="10"/>
    <m/>
    <m/>
    <m/>
    <m/>
    <s v="Yes"/>
    <s v="No"/>
    <s v="No"/>
    <d v="2025-04-11T17:09:00"/>
    <n v="1"/>
  </r>
  <r>
    <n v="15527826"/>
    <d v="2025-04-09T00:00:00"/>
    <d v="1899-12-30T16:24:00"/>
    <x v="1"/>
    <s v="SMH MARKETING COMPANY(11336)"/>
    <n v="11336"/>
    <s v="Reference"/>
    <s v="Local Mechanic"/>
    <m/>
    <s v="CT"/>
    <s v="110X"/>
    <s v="ES (OBD-2)"/>
    <s v="CT 110X ES (OBD-2) Ebony Black with Silver Grey Decal"/>
    <s v="00DY086U"/>
    <s v="Invoiced"/>
    <s v="Yes"/>
    <x v="1"/>
    <m/>
    <m/>
    <m/>
    <m/>
    <s v="Yes"/>
    <s v="Yes"/>
    <s v="No"/>
    <d v="2025-04-09T16:26:00"/>
    <n v="1"/>
  </r>
  <r>
    <n v="15642930"/>
    <d v="2025-04-15T00:00:00"/>
    <d v="1899-12-30T11:25:00"/>
    <x v="2"/>
    <s v="Devendra Auto Behat Road Branch"/>
    <s v="C10832"/>
    <s v="Reference"/>
    <s v="Existing Customer"/>
    <s v="HOT"/>
    <s v="Pulsar"/>
    <n v="125"/>
    <s v="Neon Disc Single seat (OBD-2)"/>
    <s v="Pulsar 125 Neon Disc Single seat (OBD-2) SPARKLING METALLIC BLACK RED"/>
    <s v="00DH50F2"/>
    <s v="Invoiced"/>
    <s v="Yes"/>
    <x v="0"/>
    <m/>
    <m/>
    <m/>
    <m/>
    <s v="No"/>
    <s v="Yes"/>
    <s v="Yes"/>
    <d v="2025-04-15T11:26:00"/>
    <n v="1"/>
  </r>
  <r>
    <n v="15672599"/>
    <d v="2025-04-16T00:00:00"/>
    <d v="1899-12-30T15:23:00"/>
    <x v="1"/>
    <s v="KTM JEYPORE"/>
    <s v="T13023"/>
    <s v="Reference"/>
    <s v="Existing Customer"/>
    <m/>
    <s v="KTM"/>
    <s v="DUKE 200 OLD"/>
    <m/>
    <s v="KTM DUKE 200 OLD  ELECTRONIC ORANGE"/>
    <s v="00JP421T"/>
    <s v="Invoiced"/>
    <s v="Yes"/>
    <x v="1"/>
    <m/>
    <m/>
    <m/>
    <m/>
    <s v="Yes"/>
    <s v="No"/>
    <s v="No"/>
    <d v="2025-04-16T15:25:00"/>
    <n v="1"/>
  </r>
  <r>
    <n v="15553828"/>
    <d v="2025-04-10T00:00:00"/>
    <d v="1899-12-30T20:05:00"/>
    <x v="0"/>
    <s v="AUTO WORLD(12027)"/>
    <n v="12027"/>
    <s v="Hyperlocal_Lead_Gen"/>
    <s v="Facebook"/>
    <s v="HOT"/>
    <s v="KTM"/>
    <s v="249.07 cc"/>
    <s v="KTM"/>
    <s v="KTM 249.07 cc KTM "/>
    <s v="00JP88"/>
    <s v="Closed"/>
    <s v="No"/>
    <x v="2"/>
    <m/>
    <m/>
    <m/>
    <m/>
    <s v="No"/>
    <s v="No"/>
    <s v="No"/>
    <m/>
    <n v="0"/>
  </r>
  <r>
    <n v="15420596"/>
    <d v="2025-04-05T00:00:00"/>
    <d v="1899-12-30T15:06:00"/>
    <x v="3"/>
    <s v="METAL MOTORS (13668)"/>
    <n v="13668"/>
    <s v="Bikedekho_Aggregators"/>
    <s v="CPS_Lead_Aggregators"/>
    <s v="STANDARD"/>
    <s v="Triumph"/>
    <s v="SPEED 400"/>
    <s v="Triumph"/>
    <s v="Triumph SPEED 400-Carnival Red"/>
    <s v="00TA04BE"/>
    <s v="Closed"/>
    <s v="No"/>
    <x v="3"/>
    <m/>
    <m/>
    <m/>
    <m/>
    <s v="No"/>
    <s v="No"/>
    <s v="No"/>
    <m/>
    <n v="0"/>
  </r>
  <r>
    <n v="15675747"/>
    <d v="2025-04-16T00:00:00"/>
    <d v="1899-12-30T16:50:00"/>
    <x v="6"/>
    <m/>
    <n v="12881"/>
    <s v="Facebook"/>
    <s v="P125DC_july"/>
    <m/>
    <s v="Pulsar"/>
    <n v="125"/>
    <s v="Neon Disc Single seat (OBD-2)"/>
    <s v="Pulsar 125 Neon Disc Single seat (OBD-2) EBONY BLK BLUE DKL"/>
    <s v="00DH504C"/>
    <s v="Closed"/>
    <s v="No"/>
    <x v="5"/>
    <m/>
    <m/>
    <m/>
    <m/>
    <s v="No"/>
    <s v="No"/>
    <s v="No"/>
    <m/>
    <n v="0"/>
  </r>
  <r>
    <n v="15476856"/>
    <d v="2025-04-08T00:00:00"/>
    <d v="1899-12-30T13:33:00"/>
    <x v="3"/>
    <s v="S.K. AUTOMOBILES(12782)"/>
    <n v="12782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x v="3"/>
    <m/>
    <m/>
    <m/>
    <m/>
    <s v="No"/>
    <s v="No"/>
    <s v="No"/>
    <m/>
    <n v="0"/>
  </r>
  <r>
    <n v="15430572"/>
    <d v="2025-04-06T00:00:00"/>
    <d v="1899-12-30T04:07:00"/>
    <x v="3"/>
    <s v="KHIVRAJ ELIXIR PVT LTD (F14195) KR PURAM"/>
    <s v="F14195"/>
    <s v="Bikewale_Aggregators"/>
    <s v="CPS_Lead_Aggregators"/>
    <s v="HOT"/>
    <s v="Pulsar"/>
    <s v="N125"/>
    <s v="Disc ISG"/>
    <s v="Pulsar N125 Disc ISG Ebony Black + Purple Fury"/>
    <s v="00JZ51DA"/>
    <s v="Open"/>
    <s v="No"/>
    <x v="4"/>
    <m/>
    <m/>
    <m/>
    <m/>
    <s v="No"/>
    <s v="No"/>
    <s v="No"/>
    <m/>
    <n v="0"/>
  </r>
  <r>
    <n v="15421227"/>
    <d v="2025-04-05T00:00:00"/>
    <d v="1899-12-30T15:29:00"/>
    <x v="0"/>
    <s v="MSB AUTOMOTIVE PRIVATE LIMITED (14115)"/>
    <n v="14115"/>
    <s v="Hyperlocal_Lead_Gen"/>
    <s v="Facebook"/>
    <s v="STANDARD"/>
    <s v="Triumph"/>
    <s v="Speed T4"/>
    <s v="Triumph"/>
    <s v="Triumph Speed T4 Triumph "/>
    <s v="00TA15"/>
    <s v="Open"/>
    <s v="No"/>
    <x v="0"/>
    <m/>
    <m/>
    <m/>
    <m/>
    <s v="No"/>
    <s v="No"/>
    <s v="No"/>
    <m/>
    <n v="0"/>
  </r>
  <r>
    <n v="15488881"/>
    <d v="2025-04-09T00:00:00"/>
    <d v="1899-12-30T11:20:00"/>
    <x v="3"/>
    <s v="SOHANI AUTOCORP(13208)"/>
    <n v="13208"/>
    <s v="Bikedekho_Aggregators"/>
    <s v="CPS_Lead_Aggregators"/>
    <s v="HOT"/>
    <s v="Pulsar"/>
    <s v="NS200"/>
    <s v="Dual channel ABS (OBD-2)"/>
    <s v="Pulsar NS200 Dual channel ABS (OBD-2) GLOSS PEWTER GREY"/>
    <s v="00JL2232"/>
    <s v="Closed"/>
    <s v="No"/>
    <x v="2"/>
    <m/>
    <m/>
    <m/>
    <m/>
    <s v="No"/>
    <s v="No"/>
    <s v="No"/>
    <m/>
    <n v="0"/>
  </r>
  <r>
    <n v="15586048"/>
    <d v="2025-04-12T00:00:00"/>
    <d v="1899-12-30T14:00:00"/>
    <x v="3"/>
    <s v="VARUN MOTORS PRIVATE LIMITED(13251)"/>
    <n v="13251"/>
    <s v="Bikewale_Aggregators"/>
    <s v="CPS_Lead_Aggregators"/>
    <s v="STANDARD"/>
    <s v="Pulsar"/>
    <s v="N250"/>
    <s v="Dual channel ABS"/>
    <s v="Pulsar N250 Dual channel ABS Brooklyn Black"/>
    <s v="00JR139V"/>
    <s v="Open"/>
    <s v="No"/>
    <x v="6"/>
    <m/>
    <m/>
    <m/>
    <m/>
    <s v="No"/>
    <s v="No"/>
    <s v="No"/>
    <m/>
    <n v="0"/>
  </r>
  <r>
    <n v="15607795"/>
    <d v="2025-04-13T00:00:00"/>
    <d v="1899-12-30T18:41:00"/>
    <x v="5"/>
    <s v="JUBILEE  BAJAJ(11691)"/>
    <n v="11691"/>
    <m/>
    <m/>
    <s v="WARM"/>
    <s v="Pulsar"/>
    <n v="125"/>
    <s v="Carbon Fibre Disc Split Seat"/>
    <s v="Pulsar 125 Carbon Fibre Disc Split Seat"/>
    <s v="00DH48"/>
    <s v="Open"/>
    <s v="No"/>
    <x v="0"/>
    <m/>
    <m/>
    <m/>
    <m/>
    <s v="No"/>
    <s v="No"/>
    <s v="No"/>
    <m/>
    <n v="0"/>
  </r>
  <r>
    <n v="15702360"/>
    <d v="2025-04-17T00:00:00"/>
    <d v="1899-12-30T17:37:00"/>
    <x v="5"/>
    <s v="METAL BIKES - HAJO"/>
    <s v="C12822"/>
    <m/>
    <m/>
    <s v="WARM"/>
    <s v="Pulsar"/>
    <n v="150"/>
    <s v="TD UG"/>
    <s v="Pulsar 150 TD UG EBONY BLACK(MET)"/>
    <s v="00DH61X3"/>
    <s v="Invoiced"/>
    <s v="Yes"/>
    <x v="1"/>
    <m/>
    <m/>
    <m/>
    <m/>
    <s v="Yes"/>
    <s v="No"/>
    <s v="No"/>
    <d v="2025-04-17T17:40:00"/>
    <n v="1"/>
  </r>
  <r>
    <n v="15634421"/>
    <d v="2025-04-14T00:00:00"/>
    <d v="1899-12-30T19:28:00"/>
    <x v="3"/>
    <s v="NEW STYLE FABRICATORS PVT. LTD.(10225)"/>
    <n v="10225"/>
    <s v="Bikewale_Aggregators"/>
    <s v="CPS_Lead_Aggregators"/>
    <s v="HOT"/>
    <s v="Pulsar"/>
    <n v="150"/>
    <s v="SD Single Seat"/>
    <s v="Pulsar 150 SD Single Seat EBONY BLK RED DKL"/>
    <s v="00DH274D"/>
    <s v="Closed"/>
    <s v="No"/>
    <x v="2"/>
    <m/>
    <m/>
    <m/>
    <m/>
    <s v="No"/>
    <s v="No"/>
    <s v="No"/>
    <m/>
    <n v="0"/>
  </r>
  <r>
    <n v="15548076"/>
    <d v="2025-04-10T00:00:00"/>
    <d v="1899-12-30T15:55:00"/>
    <x v="2"/>
    <s v="MAYUR WHEELS(11216)"/>
    <n v="11216"/>
    <s v="Call Center"/>
    <m/>
    <s v="HOT"/>
    <s v="Pulsar"/>
    <n v="125"/>
    <s v="Carbon Fibre Disc Single Seat"/>
    <s v="Pulsar 125 Carbon Fibre Disc Single Seat"/>
    <s v="00DH47E8"/>
    <s v="Open"/>
    <s v="No"/>
    <x v="12"/>
    <m/>
    <m/>
    <m/>
    <m/>
    <s v="No"/>
    <s v="No"/>
    <s v="No"/>
    <m/>
    <n v="0"/>
  </r>
  <r>
    <n v="15561470"/>
    <d v="2025-04-11T00:00:00"/>
    <d v="1899-12-30T11:50:00"/>
    <x v="1"/>
    <s v="RAM AUTO(10272)"/>
    <n v="10272"/>
    <s v="Reference"/>
    <s v="Existing Customer"/>
    <s v="HOT"/>
    <s v="Pulsar"/>
    <n v="125"/>
    <s v="Neon Disc Single seat"/>
    <s v="Pulsar 125 Neon Disc Single seat EBONY BLK SOLAR RED"/>
    <s v="00DH40C2"/>
    <s v="Invoiced"/>
    <s v="Yes"/>
    <x v="1"/>
    <m/>
    <m/>
    <m/>
    <m/>
    <s v="No"/>
    <s v="No"/>
    <s v="No"/>
    <d v="2025-04-12T17:39:00"/>
    <n v="1"/>
  </r>
  <r>
    <n v="15576077"/>
    <d v="2025-04-11T00:00:00"/>
    <d v="1899-12-30T21:23:00"/>
    <x v="3"/>
    <s v="JSB Autocars Private Limited (A13586)"/>
    <s v="A13586"/>
    <s v="Bikewale_Aggregators"/>
    <s v="CPS_Lead_Aggregators"/>
    <s v="HOT"/>
    <s v="Freedom"/>
    <s v="125 NG04"/>
    <s v="Drum"/>
    <s v="Freedom 125 NG04 Drum GLOSS PEWTER GREY"/>
    <s v="00JH3132"/>
    <s v="Closed"/>
    <s v="Yes"/>
    <x v="2"/>
    <m/>
    <m/>
    <m/>
    <m/>
    <s v="No"/>
    <s v="No"/>
    <s v="Yes"/>
    <m/>
    <n v="0"/>
  </r>
  <r>
    <n v="15495054"/>
    <d v="2025-04-09T00:00:00"/>
    <d v="1899-12-30T11:41:00"/>
    <x v="1"/>
    <s v="JAMUNA AUTO (10164)"/>
    <n v="10164"/>
    <s v="Leaflet"/>
    <m/>
    <s v="HOT"/>
    <s v="Pulsar"/>
    <s v="NS125"/>
    <s v="UG (Wider)"/>
    <s v="Pulsar NS125 UG (Wider) BEACH BLUE"/>
    <s v="00JF5118"/>
    <s v="Invoiced"/>
    <s v="Yes"/>
    <x v="1"/>
    <m/>
    <m/>
    <m/>
    <m/>
    <s v="Yes"/>
    <s v="Yes"/>
    <s v="Yes"/>
    <d v="2025-04-09T11:43:00"/>
    <n v="1"/>
  </r>
  <r>
    <n v="15554966"/>
    <d v="2025-04-10T00:00:00"/>
    <d v="1899-12-30T21:57:00"/>
    <x v="4"/>
    <s v="DOABA AUTOMOBILES(10089)"/>
    <n v="10089"/>
    <s v="Chatbot"/>
    <s v="WebToWA"/>
    <m/>
    <s v="Freedom"/>
    <s v="125 NG04"/>
    <s v="Disc Led"/>
    <m/>
    <s v="00JH2732"/>
    <s v="Closed"/>
    <s v="No"/>
    <x v="2"/>
    <m/>
    <m/>
    <m/>
    <m/>
    <s v="No"/>
    <s v="No"/>
    <s v="No"/>
    <m/>
    <n v="0"/>
  </r>
  <r>
    <n v="15705899"/>
    <d v="2025-04-17T00:00:00"/>
    <d v="1899-12-30T20:32:00"/>
    <x v="0"/>
    <s v="Sai Services Pvt. Ltd.(12390)"/>
    <n v="12390"/>
    <s v="Hyperlocal_Lead_Gen"/>
    <s v="Facebook"/>
    <s v="HOT"/>
    <s v="KTM"/>
    <m/>
    <s v="KTM"/>
    <s v="KTM null KTM "/>
    <s v="00JP1D"/>
    <s v="Open"/>
    <s v="No"/>
    <x v="0"/>
    <m/>
    <m/>
    <m/>
    <m/>
    <s v="No"/>
    <s v="No"/>
    <s v="No"/>
    <m/>
    <n v="0"/>
  </r>
  <r>
    <n v="15588090"/>
    <d v="2025-04-12T00:00:00"/>
    <d v="1899-12-30T14:56:00"/>
    <x v="1"/>
    <s v="VOLKAN BAJAJ (13456)"/>
    <n v="13456"/>
    <m/>
    <m/>
    <m/>
    <s v="Pulsar"/>
    <s v="N250"/>
    <s v="Dual channel ABS"/>
    <s v="Pulsar N250 Dual channel ABS Brooklyn Black"/>
    <s v="00JR139V"/>
    <s v="Invoiced"/>
    <s v="Yes"/>
    <x v="1"/>
    <m/>
    <m/>
    <m/>
    <m/>
    <s v="Yes"/>
    <s v="No"/>
    <s v="No"/>
    <d v="2025-04-12T18:10:00"/>
    <n v="1"/>
  </r>
  <r>
    <n v="15335754"/>
    <d v="2025-04-01T00:00:00"/>
    <d v="1899-12-30T12:05:00"/>
    <x v="3"/>
    <s v="SRI VINAYAK AUTO (12579)"/>
    <n v="12579"/>
    <s v="Bikewale_Aggregators"/>
    <s v="CPS_Lead_Aggregators"/>
    <s v="WARM"/>
    <s v="Pulsar"/>
    <s v="N125"/>
    <s v="Disc ISG"/>
    <s v="Pulsar N125 Disc ISG Ebony Black + Purple Fury"/>
    <s v="00JZ51DA"/>
    <s v="Closed"/>
    <s v="No"/>
    <x v="2"/>
    <m/>
    <m/>
    <m/>
    <m/>
    <s v="No"/>
    <s v="No"/>
    <s v="No"/>
    <m/>
    <n v="0"/>
  </r>
  <r>
    <n v="15729021"/>
    <d v="2025-04-19T00:00:00"/>
    <d v="1899-12-30T03:28:00"/>
    <x v="3"/>
    <s v="PAGARIYA AUTO CENTRE(10257)"/>
    <n v="10257"/>
    <s v="Bikewale_Aggregators"/>
    <s v="CPS_Lead_Aggregators"/>
    <m/>
    <s v="Pulsar"/>
    <s v="NS200"/>
    <s v="Twin Disc ABS (JL18)"/>
    <s v="Pulsar NS200 Twin Disc ABS (JL18) BRIGHT YELLOW &amp; MATTE PEWTER GREY"/>
    <s v="00JL188N"/>
    <s v="Closed"/>
    <s v="No"/>
    <x v="2"/>
    <m/>
    <m/>
    <m/>
    <m/>
    <s v="No"/>
    <s v="No"/>
    <s v="No"/>
    <m/>
    <n v="0"/>
  </r>
  <r>
    <n v="15409883"/>
    <d v="2025-04-05T00:00:00"/>
    <d v="1899-12-30T01:21:00"/>
    <x v="3"/>
    <s v="SENGUPTA BAJAJ # KASHIPUR"/>
    <s v="B12644"/>
    <s v="91wheels_Aggregators"/>
    <s v="CPS_Lead_Aggregators"/>
    <s v="HOT"/>
    <s v="Pulsar"/>
    <s v="RS200"/>
    <s v="Dual channel ABS"/>
    <s v="Pulsar RS200 Dual channel ABS METALLIC BLACK (+Pewter Grey)"/>
    <s v="00DT148E"/>
    <s v="Closed"/>
    <s v="No"/>
    <x v="2"/>
    <m/>
    <m/>
    <m/>
    <m/>
    <s v="No"/>
    <s v="No"/>
    <s v="No"/>
    <m/>
    <n v="0"/>
  </r>
  <r>
    <n v="15538200"/>
    <d v="2025-04-10T00:00:00"/>
    <d v="1899-12-30T10:29:00"/>
    <x v="2"/>
    <s v="U.S. Automotives(12525)"/>
    <n v="12525"/>
    <s v="Call Center"/>
    <m/>
    <s v="WARM"/>
    <s v="Pulsar"/>
    <n v="125"/>
    <s v="Neon Disc Single seat (OBD-2)"/>
    <s v="Pulsar 125 Neon Disc Single seat (OBD-2) EBONY BLK SOLAR RED"/>
    <s v="00DH50C2"/>
    <s v="Open"/>
    <s v="No"/>
    <x v="0"/>
    <m/>
    <m/>
    <m/>
    <m/>
    <s v="No"/>
    <s v="No"/>
    <s v="No"/>
    <m/>
    <n v="0"/>
  </r>
  <r>
    <n v="15671150"/>
    <d v="2025-04-16T00:00:00"/>
    <d v="1899-12-30T14:31:00"/>
    <x v="1"/>
    <s v="M S ENTERPRISE(12901)"/>
    <n v="12901"/>
    <s v="Reference"/>
    <s v="Existing Customer"/>
    <m/>
    <s v="Freedom"/>
    <s v="125 NG04"/>
    <s v="Disc Led"/>
    <s v="Freedom 125 NG04 Disc Led GLOSS PEWTER GREY"/>
    <s v="00JH2732"/>
    <s v="Invoiced"/>
    <s v="Yes"/>
    <x v="1"/>
    <m/>
    <m/>
    <m/>
    <m/>
    <s v="Yes"/>
    <s v="Yes"/>
    <s v="Yes"/>
    <d v="2025-04-16T14:34:00"/>
    <n v="1"/>
  </r>
  <r>
    <n v="15448050"/>
    <d v="2025-04-07T00:00:00"/>
    <d v="1899-12-30T12:05:00"/>
    <x v="5"/>
    <s v="VARUN MOTORS PRIVATE LIMITED(13249)"/>
    <n v="13249"/>
    <m/>
    <m/>
    <s v="STANDARD"/>
    <s v="Freedom"/>
    <s v="125 NG04"/>
    <s v="Disc Led"/>
    <s v="Freedom 125 NG04 Disc Led"/>
    <s v="00JH27"/>
    <s v="Closed"/>
    <s v="Yes"/>
    <x v="2"/>
    <m/>
    <m/>
    <m/>
    <m/>
    <s v="Yes"/>
    <s v="No"/>
    <s v="No"/>
    <m/>
    <n v="0"/>
  </r>
  <r>
    <n v="15675708"/>
    <d v="2025-04-16T00:00:00"/>
    <d v="1899-12-30T16:50:00"/>
    <x v="6"/>
    <m/>
    <n v="14160"/>
    <s v="Instagram"/>
    <s v="P125DC_july"/>
    <s v="WARM"/>
    <s v="Pulsar"/>
    <n v="125"/>
    <s v="Neon Disc Single seat (OBD-2)"/>
    <s v="Pulsar 125 Neon Disc Single seat (OBD-2) EBONY BLK BLUE DKL"/>
    <s v="00DH504C"/>
    <s v="Open"/>
    <s v="No"/>
    <x v="1"/>
    <m/>
    <m/>
    <m/>
    <m/>
    <s v="No"/>
    <s v="No"/>
    <s v="No"/>
    <m/>
    <n v="0"/>
  </r>
  <r>
    <n v="15636164"/>
    <d v="2025-04-14T00:00:00"/>
    <d v="1899-12-30T20:30:00"/>
    <x v="1"/>
    <s v="BHAGIRATH PRIME AUTO PRIVATE LIMITED (14180)"/>
    <n v="14180"/>
    <m/>
    <m/>
    <s v="STANDARD"/>
    <s v="Pulsar"/>
    <s v="N160"/>
    <s v="Dual channel ABS"/>
    <s v="Pulsar N160 Dual channel ABS Brooklyn Black"/>
    <s v="00JR159V"/>
    <s v="Closed"/>
    <s v="Yes"/>
    <x v="5"/>
    <m/>
    <m/>
    <m/>
    <m/>
    <s v="Yes"/>
    <s v="No"/>
    <s v="No"/>
    <m/>
    <n v="0"/>
  </r>
  <r>
    <n v="15395321"/>
    <d v="2025-04-04T00:00:00"/>
    <d v="1899-12-30T12:13:00"/>
    <x v="7"/>
    <s v="POPULAR MOTOR CORPORATION (KORAMANGALA)"/>
    <s v="C10479"/>
    <m/>
    <m/>
    <s v="WARM"/>
    <s v="Platina"/>
    <n v="110"/>
    <s v="ES Drum"/>
    <s v="Platina 110 ES Drum COCKTAIL WINE RED"/>
    <s v="00JK242V"/>
    <s v="Closed"/>
    <s v="Yes"/>
    <x v="0"/>
    <m/>
    <m/>
    <m/>
    <m/>
    <s v="No"/>
    <s v="No"/>
    <s v="Yes"/>
    <d v="2025-04-04T12:15:00"/>
    <n v="0"/>
  </r>
  <r>
    <n v="15443684"/>
    <d v="2025-04-06T00:00:00"/>
    <d v="1899-12-30T22:23:00"/>
    <x v="4"/>
    <s v="PATNI AUTOMOBILES-11215"/>
    <n v="11215"/>
    <s v="Chatbot"/>
    <s v="WAComms"/>
    <m/>
    <s v="Freedom"/>
    <s v="125 NG04"/>
    <s v="Disc Led"/>
    <s v="Freedom 125 NG04 Disc Led"/>
    <s v="00JH2732"/>
    <s v="Closed"/>
    <s v="No"/>
    <x v="2"/>
    <m/>
    <m/>
    <m/>
    <m/>
    <s v="No"/>
    <s v="No"/>
    <s v="No"/>
    <m/>
    <n v="0"/>
  </r>
  <r>
    <n v="15354594"/>
    <d v="2025-04-02T00:00:00"/>
    <d v="1899-12-30T12:11:00"/>
    <x v="6"/>
    <m/>
    <n v="13533"/>
    <s v="Dealer Digital"/>
    <s v="Dealer Digital"/>
    <s v="STANDARD"/>
    <s v="Triumph"/>
    <s v="SCRAMBLER 400 X"/>
    <s v="Triumph"/>
    <s v="Triumph SCRAMBLER 400 X Triumph PHANTOM BLACK"/>
    <s v="00TA02BA"/>
    <s v="Open"/>
    <s v="No"/>
    <x v="4"/>
    <m/>
    <m/>
    <m/>
    <m/>
    <s v="No"/>
    <s v="No"/>
    <s v="No"/>
    <m/>
    <n v="0"/>
  </r>
  <r>
    <n v="15669671"/>
    <d v="2025-04-16T00:00:00"/>
    <d v="1899-12-30T13:42:00"/>
    <x v="5"/>
    <s v="JAILAXMI AGENCIESS(12691)"/>
    <n v="12691"/>
    <m/>
    <m/>
    <s v="WARM"/>
    <s v="KTM"/>
    <s v="200 cc"/>
    <m/>
    <s v="KTM 200 cc  "/>
    <s v="00JP1C"/>
    <s v="Closed"/>
    <s v="Yes"/>
    <x v="2"/>
    <m/>
    <m/>
    <m/>
    <m/>
    <s v="Yes"/>
    <s v="No"/>
    <s v="No"/>
    <m/>
    <n v="0"/>
  </r>
  <r>
    <n v="15740542"/>
    <d v="2025-04-19T00:00:00"/>
    <d v="1899-12-30T16:17:00"/>
    <x v="5"/>
    <s v="SRI MURUGAN AUTOWORKS(13022)"/>
    <n v="13022"/>
    <m/>
    <m/>
    <m/>
    <s v="Pulsar"/>
    <n v="125"/>
    <s v="Neon Disc Single seat"/>
    <s v="Pulsar 125 Neon Disc Single seat SPARKLING METALLIC BLACK BLUE"/>
    <s v="00DH40F1"/>
    <s v="Invoiced"/>
    <s v="Yes"/>
    <x v="1"/>
    <m/>
    <m/>
    <m/>
    <m/>
    <s v="No"/>
    <s v="No"/>
    <s v="Yes"/>
    <d v="2025-04-19T16:19:00"/>
    <n v="1"/>
  </r>
  <r>
    <n v="15481248"/>
    <d v="2025-04-08T00:00:00"/>
    <d v="1899-12-30T15:31:00"/>
    <x v="2"/>
    <s v="G S PAL AUTO WHEELS PVT LTD(11534)"/>
    <n v="11534"/>
    <m/>
    <m/>
    <s v="WARM"/>
    <s v="Pulsar"/>
    <n v="125"/>
    <s v="Neon Disc Single seat"/>
    <s v="Pulsar 125 Neon Disc Single seat E Black with Platinum Silver Decal"/>
    <s v="00DH406L"/>
    <s v="Open"/>
    <s v="Yes"/>
    <x v="6"/>
    <m/>
    <m/>
    <m/>
    <m/>
    <s v="No"/>
    <s v="Yes"/>
    <s v="Yes"/>
    <m/>
    <n v="0"/>
  </r>
  <r>
    <n v="15684351"/>
    <d v="2025-04-16T00:00:00"/>
    <d v="1899-12-30T20:49:00"/>
    <x v="3"/>
    <s v="RAJ BAJAJ(12477)"/>
    <n v="12477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x v="3"/>
    <m/>
    <m/>
    <m/>
    <m/>
    <s v="No"/>
    <s v="No"/>
    <s v="No"/>
    <m/>
    <n v="0"/>
  </r>
  <r>
    <n v="15466004"/>
    <d v="2025-04-07T00:00:00"/>
    <d v="1899-12-30T21:46:00"/>
    <x v="3"/>
    <s v="NEW STYLE FABRICATORS PVT. LTD.(10225)"/>
    <n v="10225"/>
    <s v="Bikewale_Aggregators"/>
    <s v="CPS_Lead_Aggregators"/>
    <s v="WARM"/>
    <s v="Pulsar"/>
    <n v="150"/>
    <s v="SD Single Seat"/>
    <s v="Pulsar 150 SD Single Seat EBONY BLK RED DKL"/>
    <s v="00DH274D"/>
    <s v="Closed"/>
    <s v="No"/>
    <x v="2"/>
    <m/>
    <m/>
    <m/>
    <m/>
    <s v="No"/>
    <s v="No"/>
    <s v="No"/>
    <m/>
    <n v="0"/>
  </r>
  <r>
    <n v="15478266"/>
    <d v="2025-04-08T00:00:00"/>
    <d v="1899-12-30T14:08:00"/>
    <x v="4"/>
    <s v="NEMA AUTOMOBILES- Shajapur"/>
    <s v="A12905"/>
    <s v="Freedom_LeadGen_D2C"/>
    <s v="Display_Google"/>
    <s v="STANDARD"/>
    <s v="Pulsar"/>
    <s v="NS125"/>
    <s v="UG ABS"/>
    <s v="Pulsar NS125 UG ABS FIERY ORANGE"/>
    <s v="00JF5717"/>
    <s v="Closed"/>
    <s v="No"/>
    <x v="2"/>
    <m/>
    <m/>
    <m/>
    <m/>
    <s v="No"/>
    <s v="No"/>
    <s v="No"/>
    <m/>
    <n v="0"/>
  </r>
  <r>
    <n v="15707124"/>
    <d v="2025-04-17T00:00:00"/>
    <d v="1899-12-30T22:37:00"/>
    <x v="0"/>
    <s v="VARUN MOTORS PRIVATE LIMITED(13261)"/>
    <n v="13261"/>
    <s v="Hyperlocal_Lead_Gen"/>
    <s v="Facebook"/>
    <s v="STANDARD"/>
    <s v="KTM"/>
    <s v="249.07 cc"/>
    <s v="KTM"/>
    <s v="KTM 249.07 cc KTM "/>
    <s v="00JP88"/>
    <s v="Open"/>
    <s v="No"/>
    <x v="6"/>
    <m/>
    <m/>
    <m/>
    <m/>
    <s v="No"/>
    <s v="No"/>
    <s v="No"/>
    <m/>
    <n v="0"/>
  </r>
  <r>
    <n v="15720153"/>
    <d v="2025-04-18T00:00:00"/>
    <d v="1899-12-30T15:29:00"/>
    <x v="1"/>
    <s v="HANUMANT AUTOMOBILE(13049)"/>
    <n v="13049"/>
    <m/>
    <m/>
    <m/>
    <s v="Pulsar"/>
    <n v="220"/>
    <s v="UG"/>
    <s v="Pulsar 220 UG EBONY BLK SILVER DKL"/>
    <s v="00DK124E"/>
    <s v="Invoiced"/>
    <s v="Yes"/>
    <x v="1"/>
    <m/>
    <m/>
    <m/>
    <m/>
    <s v="Yes"/>
    <s v="Yes"/>
    <s v="Yes"/>
    <d v="2025-04-18T15:31:00"/>
    <n v="1"/>
  </r>
  <r>
    <n v="15701567"/>
    <d v="2025-04-17T00:00:00"/>
    <d v="1899-12-30T17:29:00"/>
    <x v="3"/>
    <s v="NARAYAN MOTORS (11432)"/>
    <n v="11432"/>
    <s v="Bikewale_Aggregators"/>
    <s v="CPS_Lead_Aggregators"/>
    <s v="WARM"/>
    <s v="Pulsar"/>
    <s v="N125"/>
    <s v="Disc ISG"/>
    <s v="Pulsar N125 Disc ISG Ebony Black + Purple Fury"/>
    <s v="00JZ51DA"/>
    <s v="Closed"/>
    <s v="No"/>
    <x v="5"/>
    <m/>
    <m/>
    <m/>
    <m/>
    <s v="No"/>
    <s v="No"/>
    <s v="No"/>
    <m/>
    <n v="0"/>
  </r>
  <r>
    <n v="15456345"/>
    <d v="2025-04-07T00:00:00"/>
    <d v="1899-12-30T14:56:00"/>
    <x v="1"/>
    <s v="SHREE KRISHNA MOTORS(12821)"/>
    <n v="12821"/>
    <m/>
    <m/>
    <m/>
    <s v="Pulsar"/>
    <s v="NS125"/>
    <s v="Disc"/>
    <s v="Pulsar NS125 Disc FIERY ORANGE"/>
    <s v="00JF3117"/>
    <s v="Invoiced"/>
    <s v="Yes"/>
    <x v="1"/>
    <m/>
    <m/>
    <m/>
    <m/>
    <s v="Yes"/>
    <s v="No"/>
    <s v="Yes"/>
    <d v="2025-04-07T14:59:00"/>
    <n v="1"/>
  </r>
  <r>
    <n v="15598827"/>
    <d v="2025-04-13T00:00:00"/>
    <d v="1899-12-30T09:37:00"/>
    <x v="4"/>
    <s v="SINGH AUTO AGENCIES(10917)"/>
    <n v="10917"/>
    <s v="Organic"/>
    <s v="Website"/>
    <s v="WARM"/>
    <s v="Pulsar"/>
    <s v="N125"/>
    <s v="Disc"/>
    <s v="Pulsar N125 DISC Cocktail Wine Red"/>
    <s v="00JZ532V"/>
    <s v="Open"/>
    <s v="No"/>
    <x v="6"/>
    <m/>
    <m/>
    <m/>
    <m/>
    <s v="No"/>
    <s v="No"/>
    <s v="No"/>
    <m/>
    <n v="0"/>
  </r>
  <r>
    <n v="15656268"/>
    <d v="2025-04-15T00:00:00"/>
    <d v="1899-12-30T20:00:00"/>
    <x v="1"/>
    <s v="VIJAYAGANAPATHI AUTOMOTIVES(12692)"/>
    <n v="12692"/>
    <s v="Reference"/>
    <s v="Existing Customer"/>
    <s v="HOT"/>
    <s v="Pulsar"/>
    <n v="150"/>
    <s v="SD (C&amp;G)"/>
    <s v="Pulsar 150 SD (C&amp;G) EBONY BLK RED DKL"/>
    <s v="00DH644D"/>
    <s v="Invoiced"/>
    <s v="Yes"/>
    <x v="1"/>
    <m/>
    <m/>
    <m/>
    <m/>
    <s v="Yes"/>
    <s v="No"/>
    <s v="Yes"/>
    <d v="2025-04-15T20:05:00"/>
    <n v="1"/>
  </r>
  <r>
    <n v="15422044"/>
    <d v="2025-04-05T00:00:00"/>
    <d v="1899-12-30T15:54:00"/>
    <x v="1"/>
    <s v="SENGUPTA MOTORS"/>
    <n v="12644"/>
    <m/>
    <m/>
    <s v="STANDARD"/>
    <s v="Dominar"/>
    <n v="400"/>
    <s v="Dual channel ABS"/>
    <s v="Dominar 400 Dual channel ABS SAVANNA GREEN"/>
    <s v="00JF299A"/>
    <s v="Open"/>
    <s v="Yes"/>
    <x v="0"/>
    <m/>
    <m/>
    <m/>
    <m/>
    <s v="Yes"/>
    <s v="No"/>
    <s v="No"/>
    <m/>
    <n v="0"/>
  </r>
  <r>
    <n v="15366440"/>
    <d v="2025-04-02T00:00:00"/>
    <d v="1899-12-30T19:18:00"/>
    <x v="1"/>
    <s v="Green Automobiles Pvt Ltd"/>
    <s v="C13055"/>
    <s v="Reference"/>
    <s v="Existing Customer"/>
    <m/>
    <s v="Freedom"/>
    <s v="125 NG04"/>
    <s v="Disc Led"/>
    <s v="Freedom 125 NG04 Disc Led GLOSS PEWTER GREY"/>
    <s v="00JH2732"/>
    <s v="Invoiced"/>
    <s v="Yes"/>
    <x v="1"/>
    <m/>
    <m/>
    <m/>
    <m/>
    <s v="Yes"/>
    <s v="Yes"/>
    <s v="Yes"/>
    <d v="2025-04-02T19:23:00"/>
    <n v="1"/>
  </r>
  <r>
    <n v="15472490"/>
    <d v="2025-04-08T00:00:00"/>
    <d v="1899-12-30T11:43:00"/>
    <x v="2"/>
    <s v="PIONEER MOTORS KANYAPURAM"/>
    <s v="A11482"/>
    <m/>
    <m/>
    <s v="STANDARD"/>
    <s v="Pulsar"/>
    <n v="125"/>
    <s v="Carbon Fibre Disc Single Seat"/>
    <s v="Pulsar 125 Carbon Fibre Disc Single Seat SPARKLING METALLIC BLACK BLUE"/>
    <s v="00DH47F1"/>
    <s v="Closed"/>
    <s v="Yes"/>
    <x v="2"/>
    <m/>
    <m/>
    <m/>
    <m/>
    <s v="Yes"/>
    <s v="No"/>
    <s v="Yes"/>
    <m/>
    <n v="0"/>
  </r>
  <r>
    <n v="15533099"/>
    <d v="2025-04-09T00:00:00"/>
    <d v="1899-12-30T19:52:00"/>
    <x v="3"/>
    <s v="SELECT AUTOMOBILES -  MALKAJGIRI"/>
    <s v="B11277"/>
    <s v="Bikewale_Aggregators"/>
    <s v="CPS_Lead_Aggregators"/>
    <s v="STANDARD"/>
    <s v="Pulsar"/>
    <s v="N160"/>
    <s v="Dual channel ABS"/>
    <s v="Pulsar N160 Dual channel ABS Brooklyn Black"/>
    <s v="00JR159V"/>
    <s v="Open"/>
    <s v="No"/>
    <x v="1"/>
    <m/>
    <m/>
    <m/>
    <m/>
    <s v="No"/>
    <s v="No"/>
    <s v="No"/>
    <m/>
    <n v="0"/>
  </r>
  <r>
    <n v="15444145"/>
    <d v="2025-04-06T00:00:00"/>
    <d v="1899-12-30T23:16:00"/>
    <x v="3"/>
    <s v="KAMADGIRI AUTOMOBILES(12805)"/>
    <n v="12805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x v="3"/>
    <m/>
    <m/>
    <m/>
    <m/>
    <s v="No"/>
    <s v="No"/>
    <s v="No"/>
    <m/>
    <n v="0"/>
  </r>
  <r>
    <n v="15439041"/>
    <d v="2025-04-06T00:00:00"/>
    <d v="1899-12-30T16:03:00"/>
    <x v="2"/>
    <s v="DEVENDRA AUTO (11469)"/>
    <n v="11469"/>
    <s v="Reference"/>
    <s v="Existing Customer"/>
    <s v="WARM"/>
    <s v="Platina"/>
    <n v="110"/>
    <s v="ES Drum  (OBD-2)"/>
    <s v="Platina 110 ES Drum  (OBD-2) BLK GLOS PEW GRA"/>
    <s v="00JK3548"/>
    <s v="Closed"/>
    <s v="Yes"/>
    <x v="2"/>
    <m/>
    <m/>
    <m/>
    <m/>
    <s v="No"/>
    <s v="Yes"/>
    <s v="Yes"/>
    <m/>
    <n v="0"/>
  </r>
  <r>
    <n v="15502948"/>
    <d v="2025-04-09T00:00:00"/>
    <d v="1899-12-30T16:15:00"/>
    <x v="6"/>
    <m/>
    <n v="11522"/>
    <s v="Instagram"/>
    <s v="Pulsar_NS125_Feb"/>
    <s v="STANDARD"/>
    <s v="Pulsar"/>
    <s v="NS125"/>
    <s v="UG"/>
    <s v="Pulsar NS125 UG FIERY ORANGE"/>
    <s v="00JF4417"/>
    <s v="Closed"/>
    <s v="No"/>
    <x v="2"/>
    <m/>
    <m/>
    <m/>
    <m/>
    <s v="No"/>
    <s v="No"/>
    <s v="No"/>
    <m/>
    <n v="0"/>
  </r>
  <r>
    <n v="15425545"/>
    <d v="2025-04-05T00:00:00"/>
    <d v="1899-12-30T18:19:00"/>
    <x v="4"/>
    <m/>
    <s v="A10223"/>
    <s v="Organic"/>
    <s v="Website"/>
    <s v="STANDARD"/>
    <s v="Platina"/>
    <n v="110"/>
    <s v="ABS (OBD-2)"/>
    <s v="Platina 110 ABS (OBD-2) EB BLK PEWTER G"/>
    <s v="00JK36AE"/>
    <s v="Open"/>
    <s v="No"/>
    <x v="1"/>
    <m/>
    <m/>
    <m/>
    <m/>
    <s v="No"/>
    <s v="No"/>
    <s v="No"/>
    <m/>
    <n v="0"/>
  </r>
  <r>
    <n v="15652957"/>
    <d v="2025-04-15T00:00:00"/>
    <d v="1899-12-30T17:11:00"/>
    <x v="1"/>
    <s v="SRI VINAYAKA MOBIKES PVT LTD (GACHIBOWLI)"/>
    <s v="A13592"/>
    <m/>
    <m/>
    <s v="WARM"/>
    <s v="Triumph"/>
    <s v="Street Triple RS"/>
    <m/>
    <s v="Triumph Street Triple RS "/>
    <s v="HJ8"/>
    <s v="Open"/>
    <s v="Yes"/>
    <x v="4"/>
    <m/>
    <m/>
    <m/>
    <m/>
    <s v="Yes"/>
    <s v="No"/>
    <s v="No"/>
    <m/>
    <n v="0"/>
  </r>
  <r>
    <n v="15378781"/>
    <d v="2025-04-03T00:00:00"/>
    <d v="1899-12-30T14:43:00"/>
    <x v="3"/>
    <s v="SHREE MUNDRIKA AUTO(11533)"/>
    <n v="11533"/>
    <s v="Bikewale_Aggregators"/>
    <s v="CPS_Lead_Aggregators"/>
    <s v="HOT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461773"/>
    <d v="2025-04-07T00:00:00"/>
    <d v="1899-12-30T18:00:00"/>
    <x v="1"/>
    <s v="RAJ MOTORS(13141)"/>
    <n v="13141"/>
    <m/>
    <m/>
    <s v="WARM"/>
    <s v="Pulsar"/>
    <n v="125"/>
    <s v="Neon Disc Single seat (OBD-2)"/>
    <s v="Pulsar 125 Neon Disc Single seat (OBD-2)"/>
    <s v="00DH50"/>
    <s v="Open"/>
    <s v="Yes"/>
    <x v="0"/>
    <m/>
    <m/>
    <m/>
    <m/>
    <s v="Yes"/>
    <s v="No"/>
    <s v="No"/>
    <m/>
    <n v="0"/>
  </r>
  <r>
    <n v="15607503"/>
    <d v="2025-04-13T00:00:00"/>
    <d v="1899-12-30T18:19:00"/>
    <x v="1"/>
    <s v="JSB AUTOCARS PVT LTD(13697)"/>
    <n v="13697"/>
    <m/>
    <m/>
    <s v="WARM"/>
    <s v="Triumph"/>
    <s v="SCRAMBLER 400 X"/>
    <m/>
    <s v="Triumph SCRAMBLER 400 X "/>
    <s v="00TA02BA"/>
    <s v="Open"/>
    <s v="Yes"/>
    <x v="7"/>
    <m/>
    <m/>
    <m/>
    <m/>
    <s v="Yes"/>
    <s v="No"/>
    <s v="No"/>
    <m/>
    <n v="0"/>
  </r>
  <r>
    <n v="15392985"/>
    <d v="2025-04-04T00:00:00"/>
    <d v="1899-12-30T11:11:00"/>
    <x v="1"/>
    <s v="BHAWANI AUTOMOBILES Saraiprali"/>
    <s v="A11009"/>
    <m/>
    <m/>
    <s v="STANDARD"/>
    <s v="Platina"/>
    <n v="110"/>
    <s v="ES Drum"/>
    <s v="Platina 110 ES Drum BLK GLOS PEW GRA"/>
    <s v="00JK2448"/>
    <s v="Booked"/>
    <s v="Yes"/>
    <x v="9"/>
    <m/>
    <m/>
    <m/>
    <m/>
    <s v="Yes"/>
    <s v="No"/>
    <s v="No"/>
    <d v="2025-04-04T11:12:00"/>
    <n v="0"/>
  </r>
  <r>
    <n v="15682628"/>
    <d v="2025-04-16T00:00:00"/>
    <d v="1899-12-30T19:04:00"/>
    <x v="2"/>
    <s v="SHRINIWAS PRADEEP SAH AUTOMOBILES"/>
    <n v="12766"/>
    <m/>
    <m/>
    <s v="HOT"/>
    <s v="Pulsar"/>
    <n v="150"/>
    <s v="SD (C&amp;G)"/>
    <s v="Pulsar 150 SD (C&amp;G) EBONY BLK BLUE DKL"/>
    <s v="00DH644C"/>
    <s v="Invoiced"/>
    <s v="Yes"/>
    <x v="6"/>
    <m/>
    <m/>
    <m/>
    <m/>
    <s v="No"/>
    <s v="No"/>
    <s v="No"/>
    <d v="2025-04-16T19:05:00"/>
    <n v="1"/>
  </r>
  <r>
    <n v="15363947"/>
    <d v="2025-04-02T00:00:00"/>
    <d v="1899-12-30T17:23:00"/>
    <x v="5"/>
    <s v="VARUN MOTORS PRIVATE LIMITED-TADEPALLIGUDEM"/>
    <s v="B13250"/>
    <m/>
    <m/>
    <s v="HOT"/>
    <s v="Pulsar"/>
    <n v="150"/>
    <s v="SD Single Seat (OBD-2)"/>
    <s v="Pulsar 150 SD Single Seat (OBD-2)"/>
    <s v="00DH42"/>
    <s v="Open"/>
    <s v="Yes"/>
    <x v="1"/>
    <m/>
    <m/>
    <m/>
    <m/>
    <s v="Yes"/>
    <s v="No"/>
    <s v="No"/>
    <m/>
    <n v="0"/>
  </r>
  <r>
    <n v="15660656"/>
    <d v="2025-04-16T00:00:00"/>
    <d v="1899-12-30T09:46:00"/>
    <x v="3"/>
    <s v="UDAY AUTOSALES PVT LTD(11457)"/>
    <n v="11457"/>
    <s v="91wheels_Aggregators"/>
    <s v="CPS_Lead_Aggregators"/>
    <s v="STANDARD"/>
    <s v="Freedom"/>
    <s v="125 NG04"/>
    <s v="Drum Led"/>
    <s v="Freedom 125 NG04 Drum Led GLOSSY CARIBBEAN BLUE"/>
    <s v="00JH302Z"/>
    <s v="Open"/>
    <s v="No"/>
    <x v="0"/>
    <m/>
    <m/>
    <m/>
    <m/>
    <s v="No"/>
    <s v="No"/>
    <s v="No"/>
    <m/>
    <n v="0"/>
  </r>
  <r>
    <n v="15636409"/>
    <d v="2025-04-14T00:00:00"/>
    <d v="1899-12-30T21:04:00"/>
    <x v="3"/>
    <s v="J M ENTERPRISES PRIVATE LIMITED(11468)"/>
    <n v="11468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x v="1"/>
    <m/>
    <m/>
    <m/>
    <m/>
    <s v="No"/>
    <s v="No"/>
    <s v="No"/>
    <m/>
    <n v="0"/>
  </r>
  <r>
    <n v="15329334"/>
    <d v="2025-04-01T00:00:00"/>
    <d v="1899-12-30T10:00:00"/>
    <x v="3"/>
    <s v="UPPAL AGENCIES(12093)"/>
    <n v="12093"/>
    <s v="Bikedekho_Aggregators"/>
    <s v="CPS_Lead_Aggregators"/>
    <s v="WARM"/>
    <s v="Pulsar"/>
    <n v="125"/>
    <s v="Carbon Fibre Disc Split Seat (OBD-2)"/>
    <s v="PULSAR 125 - SPARKLING METALLIC BLACK BLUE"/>
    <s v="00DH43F1"/>
    <s v="Closed"/>
    <s v="No"/>
    <x v="5"/>
    <m/>
    <m/>
    <m/>
    <m/>
    <s v="No"/>
    <s v="No"/>
    <s v="No"/>
    <m/>
    <n v="0"/>
  </r>
  <r>
    <n v="15579998"/>
    <d v="2025-04-12T00:00:00"/>
    <d v="1899-12-30T10:05:00"/>
    <x v="3"/>
    <s v="S.K. AUTOMOBILES(12782)"/>
    <n v="12782"/>
    <s v="Bikewale_Aggregators"/>
    <s v="CPS_Lead_Aggregators"/>
    <m/>
    <s v="Pulsar"/>
    <s v="NS160"/>
    <s v="Twin Disc ABS"/>
    <s v="Pulsar NS160 Twin Disc ABS Glossy Pewter Grey + Satin Black"/>
    <s v="00JF258W"/>
    <s v="Closed"/>
    <s v="No"/>
    <x v="5"/>
    <m/>
    <m/>
    <m/>
    <m/>
    <s v="No"/>
    <s v="No"/>
    <s v="No"/>
    <m/>
    <n v="0"/>
  </r>
  <r>
    <n v="15562498"/>
    <d v="2025-04-11T00:00:00"/>
    <d v="1899-12-30T12:28:00"/>
    <x v="3"/>
    <s v="KTM-KOLATHUR"/>
    <s v="C12414"/>
    <s v="Bikewale_Aggregators"/>
    <s v="CPS_Lead_Aggregators"/>
    <s v="WARM"/>
    <s v="KTM"/>
    <s v="Duke 390 (Gen 2)"/>
    <s v="KTM"/>
    <s v="KTM Duke 390 (Gen 2) KTM DARK GALVANO MATT"/>
    <s v="00JP4081"/>
    <s v="Closed"/>
    <s v="No"/>
    <x v="1"/>
    <m/>
    <m/>
    <m/>
    <m/>
    <s v="No"/>
    <s v="No"/>
    <s v="No"/>
    <m/>
    <n v="0"/>
  </r>
  <r>
    <n v="15396645"/>
    <d v="2025-04-04T00:00:00"/>
    <d v="1899-12-30T13:03:00"/>
    <x v="3"/>
    <s v="BAGGA LINK SERVICE PVT LTD.(10047)"/>
    <n v="10047"/>
    <s v="Bikewale_Aggregators"/>
    <s v="CPS_Lead_Aggregators"/>
    <s v="STANDARD"/>
    <s v="Avenger"/>
    <n v="160"/>
    <s v="Street"/>
    <s v="Avenger 160 Street SPICY RED"/>
    <s v="00PD349D"/>
    <s v="Closed"/>
    <s v="No"/>
    <x v="2"/>
    <m/>
    <m/>
    <m/>
    <m/>
    <s v="No"/>
    <s v="No"/>
    <s v="No"/>
    <m/>
    <n v="0"/>
  </r>
  <r>
    <n v="15708812"/>
    <d v="2025-04-18T00:00:00"/>
    <d v="1899-12-30T07:30:00"/>
    <x v="3"/>
    <s v="SWARNAMBIGAI BAJAJ-MECHERI"/>
    <s v="B11492"/>
    <s v="Bikewale_Aggregators"/>
    <s v="CPS_Lead_Aggregators"/>
    <s v="WARM"/>
    <s v="Pulsar"/>
    <n v="150"/>
    <s v="SD Single Seat"/>
    <s v="Pulsar 150 SD Single Seat EBONY BLK RED DKL"/>
    <s v="00DH274D"/>
    <s v="Open"/>
    <s v="No"/>
    <x v="6"/>
    <m/>
    <m/>
    <m/>
    <m/>
    <s v="No"/>
    <s v="No"/>
    <s v="No"/>
    <m/>
    <n v="0"/>
  </r>
  <r>
    <n v="15369301"/>
    <d v="2025-04-03T00:00:00"/>
    <d v="1899-12-30T01:12:00"/>
    <x v="3"/>
    <s v="SANSAI MOBIKES PVT LTD BHONGIR"/>
    <s v="B11864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4"/>
    <m/>
    <m/>
    <m/>
    <m/>
    <s v="No"/>
    <s v="No"/>
    <s v="No"/>
    <m/>
    <n v="0"/>
  </r>
  <r>
    <n v="15369179"/>
    <d v="2025-04-03T00:00:00"/>
    <d v="1899-12-30T00:42:00"/>
    <x v="3"/>
    <s v="SHIVAM BAJAJ(11499)"/>
    <n v="11499"/>
    <s v="Bikewale_Aggregators"/>
    <s v="CPS_Lead_Aggregators"/>
    <s v="HOT"/>
    <s v="Pulsar"/>
    <s v="NS200"/>
    <s v="Twin Disc ABS (JL18)"/>
    <s v="Pulsar NS200 Twin Disc ABS (JL18) BRIGHT YELLOW &amp; MATTE PEWTER GREY"/>
    <s v="00JL188N"/>
    <s v="Closed"/>
    <s v="No"/>
    <x v="2"/>
    <m/>
    <m/>
    <m/>
    <m/>
    <s v="No"/>
    <s v="No"/>
    <s v="No"/>
    <m/>
    <n v="0"/>
  </r>
  <r>
    <n v="15632859"/>
    <d v="2025-04-14T00:00:00"/>
    <d v="1899-12-30T18:02:00"/>
    <x v="1"/>
    <s v="VARUN MOTORS PRIVATE LIMITED - TANDURU (F13251)"/>
    <s v="F13251"/>
    <m/>
    <m/>
    <s v="STANDARD"/>
    <s v="Pulsar"/>
    <n v="400"/>
    <s v="NS"/>
    <s v="Pulsar 400 NS Brooklyn Black"/>
    <s v="00JL239V"/>
    <s v="Open"/>
    <s v="Yes"/>
    <x v="0"/>
    <m/>
    <m/>
    <m/>
    <m/>
    <s v="Yes"/>
    <s v="Yes"/>
    <s v="Yes"/>
    <m/>
    <n v="0"/>
  </r>
  <r>
    <n v="15604842"/>
    <d v="2025-04-13T00:00:00"/>
    <d v="1899-12-30T15:24:00"/>
    <x v="3"/>
    <s v="BADSHAH  BAJAJ"/>
    <n v="11794"/>
    <s v="Bikewale_Aggregators"/>
    <s v="CPS_Lead_Aggregators"/>
    <s v="HOT"/>
    <s v="Pulsar"/>
    <s v="N125"/>
    <s v="Disc ISG"/>
    <s v="Pulsar N125 Disc ISG Ebony Black + Purple Fury"/>
    <s v="00JZ51DA"/>
    <s v="Open"/>
    <s v="No"/>
    <x v="0"/>
    <m/>
    <m/>
    <m/>
    <m/>
    <s v="No"/>
    <s v="No"/>
    <s v="No"/>
    <m/>
    <n v="0"/>
  </r>
  <r>
    <n v="15687742"/>
    <d v="2025-04-17T00:00:00"/>
    <d v="1899-12-30T08:21:00"/>
    <x v="3"/>
    <s v="DHONKARIA BAJAJ(13240)"/>
    <n v="13240"/>
    <s v="91wheels_Aggregators"/>
    <s v="CPS_Lead_Aggregators"/>
    <m/>
    <s v="Pulsar"/>
    <n v="150"/>
    <s v="TD Split Seat"/>
    <s v="Pulsar 150 TD Split Seat BLACK DECAL BLUE"/>
    <s v="00DH283B"/>
    <s v="Closed"/>
    <s v="No"/>
    <x v="3"/>
    <m/>
    <m/>
    <m/>
    <m/>
    <s v="No"/>
    <s v="No"/>
    <s v="No"/>
    <m/>
    <n v="0"/>
  </r>
  <r>
    <n v="15387452"/>
    <d v="2025-04-05T00:00:00"/>
    <d v="1899-12-30T09:42:00"/>
    <x v="4"/>
    <s v="KTM@KAMPTEE ROAD"/>
    <n v="12521"/>
    <s v="Finance"/>
    <s v="Website"/>
    <s v="WARM"/>
    <s v="KTM"/>
    <m/>
    <s v="KTM"/>
    <s v="DUKE 390-BLUE LIQUID METAL"/>
    <s v="00JP1DH3"/>
    <s v="Closed"/>
    <s v="No"/>
    <x v="2"/>
    <m/>
    <m/>
    <m/>
    <m/>
    <s v="No"/>
    <s v="No"/>
    <s v="No"/>
    <m/>
    <n v="0"/>
  </r>
  <r>
    <n v="15730156"/>
    <d v="2025-04-19T00:00:00"/>
    <d v="1899-12-30T09:29:00"/>
    <x v="3"/>
    <s v="ST PATRICK MOTORS (12946)"/>
    <n v="12946"/>
    <s v="Bikewale_Aggregators"/>
    <s v="CPS_Lead_Aggregators"/>
    <s v="WARM"/>
    <s v="KTM"/>
    <s v="Duke 250 (Gen 2)"/>
    <s v="KTM"/>
    <s v="KTM Duke 250 (Gen 2) KTM DARK GALVANO MATT"/>
    <s v="00JP9681"/>
    <s v="Closed"/>
    <s v="No"/>
    <x v="5"/>
    <m/>
    <m/>
    <m/>
    <m/>
    <s v="No"/>
    <s v="No"/>
    <s v="No"/>
    <m/>
    <n v="0"/>
  </r>
  <r>
    <n v="15447656"/>
    <d v="2025-04-07T00:00:00"/>
    <d v="1899-12-30T11:54:00"/>
    <x v="5"/>
    <s v="VISHNU AUTOMOBILES(13061)"/>
    <n v="13061"/>
    <m/>
    <m/>
    <m/>
    <s v="Pulsar"/>
    <n v="125"/>
    <s v="Carbon Fibre Single Seat UG"/>
    <s v="Pulsar  125 Carbon Fibre Single Seat UG EBONY BLK BLUE DKL"/>
    <s v="00DH574C"/>
    <s v="Invoiced"/>
    <s v="Yes"/>
    <x v="1"/>
    <m/>
    <m/>
    <m/>
    <m/>
    <s v="No"/>
    <s v="Yes"/>
    <s v="Yes"/>
    <d v="2025-04-07T12:06:00"/>
    <n v="1"/>
  </r>
  <r>
    <n v="15395847"/>
    <d v="2025-04-04T00:00:00"/>
    <d v="1899-12-30T12:27:00"/>
    <x v="2"/>
    <s v="VARUN MOTORS PRIVATE LIMITED-MOGALTHUR"/>
    <s v="D13250"/>
    <s v="Reference"/>
    <s v="Existing Customer"/>
    <s v="STANDARD"/>
    <s v="Pulsar"/>
    <n v="125"/>
    <s v="Neon Disc Single seat"/>
    <s v="Pulsar 125 Neon Disc Single seat E Black with Platinum Silver Decal"/>
    <s v="00DH406L"/>
    <s v="Booked"/>
    <s v="Yes"/>
    <x v="1"/>
    <m/>
    <m/>
    <m/>
    <m/>
    <s v="No"/>
    <s v="No"/>
    <s v="No"/>
    <d v="2025-04-04T12:29:00"/>
    <n v="0"/>
  </r>
  <r>
    <n v="15445209"/>
    <d v="2025-04-07T00:00:00"/>
    <d v="1899-12-30T02:21:00"/>
    <x v="3"/>
    <s v="Krishna Motors-Kalyan"/>
    <s v="B13657"/>
    <s v="91wheels_Aggregators"/>
    <s v="CPS_Lead_Aggregators"/>
    <m/>
    <s v="Pulsar"/>
    <n v="150"/>
    <s v="TD Split Seat"/>
    <s v="Pulsar 150 TD Split Seat BLACK DECAL BLUE"/>
    <s v="00DH283B"/>
    <s v="Closed"/>
    <s v="No"/>
    <x v="2"/>
    <m/>
    <m/>
    <m/>
    <m/>
    <s v="No"/>
    <s v="No"/>
    <s v="No"/>
    <m/>
    <n v="0"/>
  </r>
  <r>
    <n v="15682712"/>
    <d v="2025-04-16T00:00:00"/>
    <d v="1899-12-30T19:07:00"/>
    <x v="6"/>
    <s v="MIDDYA BAJAJ(11957)"/>
    <n v="11957"/>
    <m/>
    <m/>
    <m/>
    <s v="Pulsar"/>
    <n v="400"/>
    <s v="NS"/>
    <s v="Pulsar 400 NS PEARL METALLIC WHITE"/>
    <s v="00JL2342"/>
    <s v="Invoiced"/>
    <s v="Yes"/>
    <x v="1"/>
    <m/>
    <m/>
    <m/>
    <m/>
    <s v="Yes"/>
    <s v="No"/>
    <s v="Yes"/>
    <d v="2025-04-16T19:10:00"/>
    <n v="1"/>
  </r>
  <r>
    <n v="15605649"/>
    <d v="2025-04-13T00:00:00"/>
    <d v="1899-12-30T16:12:00"/>
    <x v="3"/>
    <s v="THAKURPUKUR TRIUMPH"/>
    <s v="A13593"/>
    <s v="Bikedekho_Aggregators"/>
    <s v="CPS_Lead_Aggregators"/>
    <s v="HOT"/>
    <s v="Triumph"/>
    <s v="SCRAMBLER 400 X"/>
    <s v="Triumph"/>
    <s v="Triumph SCRAMBLER 400 X-Phantom Black/Silver Ice"/>
    <s v="00TA02BA"/>
    <s v="Open"/>
    <s v="No"/>
    <x v="1"/>
    <m/>
    <m/>
    <m/>
    <m/>
    <s v="No"/>
    <s v="No"/>
    <s v="No"/>
    <m/>
    <n v="0"/>
  </r>
  <r>
    <n v="15230373"/>
    <d v="2025-04-01T00:00:00"/>
    <d v="1899-12-30T14:56:00"/>
    <x v="4"/>
    <s v="Vohra Bajaj @ Hadapsar"/>
    <n v="14205"/>
    <s v="Finance"/>
    <s v="Website"/>
    <s v="STANDARD"/>
    <s v="Avenger"/>
    <n v="220"/>
    <s v="Cruise  (OBD-2)"/>
    <s v="Avenger 220 Cruise  (OBD-2) UG AUBURN BLACK"/>
    <s v="00PD359K"/>
    <s v="Open"/>
    <s v="No"/>
    <x v="0"/>
    <m/>
    <m/>
    <m/>
    <m/>
    <s v="No"/>
    <s v="No"/>
    <s v="No"/>
    <m/>
    <n v="0"/>
  </r>
  <r>
    <n v="15609073"/>
    <d v="2025-04-13T00:00:00"/>
    <d v="1899-12-30T20:48:00"/>
    <x v="3"/>
    <s v="PRABHA AUTOMOBILES(13174)"/>
    <n v="13174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x v="6"/>
    <m/>
    <m/>
    <m/>
    <m/>
    <s v="No"/>
    <s v="No"/>
    <s v="No"/>
    <m/>
    <n v="0"/>
  </r>
  <r>
    <n v="15473193"/>
    <d v="2025-04-08T00:00:00"/>
    <d v="1899-12-30T12:14:00"/>
    <x v="3"/>
    <s v="VISHNU AUTOMOBILES(13061)"/>
    <n v="13061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x v="1"/>
    <m/>
    <m/>
    <m/>
    <m/>
    <s v="No"/>
    <s v="No"/>
    <s v="No"/>
    <m/>
    <n v="0"/>
  </r>
  <r>
    <n v="15485858"/>
    <d v="2025-04-08T00:00:00"/>
    <d v="1899-12-30T18:33:00"/>
    <x v="1"/>
    <s v="AKASH BAJAJ(10745)"/>
    <n v="10745"/>
    <s v="Reference"/>
    <s v="Existing Customer"/>
    <s v="HOT"/>
    <s v="Pulsar"/>
    <n v="125"/>
    <s v="Carbon Fibre Single Seat UG"/>
    <s v="Pulsar 125 Carbon Fibre Single Seat UG EBONY BLK BLUE DKL"/>
    <s v="00DH574C"/>
    <s v="Invoiced"/>
    <s v="Yes"/>
    <x v="1"/>
    <m/>
    <m/>
    <m/>
    <m/>
    <s v="Yes"/>
    <s v="No"/>
    <s v="No"/>
    <d v="2025-04-08T18:35:00"/>
    <n v="1"/>
  </r>
  <r>
    <n v="15398343"/>
    <d v="2025-04-04T00:00:00"/>
    <d v="1899-12-30T13:48:00"/>
    <x v="2"/>
    <s v="SHIVA SCOOTER AGENCY(14119)"/>
    <n v="14119"/>
    <m/>
    <m/>
    <s v="HOT"/>
    <s v="Triumph"/>
    <s v="Speed Triple RS"/>
    <m/>
    <s v="Triumph Speed Triple RS "/>
    <s v="PB1FJ"/>
    <s v="Open"/>
    <s v="No"/>
    <x v="0"/>
    <m/>
    <m/>
    <m/>
    <m/>
    <s v="No"/>
    <s v="No"/>
    <s v="No"/>
    <m/>
    <n v="0"/>
  </r>
  <r>
    <n v="15550145"/>
    <d v="2025-04-10T00:00:00"/>
    <d v="1899-12-30T16:58:00"/>
    <x v="1"/>
    <s v="PARTH AUTOMOBILES(12804)"/>
    <n v="12804"/>
    <s v="Reference"/>
    <s v="Existing Customer"/>
    <m/>
    <s v="Pulsar"/>
    <n v="150"/>
    <s v="TD UG"/>
    <s v="Pulsar 150 TD UG EBONY BLACK(MET)"/>
    <s v="00DH61X3"/>
    <s v="Invoiced"/>
    <s v="Yes"/>
    <x v="1"/>
    <m/>
    <m/>
    <m/>
    <m/>
    <s v="Yes"/>
    <s v="Yes"/>
    <s v="Yes"/>
    <d v="2025-04-10T17:01:00"/>
    <n v="1"/>
  </r>
  <r>
    <n v="15365418"/>
    <d v="2025-04-02T00:00:00"/>
    <d v="1899-12-30T18:33:00"/>
    <x v="4"/>
    <s v="A H AUTO WORLD(11517)"/>
    <n v="11517"/>
    <s v="Organic"/>
    <s v="Website"/>
    <s v="HOT"/>
    <s v="Dominar"/>
    <n v="250"/>
    <s v="Dual channel ABS (OBD-2)"/>
    <s v="Dominar 250 Dual channel ABS (OBD-2) SPARKLIING BLACK"/>
    <s v="00JF3646"/>
    <s v="Open"/>
    <s v="No"/>
    <x v="6"/>
    <m/>
    <m/>
    <m/>
    <m/>
    <s v="No"/>
    <s v="No"/>
    <s v="No"/>
    <m/>
    <n v="0"/>
  </r>
  <r>
    <n v="15374805"/>
    <d v="2025-04-03T00:00:00"/>
    <d v="1899-12-30T12:12:00"/>
    <x v="5"/>
    <s v="Bharat Automobiles - Iginia"/>
    <s v="D12237"/>
    <m/>
    <m/>
    <s v="WARM"/>
    <s v="Platina"/>
    <n v="100"/>
    <s v="ES Drum"/>
    <s v="Platina 100 ES Drum EB BLK WITH BRASS GOLD DECAL"/>
    <s v="00PF33F5"/>
    <s v="Open"/>
    <s v="No"/>
    <x v="0"/>
    <m/>
    <m/>
    <m/>
    <m/>
    <s v="No"/>
    <s v="No"/>
    <s v="No"/>
    <m/>
    <n v="0"/>
  </r>
  <r>
    <n v="15504479"/>
    <d v="2025-04-09T00:00:00"/>
    <d v="1899-12-30T16:16:00"/>
    <x v="6"/>
    <m/>
    <n v="14139"/>
    <s v="Instagram"/>
    <s v="Freedom_Feb"/>
    <s v="HOT"/>
    <s v="Freedom"/>
    <s v="125 NG04"/>
    <s v="Disc Led"/>
    <s v="Freedom 125 NG04 Disc Led Racing Red"/>
    <s v="00JH279C"/>
    <s v="Open"/>
    <s v="No"/>
    <x v="1"/>
    <m/>
    <m/>
    <m/>
    <m/>
    <s v="No"/>
    <s v="No"/>
    <s v="No"/>
    <m/>
    <n v="0"/>
  </r>
  <r>
    <n v="15575533"/>
    <d v="2025-04-11T00:00:00"/>
    <d v="1899-12-30T20:32:00"/>
    <x v="3"/>
    <s v="PIONEER MOTORS KANYAPURAM"/>
    <s v="A11482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405558"/>
    <d v="2025-04-04T00:00:00"/>
    <d v="1899-12-30T18:11:00"/>
    <x v="5"/>
    <s v="VINAYAK AUTO MOTORS PRIVATE LIMITED (13412)"/>
    <n v="13412"/>
    <m/>
    <m/>
    <s v="WARM"/>
    <s v="Pulsar"/>
    <s v="N160"/>
    <s v="Dual Channel ABS(Digital)"/>
    <s v="Pulsar N160 Dual Channel ABS(Digital) GLOSSY RACING RED"/>
    <s v="00JR3795"/>
    <s v="Closed"/>
    <s v="No"/>
    <x v="2"/>
    <m/>
    <m/>
    <m/>
    <m/>
    <s v="No"/>
    <s v="No"/>
    <s v="No"/>
    <m/>
    <n v="0"/>
  </r>
  <r>
    <n v="15449720"/>
    <d v="2025-04-07T00:00:00"/>
    <d v="1899-12-30T13:45:00"/>
    <x v="3"/>
    <s v="VISHNU AUTOMOBILES(13061)"/>
    <n v="1306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503513"/>
    <d v="2025-04-09T00:00:00"/>
    <d v="1899-12-30T15:34:00"/>
    <x v="6"/>
    <m/>
    <n v="13048"/>
    <s v="Instagram"/>
    <s v="Ns125abs"/>
    <s v="STANDARD"/>
    <s v="Pulsar"/>
    <s v="NS125"/>
    <s v="UG ABS"/>
    <s v="Pulsar NS125 UG ABS TD BURNT RED + SA"/>
    <s v="00JF57C4"/>
    <s v="Closed"/>
    <s v="No"/>
    <x v="11"/>
    <s v="Family/Friendâ€™s Recommendation"/>
    <m/>
    <s v="Hunter 350"/>
    <s v="RE"/>
    <s v="No"/>
    <s v="No"/>
    <s v="No"/>
    <m/>
    <n v="0"/>
  </r>
  <r>
    <n v="15498628"/>
    <d v="2025-04-09T00:00:00"/>
    <d v="1899-12-30T13:17:00"/>
    <x v="1"/>
    <s v="SRI VINAYAKA MOBIKES PVT LTD / HYDERABAD"/>
    <s v="C13592"/>
    <m/>
    <m/>
    <m/>
    <s v="Triumph"/>
    <s v="SCRAMBLER 400 X"/>
    <m/>
    <s v="Triumph SCRAMBLER 400 X "/>
    <s v="00TA02BG"/>
    <s v="Invoiced"/>
    <s v="Yes"/>
    <x v="4"/>
    <m/>
    <m/>
    <m/>
    <m/>
    <s v="Yes"/>
    <s v="No"/>
    <s v="No"/>
    <d v="2025-04-09T13:18:00"/>
    <n v="1"/>
  </r>
  <r>
    <n v="15411744"/>
    <d v="2025-04-05T00:00:00"/>
    <d v="1899-12-30T09:37:00"/>
    <x v="6"/>
    <s v="Ujjwal Govind Auto"/>
    <s v="B10863"/>
    <s v="Dealer Digital"/>
    <s v="Bike Wale"/>
    <s v="HOT"/>
    <s v="Pulsar"/>
    <n v="125"/>
    <s v="Carbon Fibre Single Seat UG"/>
    <s v="Pulsar 125 Carbon Fibre Single Seat UG EBONY BLK SILVER DKL"/>
    <s v="00DH574E"/>
    <s v="Open"/>
    <s v="Yes"/>
    <x v="0"/>
    <m/>
    <m/>
    <m/>
    <m/>
    <s v="No"/>
    <s v="Yes"/>
    <s v="Yes"/>
    <m/>
    <n v="0"/>
  </r>
  <r>
    <n v="14661156"/>
    <d v="2025-04-10T00:00:00"/>
    <d v="1899-12-30T10:28:00"/>
    <x v="4"/>
    <s v="KHIVRAJ ELIXIR PVT LTD-HOSKOTE KTM"/>
    <s v="D14192"/>
    <s v="Organic"/>
    <s v="Website"/>
    <s v="WARM"/>
    <s v="KTM"/>
    <s v="DUKE 390"/>
    <s v="KTM"/>
    <s v="KTM 390 DUKE (Gen 3) - BLUE LIQUID METAL"/>
    <s v="00JP89H3"/>
    <s v="Open"/>
    <s v="No"/>
    <x v="1"/>
    <m/>
    <m/>
    <m/>
    <m/>
    <s v="No"/>
    <s v="No"/>
    <s v="No"/>
    <m/>
    <n v="0"/>
  </r>
  <r>
    <n v="15644248"/>
    <d v="2025-04-15T00:00:00"/>
    <d v="1899-12-30T12:10:00"/>
    <x v="3"/>
    <s v="NDM AUTOWHEELS LLP(12919)"/>
    <n v="12919"/>
    <s v="91wheels_Aggregators"/>
    <s v="CPS_Lead_Aggregators"/>
    <s v="WARM"/>
    <s v="Pulsar"/>
    <s v="NS125"/>
    <s v="Disc (Pre-OBD)"/>
    <s v="Pulsar NS125 Disc (Pre-OBD) GLOSS PEWTER GREY"/>
    <s v="00JF2832"/>
    <s v="Closed"/>
    <s v="No"/>
    <x v="2"/>
    <m/>
    <m/>
    <m/>
    <m/>
    <s v="No"/>
    <s v="No"/>
    <s v="No"/>
    <m/>
    <n v="0"/>
  </r>
  <r>
    <n v="15719836"/>
    <d v="2025-04-18T00:00:00"/>
    <d v="1899-12-30T15:17:00"/>
    <x v="1"/>
    <s v="AMIN AUTOMOBILES(10000)"/>
    <n v="10000"/>
    <m/>
    <m/>
    <s v="STANDARD"/>
    <s v="Pulsar"/>
    <n v="150"/>
    <s v="TD Split Seat"/>
    <s v="Pulsar 150 TD Split Seat SPARKLING METALLIC BLACK SILVER"/>
    <s v="00DH28E8"/>
    <s v="Invoiced"/>
    <s v="Yes"/>
    <x v="1"/>
    <m/>
    <m/>
    <m/>
    <m/>
    <s v="No"/>
    <s v="No"/>
    <s v="Yes"/>
    <d v="2025-04-18T15:18:00"/>
    <n v="1"/>
  </r>
  <r>
    <n v="15728471"/>
    <d v="2025-04-19T00:00:00"/>
    <d v="1899-12-30T00:13:00"/>
    <x v="0"/>
    <s v="BAGGA LINK SERVICE PVT LTD (13712)"/>
    <n v="13712"/>
    <s v="Hyperlocal_Lead_Gen"/>
    <s v="Facebook"/>
    <s v="HOT"/>
    <s v="Triumph"/>
    <s v="398.15 cc"/>
    <s v="Triumph"/>
    <s v="Triumph 398.15 cc Triumph "/>
    <s v="00TA61"/>
    <s v="Open"/>
    <s v="No"/>
    <x v="1"/>
    <m/>
    <m/>
    <m/>
    <m/>
    <s v="No"/>
    <s v="No"/>
    <s v="No"/>
    <m/>
    <n v="0"/>
  </r>
  <r>
    <n v="15711444"/>
    <d v="2025-04-18T00:00:00"/>
    <d v="1899-12-30T10:51:00"/>
    <x v="1"/>
    <s v="PAWANSUT INFRA DEVELOPERS PVT LTD(14202)"/>
    <n v="14202"/>
    <m/>
    <m/>
    <s v="WARM"/>
    <s v="Pulsar"/>
    <n v="125"/>
    <s v="Carbon Fibre Disc Single Seat (OBD-2)"/>
    <s v="Pulsar 125 Carbon Fibre Disc Single Seat (OBD-2) SPARKLING METALLIC BLACK RED"/>
    <s v="00DH41F2"/>
    <s v="Open"/>
    <s v="Yes"/>
    <x v="0"/>
    <m/>
    <m/>
    <m/>
    <m/>
    <s v="Yes"/>
    <s v="No"/>
    <s v="No"/>
    <m/>
    <n v="0"/>
  </r>
  <r>
    <n v="15695856"/>
    <d v="2025-04-17T00:00:00"/>
    <d v="1899-12-30T14:09:00"/>
    <x v="3"/>
    <s v="BADSHAH BAJAJ MIRAJ"/>
    <s v="A11794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x v="6"/>
    <m/>
    <m/>
    <m/>
    <m/>
    <s v="No"/>
    <s v="No"/>
    <s v="No"/>
    <m/>
    <n v="0"/>
  </r>
  <r>
    <n v="15430507"/>
    <d v="2025-04-06T00:00:00"/>
    <d v="1899-12-30T03:27:00"/>
    <x v="3"/>
    <s v="OSL AUTO PVT. LTD. - KTM DHAPA"/>
    <s v="U12445"/>
    <s v="Bikedekho_Aggregators"/>
    <s v="CPS_Lead_Aggregators"/>
    <s v="WARM"/>
    <s v="KTM"/>
    <s v="DUKE 200 OLD"/>
    <s v="KTM"/>
    <s v="KTM DUKE 200 OLD KTM ELECTRONIC ORANGE"/>
    <s v="00JP421T"/>
    <s v="Closed"/>
    <s v="No"/>
    <x v="2"/>
    <m/>
    <m/>
    <m/>
    <m/>
    <s v="No"/>
    <s v="No"/>
    <s v="No"/>
    <m/>
    <n v="0"/>
  </r>
  <r>
    <n v="15593657"/>
    <d v="2025-04-12T00:00:00"/>
    <d v="1899-12-30T19:02:00"/>
    <x v="3"/>
    <s v="POPULAR MOTOR CORPORATION (MEENAKSHI)"/>
    <s v="D10479"/>
    <s v="91wheels_Aggregators"/>
    <s v="CPS_Lead_Aggregators"/>
    <s v="STANDARD"/>
    <s v="Freedom"/>
    <s v="125 NG04"/>
    <s v="Drum Led"/>
    <s v="Freedom 125 NG04 Drum Led GLOSSY CARIBBEAN BLUE"/>
    <s v="00JH302Z"/>
    <s v="Open"/>
    <s v="No"/>
    <x v="1"/>
    <m/>
    <m/>
    <m/>
    <m/>
    <s v="No"/>
    <s v="No"/>
    <s v="No"/>
    <m/>
    <n v="0"/>
  </r>
  <r>
    <n v="15481978"/>
    <d v="2025-04-08T00:00:00"/>
    <d v="1899-12-30T16:10:00"/>
    <x v="3"/>
    <s v="OM ADVANCE AUTOMOBILES PVT LTD(13264)"/>
    <n v="13264"/>
    <s v="91wheels_Aggregators"/>
    <s v="CPS_Lead_Aggregators"/>
    <s v="STANDARD"/>
    <s v="Freedom"/>
    <s v="125 NG04"/>
    <s v="Drum Led"/>
    <s v="Freedom 125 NG04 Drum Led GLOSSY CARIBBEAN BLUE"/>
    <s v="00JH302Z"/>
    <s v="Open"/>
    <s v="No"/>
    <x v="9"/>
    <m/>
    <m/>
    <m/>
    <m/>
    <s v="No"/>
    <s v="No"/>
    <s v="No"/>
    <m/>
    <n v="0"/>
  </r>
  <r>
    <n v="15584849"/>
    <d v="2025-04-12T00:00:00"/>
    <d v="1899-12-30T12:57:00"/>
    <x v="2"/>
    <s v="Sales &amp; Service Automotive Pvt. Ltd.(G10420)"/>
    <s v="G10420"/>
    <m/>
    <m/>
    <s v="HOT"/>
    <s v="CT"/>
    <s v="110X"/>
    <s v="ES (OBD-2)"/>
    <s v="CT 110X ES (OBD-2) Ebony Black with Silver Grey Decal"/>
    <s v="00DY086U"/>
    <s v="Invoiced"/>
    <s v="Yes"/>
    <x v="4"/>
    <m/>
    <m/>
    <m/>
    <m/>
    <s v="No"/>
    <s v="No"/>
    <s v="No"/>
    <d v="2025-04-12T12:58:00"/>
    <n v="1"/>
  </r>
  <r>
    <n v="15706032"/>
    <d v="2025-04-18T00:00:00"/>
    <d v="1899-12-30T10:13:00"/>
    <x v="3"/>
    <s v="RIYA AUTOTECH PRIVATE LIMITED (13537)"/>
    <n v="13537"/>
    <s v="Bikewale_Aggregators"/>
    <s v="CPS_Lead_Aggregators"/>
    <s v="STANDARD"/>
    <s v="Triumph"/>
    <s v="SPEED 400"/>
    <s v="Triumph"/>
    <s v="Triumph SPEED 400-Phantom Black"/>
    <s v="00TA04BA"/>
    <s v="Open"/>
    <s v="No"/>
    <x v="4"/>
    <m/>
    <m/>
    <m/>
    <m/>
    <s v="No"/>
    <s v="No"/>
    <s v="No"/>
    <m/>
    <n v="0"/>
  </r>
  <r>
    <n v="15565093"/>
    <d v="2025-04-11T00:00:00"/>
    <d v="1899-12-30T13:53:00"/>
    <x v="3"/>
    <s v="JSB AUTOCARS PRIVATE LIMITED(13565)"/>
    <n v="13565"/>
    <s v="91wheels_Aggregators"/>
    <s v="CPS_Lead_Aggregators"/>
    <s v="HOT"/>
    <s v="Dominar"/>
    <n v="400"/>
    <s v="Dual channel ABS (Pre-OBD)"/>
    <s v="Dominar 400 Dual channel ABS (Pre-OBD) CHARCOAL BLACK"/>
    <s v="00JF20A8"/>
    <s v="Open"/>
    <s v="No"/>
    <x v="0"/>
    <m/>
    <m/>
    <m/>
    <m/>
    <s v="No"/>
    <s v="No"/>
    <s v="No"/>
    <m/>
    <n v="0"/>
  </r>
  <r>
    <n v="15673563"/>
    <d v="2025-04-16T00:00:00"/>
    <d v="1899-12-30T15:48:00"/>
    <x v="1"/>
    <s v="Retro - Himayatnagar"/>
    <s v="D13536"/>
    <m/>
    <m/>
    <s v="HOT"/>
    <s v="Triumph"/>
    <s v="Speed T4"/>
    <m/>
    <s v="Triumph  Speed T4  PEARL METALLIC WHITE"/>
    <s v="00TA1542"/>
    <s v="Booked"/>
    <s v="Yes"/>
    <x v="1"/>
    <m/>
    <m/>
    <m/>
    <m/>
    <s v="No"/>
    <s v="No"/>
    <s v="No"/>
    <d v="2025-04-18T10:49:00"/>
    <n v="0"/>
  </r>
  <r>
    <n v="15426596"/>
    <d v="2025-04-05T00:00:00"/>
    <d v="1899-12-30T19:27:00"/>
    <x v="3"/>
    <s v="PARIS AUTOMOBILES (ANANTNAG)"/>
    <s v="B10280"/>
    <s v="Bikewale_Aggregators"/>
    <s v="CPS_Lead_Aggregators"/>
    <s v="HOT"/>
    <s v="Pulsar"/>
    <s v="N125"/>
    <s v="Disc ISG"/>
    <s v="Pulsar N125 Disc ISG Ebony Black + Purple Fury"/>
    <s v="00JZ51DA"/>
    <s v="Open"/>
    <s v="No"/>
    <x v="1"/>
    <m/>
    <m/>
    <m/>
    <m/>
    <s v="No"/>
    <s v="No"/>
    <s v="No"/>
    <m/>
    <n v="0"/>
  </r>
  <r>
    <n v="15669773"/>
    <d v="2025-04-16T00:00:00"/>
    <d v="1899-12-30T13:46:00"/>
    <x v="1"/>
    <s v="GITA MOTORS (12891)"/>
    <n v="12891"/>
    <m/>
    <m/>
    <s v="WARM"/>
    <s v="Pulsar"/>
    <n v="125"/>
    <s v="Carbon Fibre Split Seat UG"/>
    <s v="Pulsar 125 Carbon Fibre Split Seat UG EBONY BLK BLUE DKL"/>
    <s v="00DH564C"/>
    <s v="Invoiced"/>
    <s v="Yes"/>
    <x v="0"/>
    <m/>
    <m/>
    <m/>
    <m/>
    <s v="Yes"/>
    <s v="Yes"/>
    <s v="Yes"/>
    <d v="2025-04-16T13:52:00"/>
    <n v="1"/>
  </r>
  <r>
    <n v="15675557"/>
    <d v="2025-04-16T00:00:00"/>
    <d v="1899-12-30T16:50:00"/>
    <x v="6"/>
    <m/>
    <n v="12553"/>
    <s v="Instagram"/>
    <s v="P125DC_july"/>
    <s v="HOT"/>
    <s v="Pulsar"/>
    <n v="125"/>
    <s v="Neon Disc Single seat (OBD-2)"/>
    <s v="Pulsar 125 Neon Disc Single seat (OBD-2) EBONY BLK BLUE DKL"/>
    <s v="00DH504C"/>
    <s v="Closed"/>
    <s v="No"/>
    <x v="5"/>
    <m/>
    <m/>
    <m/>
    <m/>
    <s v="No"/>
    <s v="No"/>
    <s v="No"/>
    <m/>
    <n v="0"/>
  </r>
  <r>
    <n v="15677858"/>
    <d v="2025-04-16T00:00:00"/>
    <d v="1899-12-30T17:18:00"/>
    <x v="2"/>
    <s v="S. K. AUTOMOBILES (13029)"/>
    <n v="13029"/>
    <s v="Call Center"/>
    <m/>
    <s v="HOT"/>
    <s v="Pulsar"/>
    <n v="150"/>
    <s v="SD UG"/>
    <s v="Pulsar 150 SD UG SAFFIRE BLUE WHITE"/>
    <s v="00DH60E9"/>
    <s v="Closed"/>
    <s v="No"/>
    <x v="2"/>
    <m/>
    <m/>
    <m/>
    <m/>
    <s v="No"/>
    <s v="No"/>
    <s v="No"/>
    <m/>
    <n v="0"/>
  </r>
  <r>
    <n v="15439556"/>
    <d v="2025-04-06T00:00:00"/>
    <d v="1899-12-30T16:34:00"/>
    <x v="1"/>
    <s v="OSL JOGIBATTALA"/>
    <s v="B12121"/>
    <s v="Finance Partner"/>
    <m/>
    <s v="WARM"/>
    <s v="Pulsar"/>
    <s v="NS160"/>
    <s v="Dual Channel ABS (UG)"/>
    <s v="Pulsar  NS160 Dual Channel ABS (UG) PEARL METALLIC WHITE &amp; SATIN BLACK"/>
    <s v="00JF438R"/>
    <s v="Invoiced"/>
    <s v="Yes"/>
    <x v="7"/>
    <m/>
    <m/>
    <m/>
    <m/>
    <s v="Yes"/>
    <s v="Yes"/>
    <s v="Yes"/>
    <d v="2025-04-06T16:59:00"/>
    <n v="1"/>
  </r>
  <r>
    <n v="15550430"/>
    <d v="2025-04-10T00:00:00"/>
    <d v="1899-12-30T17:14:00"/>
    <x v="3"/>
    <s v="KHIVRAJ ELIXIR PVT LTD (H14195) YPR"/>
    <s v="H14195"/>
    <s v="91wheels_Aggregators"/>
    <s v="CPS_Lead_Aggregators"/>
    <s v="WARM"/>
    <s v="Pulsar"/>
    <s v="NS125"/>
    <s v="Disc (Pre-OBD)"/>
    <s v="Pulsar NS125 Disc (Pre-OBD) GLOSS PEWTER GREY"/>
    <s v="00JF2832"/>
    <s v="Closed"/>
    <s v="No"/>
    <x v="1"/>
    <m/>
    <m/>
    <m/>
    <m/>
    <s v="No"/>
    <s v="No"/>
    <s v="No"/>
    <m/>
    <n v="0"/>
  </r>
  <r>
    <n v="15408371"/>
    <d v="2025-04-05T00:00:00"/>
    <d v="1899-12-30T10:13:00"/>
    <x v="3"/>
    <s v="OSL AUTO PVT.LTD.(11132)"/>
    <n v="11132"/>
    <s v="Bikewale_Aggregators"/>
    <s v="CPS_Lead_Aggregators"/>
    <s v="WARM"/>
    <s v="Pulsar"/>
    <s v="RS200"/>
    <s v="Dual channel ABS"/>
    <s v="Pulsar RS200 Dual channel ABS METALLIC BLACK (+Pewter Grey)"/>
    <s v="00DT148E"/>
    <s v="Closed"/>
    <s v="No"/>
    <x v="5"/>
    <m/>
    <m/>
    <m/>
    <m/>
    <s v="No"/>
    <s v="No"/>
    <s v="No"/>
    <m/>
    <n v="0"/>
  </r>
  <r>
    <n v="15486668"/>
    <d v="2025-04-08T00:00:00"/>
    <d v="1899-12-30T19:37:00"/>
    <x v="3"/>
    <s v="PUSHPAK AUTOMOBILE(13135)"/>
    <n v="13135"/>
    <s v="91wheels_Aggregators"/>
    <s v="CPS_Lead_Aggregators"/>
    <s v="HOT"/>
    <s v="Pulsar"/>
    <s v="NS200"/>
    <s v="Twin Disc ABS (JL18)"/>
    <s v="Pulsar NS200 Twin Disc ABS (JL18) BRIGHT YELLOW &amp; MATTE PEWTER GREY"/>
    <s v="00JL188N"/>
    <s v="Open"/>
    <s v="No"/>
    <x v="6"/>
    <m/>
    <m/>
    <m/>
    <m/>
    <s v="No"/>
    <s v="No"/>
    <s v="No"/>
    <m/>
    <n v="0"/>
  </r>
  <r>
    <n v="15643160"/>
    <d v="2025-04-15T00:00:00"/>
    <d v="1899-12-30T11:31:00"/>
    <x v="1"/>
    <s v="JAISAKTHI BAJAJ(T.V KOIL)"/>
    <s v="A11862"/>
    <m/>
    <m/>
    <s v="WARM"/>
    <s v="Pulsar"/>
    <s v="NS200"/>
    <s v="Dual channel ABS (OBD-2)"/>
    <s v="Pulsar NS200 Dual channel ABS (OBD-2)"/>
    <s v="00JL22"/>
    <s v="Open"/>
    <s v="Yes"/>
    <x v="0"/>
    <m/>
    <m/>
    <m/>
    <m/>
    <s v="Yes"/>
    <s v="Yes"/>
    <s v="Yes"/>
    <m/>
    <n v="0"/>
  </r>
  <r>
    <n v="15466143"/>
    <d v="2025-04-07T00:00:00"/>
    <d v="1899-12-30T22:02:00"/>
    <x v="3"/>
    <s v="SANTOSH MOTORS(10650)"/>
    <n v="10650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x v="1"/>
    <m/>
    <m/>
    <m/>
    <m/>
    <s v="No"/>
    <s v="No"/>
    <s v="No"/>
    <m/>
    <n v="0"/>
  </r>
  <r>
    <n v="15478010"/>
    <d v="2025-04-08T00:00:00"/>
    <d v="1899-12-30T14:08:00"/>
    <x v="3"/>
    <s v="THE HIND BAJAJ(10911)"/>
    <n v="10911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469440"/>
    <d v="2025-04-08T00:00:00"/>
    <d v="1899-12-30T09:55:00"/>
    <x v="3"/>
    <s v="ORANGE MOTORRAD(12778)"/>
    <n v="12778"/>
    <s v="Bikewale_Aggregators"/>
    <s v="CPS_Lead_Aggregators"/>
    <s v="WARM"/>
    <s v="Husqvarna"/>
    <s v="VITPILEN 250"/>
    <s v="HUSQVARNA"/>
    <s v="Husqvarna VITPILEN 250 HUSQVARNA CERAMIC WHITE MATT"/>
    <s v="00JU4091"/>
    <s v="Open"/>
    <s v="No"/>
    <x v="1"/>
    <m/>
    <m/>
    <m/>
    <m/>
    <s v="No"/>
    <s v="No"/>
    <s v="No"/>
    <m/>
    <n v="0"/>
  </r>
  <r>
    <n v="15402488"/>
    <d v="2025-04-04T00:00:00"/>
    <d v="1899-12-30T16:17:00"/>
    <x v="1"/>
    <s v="BIJJARGI BIKES- MUDHOL"/>
    <s v="S12761"/>
    <s v="Reference"/>
    <s v="Existing Customer"/>
    <m/>
    <s v="Pulsar"/>
    <s v="TD UG (OBD2B)"/>
    <n v="150"/>
    <s v="Pulsar TD UG (OBD2B) 150 EBONY BLK RED DKL"/>
    <s v="00DH634D"/>
    <s v="Invoiced"/>
    <s v="Yes"/>
    <x v="1"/>
    <m/>
    <m/>
    <m/>
    <m/>
    <s v="Yes"/>
    <s v="Yes"/>
    <s v="Yes"/>
    <d v="2025-04-04T16:21:00"/>
    <n v="1"/>
  </r>
  <r>
    <n v="15651966"/>
    <d v="2025-04-15T00:00:00"/>
    <d v="1899-12-30T16:32:00"/>
    <x v="2"/>
    <s v="Prayag Chand Khetsi Dass"/>
    <s v="A10264"/>
    <s v="General Enquiry"/>
    <m/>
    <s v="WARM"/>
    <s v="Pulsar"/>
    <s v="NS200"/>
    <s v="Dual channel ABS (OBD-2)"/>
    <s v="Pulsar NS200 Dual channel ABS (OBD-2) EBONY BLK SATIN"/>
    <s v="00JL22AL"/>
    <s v="Closed"/>
    <s v="No"/>
    <x v="2"/>
    <m/>
    <m/>
    <m/>
    <m/>
    <s v="No"/>
    <s v="No"/>
    <s v="No"/>
    <m/>
    <n v="0"/>
  </r>
  <r>
    <n v="15693566"/>
    <d v="2025-04-17T00:00:00"/>
    <d v="1899-12-30T13:18:00"/>
    <x v="3"/>
    <s v="G S PAL AUTO WHEELS PVT LTD(11534)"/>
    <n v="11534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No"/>
    <x v="0"/>
    <m/>
    <m/>
    <m/>
    <m/>
    <s v="No"/>
    <s v="No"/>
    <s v="No"/>
    <m/>
    <n v="0"/>
  </r>
  <r>
    <n v="15610162"/>
    <d v="2025-04-13T00:00:00"/>
    <d v="1899-12-30T22:33:00"/>
    <x v="3"/>
    <s v="UPPAL AGENCIES(12093)"/>
    <n v="12093"/>
    <s v="Bikewale_Aggregators"/>
    <s v="CPS_Lead_Aggregators"/>
    <s v="STANDARD"/>
    <s v="Pulsar"/>
    <s v="RS200"/>
    <s v="Dual channel ABS"/>
    <s v="Pulsar RS200 Dual channel ABS METALLIC BLACK (+Pewter Grey)"/>
    <s v="00DT148E"/>
    <s v="Closed"/>
    <s v="No"/>
    <x v="5"/>
    <m/>
    <m/>
    <m/>
    <m/>
    <s v="No"/>
    <s v="No"/>
    <s v="No"/>
    <m/>
    <n v="0"/>
  </r>
  <r>
    <n v="15652682"/>
    <d v="2025-04-15T00:00:00"/>
    <d v="1899-12-30T17:01:00"/>
    <x v="1"/>
    <s v="SMH MARKETING COMPANY(11336)"/>
    <n v="11336"/>
    <s v="Reference"/>
    <s v="Existing Customer"/>
    <m/>
    <s v="Pulsar"/>
    <n v="150"/>
    <s v="TD UG"/>
    <s v="Pulsar 150 TD UG EBONY BLACK(MET)"/>
    <s v="00DH61X3"/>
    <s v="Invoiced"/>
    <s v="Yes"/>
    <x v="1"/>
    <m/>
    <m/>
    <m/>
    <m/>
    <s v="Yes"/>
    <s v="Yes"/>
    <s v="No"/>
    <d v="2025-04-15T17:04:00"/>
    <n v="1"/>
  </r>
  <r>
    <n v="15540293"/>
    <d v="2025-04-10T00:00:00"/>
    <d v="1899-12-30T11:43:00"/>
    <x v="4"/>
    <s v="CHANNAMMA MOTORS-HAVERI"/>
    <s v="B10862"/>
    <s v="PulsarNS_Awareness_Launch"/>
    <s v="Display_Google"/>
    <s v="HOT"/>
    <s v="Pulsar"/>
    <s v="NS125"/>
    <s v="UG ABS"/>
    <s v="Pulsar NS125 UG ABS FIERY ORANGE"/>
    <s v="00JF5717"/>
    <s v="Open"/>
    <s v="No"/>
    <x v="1"/>
    <m/>
    <m/>
    <m/>
    <m/>
    <s v="No"/>
    <s v="No"/>
    <s v="No"/>
    <m/>
    <n v="0"/>
  </r>
  <r>
    <n v="15738023"/>
    <d v="2025-04-19T00:00:00"/>
    <d v="1899-12-30T14:29:00"/>
    <x v="1"/>
    <s v="Kalyani Bajaj YKB"/>
    <s v="A10670"/>
    <m/>
    <m/>
    <m/>
    <s v="Dominar"/>
    <n v="250"/>
    <s v="Dual channel ABS (OBD-2)"/>
    <s v="Dominar 250 Dual channel ABS (OBD-2) SPARKLIING BLACK"/>
    <s v="00JF3646"/>
    <s v="Booked"/>
    <s v="Yes"/>
    <x v="4"/>
    <m/>
    <m/>
    <m/>
    <m/>
    <s v="Yes"/>
    <s v="Yes"/>
    <s v="Yes"/>
    <d v="2025-04-19T17:42:00"/>
    <n v="0"/>
  </r>
  <r>
    <n v="15652589"/>
    <d v="2025-04-15T00:00:00"/>
    <d v="1899-12-30T16:57:00"/>
    <x v="5"/>
    <s v="KTM PURNEA (DIPAK AUTOMOBILE)"/>
    <s v="A13092"/>
    <m/>
    <m/>
    <s v="WARM"/>
    <s v="KTM"/>
    <s v="DUKE 250"/>
    <m/>
    <s v="KTM DUKE 250  "/>
    <s v="00JP88"/>
    <s v="Open"/>
    <s v="Yes"/>
    <x v="0"/>
    <m/>
    <m/>
    <m/>
    <m/>
    <s v="Yes"/>
    <s v="No"/>
    <s v="No"/>
    <m/>
    <n v="0"/>
  </r>
  <r>
    <n v="15665680"/>
    <d v="2025-04-16T00:00:00"/>
    <d v="1899-12-30T12:11:00"/>
    <x v="5"/>
    <s v="JAILAXMI AGENCIESS(12691)"/>
    <n v="12691"/>
    <m/>
    <m/>
    <s v="WARM"/>
    <s v="KTM"/>
    <s v="DUKE 200 OLD"/>
    <m/>
    <s v="KTM DUKE 200 OLD  "/>
    <s v="00JP42"/>
    <s v="Open"/>
    <s v="Yes"/>
    <x v="0"/>
    <m/>
    <m/>
    <m/>
    <m/>
    <s v="Yes"/>
    <s v="No"/>
    <s v="No"/>
    <m/>
    <n v="0"/>
  </r>
  <r>
    <n v="15462723"/>
    <d v="2025-04-07T00:00:00"/>
    <d v="1899-12-30T18:32:00"/>
    <x v="3"/>
    <s v="BALAMURUGA MOTORS(11843)"/>
    <n v="11843"/>
    <s v="Bikedekho_Aggregators"/>
    <s v="CPS_Lead_Aggregators"/>
    <m/>
    <s v="Pulsar"/>
    <s v="NS125"/>
    <s v="Disc (OBD-2)"/>
    <s v="Pulsar NS125 Disc (OBD-2) TD BURNT RED + SA"/>
    <s v="00JF35C4"/>
    <s v="Open"/>
    <s v="No"/>
    <x v="6"/>
    <m/>
    <m/>
    <m/>
    <m/>
    <s v="No"/>
    <s v="No"/>
    <s v="No"/>
    <m/>
    <n v="0"/>
  </r>
  <r>
    <n v="15689977"/>
    <d v="2025-04-17T00:00:00"/>
    <d v="1899-12-30T11:03:00"/>
    <x v="3"/>
    <s v="Global Trade Park Private Limited (A13497) (BURARI)"/>
    <s v="A13497"/>
    <s v="91wheels_Aggregators"/>
    <s v="CPS_Lead_Aggregators"/>
    <s v="STANDARD"/>
    <s v="Pulsar"/>
    <s v="NS125"/>
    <s v="Disc (Pre-OBD)"/>
    <s v="Pulsar NS125 Disc (Pre-OBD) GLOSS PEWTER GREY"/>
    <s v="00JF2832"/>
    <s v="Open"/>
    <s v="No"/>
    <x v="1"/>
    <m/>
    <m/>
    <m/>
    <m/>
    <s v="No"/>
    <s v="No"/>
    <s v="No"/>
    <m/>
    <n v="0"/>
  </r>
  <r>
    <n v="15720811"/>
    <d v="2025-04-18T00:00:00"/>
    <d v="1899-12-30T15:54:00"/>
    <x v="5"/>
    <s v="K V R VEHICLES - THALASSERY-KTM"/>
    <s v="ASC26977_N"/>
    <m/>
    <m/>
    <s v="HOT"/>
    <s v="KTM"/>
    <s v="DUKE 250"/>
    <m/>
    <s v="KTM DUKE 250  BLUE LIQUID METAL"/>
    <s v="00JP88H3"/>
    <s v="Open"/>
    <s v="Yes"/>
    <x v="0"/>
    <m/>
    <m/>
    <m/>
    <m/>
    <s v="Yes"/>
    <s v="No"/>
    <s v="No"/>
    <m/>
    <n v="0"/>
  </r>
  <r>
    <n v="15348837"/>
    <d v="2025-04-02T00:00:00"/>
    <d v="1899-12-30T00:42:00"/>
    <x v="3"/>
    <s v="SHANKAR BAJAJ(10675)"/>
    <n v="10675"/>
    <s v="Bikewale_Aggregators"/>
    <s v="CPS_Lead_Aggregators"/>
    <s v="WARM"/>
    <s v="Pulsar"/>
    <s v="N150"/>
    <s v="SD Single Seat"/>
    <s v="Pulsar N150 SD Single Seat PEARL METALLIC WHITE"/>
    <s v="00JR3042"/>
    <s v="Closed"/>
    <s v="No"/>
    <x v="2"/>
    <m/>
    <m/>
    <m/>
    <m/>
    <s v="No"/>
    <s v="No"/>
    <s v="No"/>
    <m/>
    <n v="0"/>
  </r>
  <r>
    <n v="15391017"/>
    <d v="2025-04-04T00:00:00"/>
    <d v="1899-12-30T09:48:00"/>
    <x v="2"/>
    <s v="RK AUTOMART PRIVATE LIMITED(13397)"/>
    <n v="13397"/>
    <s v="Website"/>
    <m/>
    <s v="WARM"/>
    <s v="Pulsar"/>
    <s v="N160"/>
    <s v="Dual channel ABS (OBD-2)"/>
    <s v="Pulsar N160 Dual channel ABS (OBD-2) PEARL METALLIC WHITE"/>
    <s v="00JR1742"/>
    <s v="Open"/>
    <s v="No"/>
    <x v="4"/>
    <m/>
    <m/>
    <m/>
    <m/>
    <s v="No"/>
    <s v="No"/>
    <s v="No"/>
    <m/>
    <n v="0"/>
  </r>
  <r>
    <n v="15564053"/>
    <d v="2025-04-11T00:00:00"/>
    <d v="1899-12-30T13:14:00"/>
    <x v="0"/>
    <s v="SHIVA SCOOTER AGENCY (13672)"/>
    <n v="13672"/>
    <s v="Hyperlocal_Lead_Gen"/>
    <s v="Facebook"/>
    <s v="STANDARD"/>
    <s v="Triumph"/>
    <s v="Speed 400 UG"/>
    <s v="Triumph"/>
    <s v="SPEED 400 UG-PHANTOM BLACK"/>
    <s v="00TA40BA"/>
    <s v="Closed"/>
    <s v="No"/>
    <x v="5"/>
    <m/>
    <m/>
    <m/>
    <m/>
    <s v="No"/>
    <s v="No"/>
    <s v="No"/>
    <m/>
    <n v="0"/>
  </r>
  <r>
    <n v="15733627"/>
    <d v="2025-04-19T00:00:00"/>
    <d v="1899-12-30T12:03:00"/>
    <x v="3"/>
    <s v="AUTOSCOPE LLP(13197)"/>
    <n v="13197"/>
    <s v="Bikewale_Aggregators"/>
    <s v="CPS_Lead_Aggregators"/>
    <s v="WARM"/>
    <s v="Avenger"/>
    <n v="160"/>
    <s v="Street"/>
    <s v="Avenger 160 Street SPICY RED"/>
    <s v="00PD349D"/>
    <s v="Open"/>
    <s v="No"/>
    <x v="1"/>
    <m/>
    <m/>
    <m/>
    <m/>
    <s v="No"/>
    <s v="No"/>
    <s v="No"/>
    <m/>
    <n v="0"/>
  </r>
  <r>
    <n v="15652144"/>
    <d v="2025-04-15T00:00:00"/>
    <d v="1899-12-30T16:48:00"/>
    <x v="3"/>
    <s v="SRM AUTOWHEELS LLP (13727)"/>
    <n v="13727"/>
    <s v="Bikedekho_Aggregators"/>
    <s v="CPS_Lead_Aggregators"/>
    <s v="STANDARD"/>
    <s v="Pulsar"/>
    <n v="125"/>
    <s v="Carbon Fibre Disc Single Seat (OBD-2)"/>
    <s v="Pulsar  125 Carbon Fibre Disc Single Seat (OBD-2) SPARKLING METALLIC BLACK RED"/>
    <s v="00DH41F2"/>
    <s v="Invoiced"/>
    <s v="Yes"/>
    <x v="0"/>
    <m/>
    <m/>
    <m/>
    <m/>
    <s v="No"/>
    <s v="No"/>
    <s v="Yes"/>
    <d v="2025-04-18T10:56:00"/>
    <n v="1"/>
  </r>
  <r>
    <n v="15535284"/>
    <d v="2025-04-09T00:00:00"/>
    <d v="1899-12-30T23:52:00"/>
    <x v="0"/>
    <s v="R K AUTOMART PVT LTD KHARAGPUR"/>
    <s v="A13516"/>
    <s v="Hyperlocal_Lead_Gen"/>
    <s v="Facebook"/>
    <s v="HOT"/>
    <s v="KTM"/>
    <s v="249.07 cc"/>
    <s v="KTM"/>
    <s v="KTM 249.07 cc KTM "/>
    <s v="00JP88"/>
    <s v="Open"/>
    <s v="No"/>
    <x v="4"/>
    <m/>
    <m/>
    <m/>
    <m/>
    <s v="No"/>
    <s v="No"/>
    <s v="No"/>
    <m/>
    <n v="0"/>
  </r>
  <r>
    <n v="15650801"/>
    <d v="2025-04-15T00:00:00"/>
    <d v="1899-12-30T16:01:00"/>
    <x v="3"/>
    <s v="UNNATI MOTORS(11772)"/>
    <n v="11772"/>
    <s v="91wheels_Aggregators"/>
    <s v="CPS_Lead_Aggregators"/>
    <s v="HOT"/>
    <s v="Pulsar"/>
    <n v="150"/>
    <s v="TD Split Seat"/>
    <s v="Pulsar 150 TD Split Seat BLACK DECAL BLUE"/>
    <s v="00DH283B"/>
    <s v="Open"/>
    <s v="No"/>
    <x v="0"/>
    <m/>
    <m/>
    <m/>
    <m/>
    <s v="No"/>
    <s v="No"/>
    <s v="No"/>
    <m/>
    <n v="0"/>
  </r>
  <r>
    <n v="15382894"/>
    <d v="2025-04-03T00:00:00"/>
    <d v="1899-12-30T17:01:00"/>
    <x v="3"/>
    <s v="SHASHANK AUTO MARKETING(10720)"/>
    <n v="10720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5"/>
    <m/>
    <m/>
    <m/>
    <m/>
    <s v="No"/>
    <s v="No"/>
    <s v="No"/>
    <m/>
    <n v="0"/>
  </r>
  <r>
    <n v="15405652"/>
    <d v="2025-04-04T00:00:00"/>
    <d v="1899-12-30T18:15:00"/>
    <x v="2"/>
    <s v="GOYAL AUTO TRADERS(13073)"/>
    <n v="13073"/>
    <s v="Reference"/>
    <s v="Existing Customer"/>
    <s v="WARM"/>
    <s v="Platina"/>
    <s v="ES Drum (OBD2B)"/>
    <n v="110"/>
    <s v="Platina  ES Drum (OBD2B) 110 EBONY BLK SILVER DKL"/>
    <s v="00JK384E"/>
    <s v="Open"/>
    <s v="Yes"/>
    <x v="6"/>
    <m/>
    <m/>
    <m/>
    <m/>
    <s v="No"/>
    <s v="No"/>
    <s v="Yes"/>
    <d v="2025-04-05T10:00:00"/>
    <n v="0"/>
  </r>
  <r>
    <n v="15450594"/>
    <d v="2025-04-07T00:00:00"/>
    <d v="1899-12-30T13:19:00"/>
    <x v="2"/>
    <s v="SHREE KRISHNA MOTORS(12821)"/>
    <n v="12821"/>
    <s v="General Enquiry"/>
    <m/>
    <s v="HOT"/>
    <s v="Platina"/>
    <n v="100"/>
    <s v="ES Drum"/>
    <s v="Platina 100 ES Drum EB BLK WITH METTALIC RED DECAL"/>
    <s v="00PF33F4"/>
    <s v="Open"/>
    <s v="Yes"/>
    <x v="6"/>
    <m/>
    <m/>
    <m/>
    <m/>
    <s v="No"/>
    <s v="No"/>
    <s v="Yes"/>
    <m/>
    <n v="0"/>
  </r>
  <r>
    <n v="15583350"/>
    <d v="2025-04-12T00:00:00"/>
    <d v="1899-12-30T12:10:00"/>
    <x v="2"/>
    <s v="BHARAT AGENCIES(10042)"/>
    <n v="10042"/>
    <s v="Call Center"/>
    <m/>
    <s v="HOT"/>
    <s v="Pulsar"/>
    <n v="125"/>
    <s v="Neon Disc Single seat (Pre-OBD)"/>
    <s v="Pulsar 125 Neon Disc Single seat (Pre-OBD) EBONY BLK SOLAR RED"/>
    <s v="00DH32C2"/>
    <s v="Closed"/>
    <s v="No"/>
    <x v="2"/>
    <m/>
    <m/>
    <m/>
    <m/>
    <s v="No"/>
    <s v="No"/>
    <s v="No"/>
    <m/>
    <n v="0"/>
  </r>
  <r>
    <n v="15415440"/>
    <d v="2025-04-05T00:00:00"/>
    <d v="1899-12-30T12:07:00"/>
    <x v="5"/>
    <s v="VARUN MOTORS PRIVATE LIMITED-NANDIGAMA"/>
    <s v="B13248"/>
    <m/>
    <m/>
    <m/>
    <s v="Freedom"/>
    <s v="125 NG04"/>
    <s v="Disc Led"/>
    <s v="Freedom 125 NG04 Disc Led"/>
    <s v="00JH27"/>
    <s v="Open"/>
    <s v="Yes"/>
    <x v="0"/>
    <m/>
    <m/>
    <m/>
    <m/>
    <s v="Yes"/>
    <s v="No"/>
    <s v="No"/>
    <m/>
    <n v="0"/>
  </r>
  <r>
    <n v="15604497"/>
    <d v="2025-04-13T00:00:00"/>
    <d v="1899-12-30T14:57:00"/>
    <x v="0"/>
    <s v="Shaman - Triumph Mumbai East"/>
    <s v="F13538"/>
    <s v="Hyperlocal_Lead_Gen"/>
    <s v="Facebook"/>
    <s v="WARM"/>
    <s v="Triumph"/>
    <s v="Speed T4"/>
    <s v="Triumph"/>
    <s v="Triumph Speed T4 Triumph "/>
    <s v="00TA15"/>
    <s v="Closed"/>
    <s v="No"/>
    <x v="5"/>
    <m/>
    <m/>
    <m/>
    <m/>
    <s v="No"/>
    <s v="No"/>
    <s v="No"/>
    <m/>
    <n v="0"/>
  </r>
  <r>
    <n v="15683148"/>
    <d v="2025-04-16T00:00:00"/>
    <d v="1899-12-30T19:28:00"/>
    <x v="1"/>
    <s v="KHEMKA AUTOMOTIVES(13063)"/>
    <n v="13063"/>
    <s v="Reference"/>
    <s v="Existing Customer"/>
    <s v="STANDARD"/>
    <s v="Pulsar"/>
    <n v="125"/>
    <s v="Neon Disc Single seat (OBD-2)"/>
    <s v="Pulsar 125 Neon Disc Single seat (OBD-2) EBONY BLK SOLAR RED"/>
    <s v="00DH50C2"/>
    <s v="Invoiced"/>
    <s v="Yes"/>
    <x v="1"/>
    <m/>
    <m/>
    <m/>
    <m/>
    <s v="No"/>
    <s v="No"/>
    <s v="No"/>
    <d v="2025-04-16T19:28:00"/>
    <n v="1"/>
  </r>
  <r>
    <n v="15339471"/>
    <d v="2025-04-01T00:00:00"/>
    <d v="1899-12-30T14:15:00"/>
    <x v="3"/>
    <s v="SRI VINAYAK AUTO (12579)"/>
    <n v="12579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733727"/>
    <d v="2025-04-19T00:00:00"/>
    <d v="1899-12-30T11:53:00"/>
    <x v="1"/>
    <s v="UNITED AUTOMOBILES(10963)"/>
    <n v="10963"/>
    <s v="Reference"/>
    <s v="Existing Customer"/>
    <s v="STANDARD"/>
    <s v="Pulsar"/>
    <n v="125"/>
    <s v="Carbon Fibre Single Seat UG"/>
    <s v="Pulsar 125 Carbon Fibre Single Seat UG EBONY BLK RED DKL"/>
    <s v="00DH574D"/>
    <s v="Booked"/>
    <s v="Yes"/>
    <x v="7"/>
    <m/>
    <m/>
    <m/>
    <m/>
    <s v="Yes"/>
    <s v="No"/>
    <s v="No"/>
    <d v="2025-04-19T11:55:00"/>
    <n v="0"/>
  </r>
  <r>
    <n v="15411500"/>
    <d v="2025-04-05T00:00:00"/>
    <d v="1899-12-30T09:23:00"/>
    <x v="3"/>
    <s v="NANDI MOTORS - ALLAGADDA"/>
    <s v="B10914"/>
    <s v="Bikedekho_Aggregators"/>
    <s v="CPS_Lead_Aggregators"/>
    <s v="HOT"/>
    <s v="Pulsar"/>
    <s v="NS125"/>
    <s v="Disc (OBD-2)"/>
    <s v="Pulsar NS125 Disc (OBD-2) TD BURNT RED + SA"/>
    <s v="00JF35C4"/>
    <s v="Open"/>
    <s v="No"/>
    <x v="6"/>
    <m/>
    <m/>
    <m/>
    <m/>
    <s v="No"/>
    <s v="No"/>
    <s v="No"/>
    <m/>
    <n v="0"/>
  </r>
  <r>
    <n v="15483934"/>
    <d v="2025-04-08T00:00:00"/>
    <d v="1899-12-30T17:07:00"/>
    <x v="2"/>
    <s v="K V R VEHICLES - KANNUR"/>
    <n v="10569"/>
    <m/>
    <m/>
    <s v="STANDARD"/>
    <s v="Freedom"/>
    <s v="125 NG04"/>
    <s v="Disc Led"/>
    <s v="Freedom 125 NG04 Disc Led BLUE DECAL LIGHT BLUE"/>
    <s v="00JH273E"/>
    <s v="Open"/>
    <s v="Yes"/>
    <x v="4"/>
    <m/>
    <m/>
    <m/>
    <m/>
    <s v="Yes"/>
    <s v="No"/>
    <s v="No"/>
    <m/>
    <n v="0"/>
  </r>
  <r>
    <n v="15582032"/>
    <d v="2025-04-12T00:00:00"/>
    <d v="1899-12-30T11:23:00"/>
    <x v="1"/>
    <s v="AHERKAR AUTOMOBILES (AKKALKOAT ROAD)"/>
    <s v="D10902"/>
    <m/>
    <m/>
    <s v="STANDARD"/>
    <s v="Pulsar"/>
    <n v="125"/>
    <s v="Carbon Fibre Disc Split Seat (OBD-2)"/>
    <s v="Pulsar 125 Carbon Fibre Disc Split Seat (OBD-2) SPARKLING METALLIC BLACK RED"/>
    <s v="00DH43F2"/>
    <s v="Invoiced"/>
    <s v="Yes"/>
    <x v="7"/>
    <m/>
    <m/>
    <m/>
    <m/>
    <s v="Yes"/>
    <s v="Yes"/>
    <s v="Yes"/>
    <d v="2025-04-12T11:26:00"/>
    <n v="1"/>
  </r>
  <r>
    <n v="15440938"/>
    <d v="2025-04-06T00:00:00"/>
    <d v="1899-12-30T18:22:00"/>
    <x v="4"/>
    <s v="NDM AUTOWHEELS LLP(12919)"/>
    <n v="12919"/>
    <s v="Finance"/>
    <s v="Website"/>
    <m/>
    <s v="Platina"/>
    <n v="100"/>
    <s v="ES Alloy"/>
    <s v="Platina 100 ES Alloy CARNIVAL RED"/>
    <s v="00PF37BE"/>
    <s v="Closed"/>
    <s v="No"/>
    <x v="2"/>
    <m/>
    <m/>
    <m/>
    <m/>
    <s v="No"/>
    <s v="No"/>
    <s v="No"/>
    <m/>
    <n v="0"/>
  </r>
  <r>
    <n v="15406231"/>
    <d v="2025-04-04T00:00:00"/>
    <d v="1899-12-30T18:53:00"/>
    <x v="4"/>
    <s v="OSL BAJAJ EM BYPASS SHOWROOM"/>
    <s v="D11132"/>
    <s v="Freedom_LeadGen_D2C"/>
    <s v="Display_FB"/>
    <m/>
    <s v="Freedom"/>
    <s v="125 NG04"/>
    <s v="Disc Led"/>
    <s v="Freedom 125 NG04 Disc Led COCKTAIL WINE RED"/>
    <s v="00JH272V"/>
    <s v="Open"/>
    <s v="No"/>
    <x v="6"/>
    <m/>
    <m/>
    <m/>
    <m/>
    <s v="No"/>
    <s v="No"/>
    <s v="No"/>
    <m/>
    <n v="0"/>
  </r>
  <r>
    <n v="15574804"/>
    <d v="2025-04-11T00:00:00"/>
    <d v="1899-12-30T19:20:00"/>
    <x v="1"/>
    <s v="Aadhitheya Bikes(13143)"/>
    <n v="13143"/>
    <s v="Reference"/>
    <s v="Existing Customer"/>
    <s v="WARM"/>
    <s v="Pulsar"/>
    <n v="125"/>
    <s v="Carbon Fibre Single Seat UG"/>
    <s v="Pulsar 125 Carbon Fibre Single Seat UG EBONY BLK BLUE DKL"/>
    <s v="00DH574C"/>
    <s v="Invoiced"/>
    <s v="Yes"/>
    <x v="0"/>
    <m/>
    <m/>
    <m/>
    <m/>
    <s v="Yes"/>
    <s v="No"/>
    <s v="Yes"/>
    <d v="2025-04-11T19:21:00"/>
    <n v="1"/>
  </r>
  <r>
    <n v="15359105"/>
    <d v="2025-04-02T00:00:00"/>
    <d v="1899-12-30T14:50:00"/>
    <x v="3"/>
    <s v="MADHUR MOTORS(13271)"/>
    <n v="13271"/>
    <s v="Bikedekho_Aggregators"/>
    <s v="CPS_Lead_Aggregators"/>
    <s v="STANDARD"/>
    <s v="Pulsar"/>
    <s v="NS125"/>
    <s v="Disc (OBD-2)"/>
    <s v="Pulsar NS125 Disc (OBD-2) TD BURNT RED + SA"/>
    <s v="00JF35C4"/>
    <s v="Open"/>
    <s v="No"/>
    <x v="4"/>
    <m/>
    <m/>
    <m/>
    <m/>
    <s v="No"/>
    <s v="No"/>
    <s v="No"/>
    <m/>
    <n v="0"/>
  </r>
  <r>
    <n v="15494141"/>
    <d v="2025-04-09T00:00:00"/>
    <d v="1899-12-30T11:14:00"/>
    <x v="6"/>
    <s v="ANSHUMAN TRADERS(10443)"/>
    <n v="10443"/>
    <s v="Dealer Digital"/>
    <s v="Bike Wale"/>
    <m/>
    <s v="Pulsar"/>
    <n v="125"/>
    <s v="Neon Disc Single seat (OBD-2)"/>
    <s v="Pulsar 125 Neon Disc Single seat (OBD-2) EBONY BLK SOLAR RED"/>
    <s v="00DH50C2"/>
    <s v="Invoiced"/>
    <s v="Yes"/>
    <x v="1"/>
    <m/>
    <m/>
    <m/>
    <m/>
    <s v="No"/>
    <s v="No"/>
    <s v="Yes"/>
    <d v="2025-04-09T11:16:00"/>
    <n v="1"/>
  </r>
  <r>
    <n v="15733020"/>
    <d v="2025-04-20T00:00:00"/>
    <d v="1899-12-30T14:11:00"/>
    <x v="3"/>
    <s v="S.R. Bajaj @ Kargaina"/>
    <n v="12871"/>
    <s v="91wheels_Aggregators"/>
    <s v="CPS_Lead_Aggregators"/>
    <s v="WARM"/>
    <s v="Pulsar"/>
    <s v="NS125"/>
    <s v="Disc (Pre-OBD)"/>
    <s v="Pulsar NS125 Disc (Pre-OBD) GLOSS PEWTER GREY"/>
    <s v="00JF2832"/>
    <s v="Open"/>
    <s v="No"/>
    <x v="1"/>
    <m/>
    <m/>
    <m/>
    <m/>
    <s v="No"/>
    <s v="No"/>
    <s v="No"/>
    <m/>
    <n v="0"/>
  </r>
  <r>
    <n v="15370901"/>
    <d v="2025-04-03T00:00:00"/>
    <d v="1899-12-30T10:01:00"/>
    <x v="3"/>
    <s v="Mohali Wheels Pvt Ltd- Naya Gaon (13211)"/>
    <s v="A13211"/>
    <s v="Bikedekho_Aggregators"/>
    <s v="CPS_Lead_Aggregators"/>
    <s v="STANDARD"/>
    <s v="Pulsar"/>
    <n v="150"/>
    <s v="SD Single Seat (OBD-2)"/>
    <s v="PULSAR 150 DTSI ABS - BRIGHT YELLOW"/>
    <s v="00DH426T"/>
    <s v="Open"/>
    <s v="No"/>
    <x v="1"/>
    <m/>
    <m/>
    <m/>
    <m/>
    <s v="No"/>
    <s v="No"/>
    <s v="No"/>
    <m/>
    <n v="0"/>
  </r>
  <r>
    <n v="15489702"/>
    <d v="2025-04-10T00:00:00"/>
    <d v="1899-12-30T11:56:00"/>
    <x v="3"/>
    <s v="SURYODAY MOTORS - 2WL - MIRA ROAD - SILVER PARK."/>
    <s v="12372BRNSPRK"/>
    <s v="Bikewale_Aggregators"/>
    <s v="CPS_Lead_Aggregators"/>
    <s v="WARM"/>
    <s v="KTM"/>
    <s v="DUKE 200 OLD"/>
    <s v="KTM"/>
    <s v="KTM DUKE 200 OLD KTM SILVER METALLIC MATT"/>
    <s v="00JP42A9"/>
    <s v="Closed"/>
    <s v="No"/>
    <x v="2"/>
    <m/>
    <m/>
    <m/>
    <m/>
    <s v="No"/>
    <s v="No"/>
    <s v="No"/>
    <m/>
    <n v="0"/>
  </r>
  <r>
    <n v="15702488"/>
    <d v="2025-04-17T00:00:00"/>
    <d v="1899-12-30T17:42:00"/>
    <x v="1"/>
    <s v="J P SALES CORPORATION"/>
    <n v="11941"/>
    <s v="Reference"/>
    <s v="Existing Customer"/>
    <s v="HOT"/>
    <s v="Pulsar"/>
    <s v="NS125"/>
    <s v="ABS"/>
    <s v="Pulsar NS125 ABS TD BURNT RED + SA"/>
    <s v="00JF56C4"/>
    <s v="Open"/>
    <s v="Yes"/>
    <x v="7"/>
    <m/>
    <m/>
    <m/>
    <m/>
    <s v="Yes"/>
    <s v="Yes"/>
    <s v="Yes"/>
    <m/>
    <n v="0"/>
  </r>
  <r>
    <n v="15740235"/>
    <d v="2025-04-19T00:00:00"/>
    <d v="1899-12-30T16:12:00"/>
    <x v="4"/>
    <s v="HIGHWAY BAJAJ"/>
    <n v="11942"/>
    <s v="Influencer"/>
    <s v="pulsar2"/>
    <m/>
    <s v="Pulsar"/>
    <n v="400"/>
    <s v="NS"/>
    <s v="Pulsar 400 NS PEARL METALLIC WHITE"/>
    <s v="00JL2342"/>
    <s v="Closed"/>
    <s v="No"/>
    <x v="2"/>
    <m/>
    <m/>
    <m/>
    <m/>
    <s v="No"/>
    <s v="No"/>
    <s v="No"/>
    <m/>
    <n v="0"/>
  </r>
  <r>
    <n v="15406487"/>
    <d v="2025-04-04T00:00:00"/>
    <d v="1899-12-30T19:06:00"/>
    <x v="5"/>
    <s v="Sita Rama Motors-Gunupur"/>
    <s v="A12786"/>
    <m/>
    <m/>
    <m/>
    <s v="Pulsar"/>
    <n v="125"/>
    <s v="Carbon Fibre Single Seat UG"/>
    <s v="Pulsar 125 Carbon Fibre Single Seat UG EBONY BLK RED DKL"/>
    <s v="00DH574D"/>
    <s v="Invoiced"/>
    <s v="Yes"/>
    <x v="1"/>
    <m/>
    <m/>
    <m/>
    <m/>
    <s v="No"/>
    <s v="No"/>
    <s v="No"/>
    <d v="2025-04-04T19:06:00"/>
    <n v="1"/>
  </r>
  <r>
    <n v="15370082"/>
    <d v="2025-04-03T00:00:00"/>
    <d v="1899-12-30T08:18:00"/>
    <x v="3"/>
    <s v="HANUMANT TRADING COMPANY(13166)"/>
    <n v="13166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x v="3"/>
    <m/>
    <m/>
    <m/>
    <m/>
    <s v="No"/>
    <s v="No"/>
    <s v="No"/>
    <m/>
    <n v="0"/>
  </r>
  <r>
    <n v="15677586"/>
    <d v="2025-04-16T00:00:00"/>
    <d v="1899-12-30T17:09:00"/>
    <x v="1"/>
    <s v="JAIKRISHNAA AUTO PVT LTD.(10057)"/>
    <n v="10057"/>
    <s v="Reference"/>
    <s v="Existing Customer"/>
    <s v="HOT"/>
    <s v="Freedom"/>
    <s v="125 NG04"/>
    <s v="Disc Led"/>
    <s v="Freedom 125 NG04 Disc Led BLUE DECAL LIGHT BLUE"/>
    <s v="00JH273E"/>
    <s v="Open"/>
    <s v="Yes"/>
    <x v="0"/>
    <m/>
    <m/>
    <m/>
    <m/>
    <s v="No"/>
    <s v="Yes"/>
    <s v="Yes"/>
    <m/>
    <n v="0"/>
  </r>
  <r>
    <n v="15378026"/>
    <d v="2025-04-03T00:00:00"/>
    <d v="1899-12-30T13:58:00"/>
    <x v="4"/>
    <s v="Mangalam  Bajaj"/>
    <s v="B12826"/>
    <s v="Finance"/>
    <s v="Website"/>
    <m/>
    <s v="Pulsar"/>
    <n v="400"/>
    <s v="NS"/>
    <s v="Pulsar 400 NS PEARL METALLIC WHITE"/>
    <s v="00JL2342"/>
    <s v="Closed"/>
    <s v="No"/>
    <x v="5"/>
    <m/>
    <m/>
    <m/>
    <m/>
    <s v="No"/>
    <s v="No"/>
    <s v="No"/>
    <m/>
    <n v="0"/>
  </r>
  <r>
    <n v="15651491"/>
    <d v="2025-04-15T00:00:00"/>
    <d v="1899-12-30T16:28:00"/>
    <x v="3"/>
    <s v="SISIRABHA PROPERTIES PVT LTD(12686)"/>
    <n v="12686"/>
    <s v="Bikewale_Aggregators"/>
    <s v="CPS_Lead_Aggregators"/>
    <s v="WARM"/>
    <s v="Pulsar"/>
    <s v="RS200"/>
    <s v="Dual channel ABS"/>
    <s v="Pulsar RS200 Dual channel ABS METALLIC BLACK (+Pewter Grey)"/>
    <s v="00DT148E"/>
    <s v="Closed"/>
    <s v="No"/>
    <x v="5"/>
    <m/>
    <m/>
    <m/>
    <m/>
    <s v="No"/>
    <s v="No"/>
    <s v="No"/>
    <m/>
    <n v="0"/>
  </r>
  <r>
    <n v="15734129"/>
    <d v="2025-04-19T00:00:00"/>
    <d v="1899-12-30T12:06:00"/>
    <x v="1"/>
    <s v="JSB Autocars Private Limited - Rajapuri"/>
    <s v="C13586"/>
    <s v="Reference"/>
    <s v="Existing Customer"/>
    <s v="WARM"/>
    <s v="Pulsar"/>
    <n v="125"/>
    <s v="Carbon Fibre Disc Split Seat (OBD-2)"/>
    <s v="Pulsar 125 Carbon Fibre Disc Split Seat (OBD-2) SPARKLING METALLIC BLACK RED"/>
    <s v="00DH43F2"/>
    <s v="Open"/>
    <s v="Yes"/>
    <x v="0"/>
    <m/>
    <m/>
    <m/>
    <m/>
    <s v="Yes"/>
    <s v="Yes"/>
    <s v="Yes"/>
    <m/>
    <n v="0"/>
  </r>
  <r>
    <n v="15408837"/>
    <d v="2025-04-04T00:00:00"/>
    <d v="1899-12-30T22:55:00"/>
    <x v="3"/>
    <s v="AHERKAR BAJAJ"/>
    <s v="B10902"/>
    <s v="Bikewale_Aggregators"/>
    <s v="CPS_Lead_Aggregators"/>
    <s v="HOT"/>
    <s v="Pulsar"/>
    <s v="N125"/>
    <s v="Disc ISG"/>
    <s v="Pulsar N125 Disc ISG Ebony Black + Purple Fury"/>
    <s v="00JZ51DA"/>
    <s v="Closed"/>
    <s v="No"/>
    <x v="2"/>
    <m/>
    <m/>
    <m/>
    <m/>
    <s v="No"/>
    <s v="No"/>
    <s v="No"/>
    <m/>
    <n v="0"/>
  </r>
  <r>
    <n v="15353865"/>
    <d v="2025-04-02T00:00:00"/>
    <d v="1899-12-30T11:56:00"/>
    <x v="3"/>
    <s v="GANGOTRI AUTOMOTIVE(13070)"/>
    <n v="13070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646059"/>
    <d v="2025-04-15T00:00:00"/>
    <d v="1899-12-30T12:49:00"/>
    <x v="5"/>
    <s v="DADA MOTOR ENTERPRISES LLP(13185)"/>
    <n v="13185"/>
    <s v="Reference"/>
    <s v="Existing Customer"/>
    <s v="WARM"/>
    <s v="CT"/>
    <n v="100"/>
    <s v="ES (DU18)"/>
    <s v="CT 100 ES (DU18) MATTE WILD GREEN"/>
    <s v="00DU187R"/>
    <s v="Open"/>
    <s v="Yes"/>
    <x v="0"/>
    <m/>
    <m/>
    <m/>
    <m/>
    <s v="No"/>
    <s v="Yes"/>
    <s v="Yes"/>
    <m/>
    <n v="0"/>
  </r>
  <r>
    <n v="15443792"/>
    <d v="2025-04-06T00:00:00"/>
    <d v="1899-12-30T22:36:00"/>
    <x v="3"/>
    <s v="AUTO BAZAR (13512)"/>
    <n v="13512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4"/>
    <m/>
    <m/>
    <m/>
    <m/>
    <s v="No"/>
    <s v="No"/>
    <s v="No"/>
    <m/>
    <n v="0"/>
  </r>
  <r>
    <n v="15387857"/>
    <d v="2025-04-03T00:00:00"/>
    <d v="1899-12-30T21:39:00"/>
    <x v="3"/>
    <s v="CAR CARE CENTRE(10774)"/>
    <n v="10774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x v="6"/>
    <m/>
    <m/>
    <m/>
    <m/>
    <s v="No"/>
    <s v="No"/>
    <s v="No"/>
    <m/>
    <n v="0"/>
  </r>
  <r>
    <n v="15604125"/>
    <d v="2025-04-13T00:00:00"/>
    <d v="1899-12-30T14:28:00"/>
    <x v="1"/>
    <s v="SUNIL SCOOTERS PVT.LTD"/>
    <n v="10309"/>
    <m/>
    <m/>
    <s v="HOT"/>
    <s v="Pulsar"/>
    <n v="125"/>
    <s v="Carbon Fibre Split Seat UG"/>
    <s v="Pulsar 125 Carbon Fibre Split Seat UG"/>
    <s v="00DH56"/>
    <s v="Open"/>
    <s v="Yes"/>
    <x v="8"/>
    <m/>
    <m/>
    <m/>
    <m/>
    <s v="Yes"/>
    <s v="Yes"/>
    <s v="Yes"/>
    <m/>
    <n v="0"/>
  </r>
  <r>
    <n v="15617423"/>
    <d v="2025-04-14T00:00:00"/>
    <d v="1899-12-30T10:45:00"/>
    <x v="6"/>
    <m/>
    <n v="12674"/>
    <s v="Facebook"/>
    <s v="P125DC_july"/>
    <s v="HOT"/>
    <s v="Pulsar"/>
    <n v="125"/>
    <s v="Carbon Fibre Split Seat UG"/>
    <s v="Pulsar 125 Carbon Fibre Split Seat UG EBONY BLK RED DKL"/>
    <s v="00DH564D"/>
    <s v="Open"/>
    <s v="No"/>
    <x v="4"/>
    <m/>
    <m/>
    <m/>
    <m/>
    <s v="No"/>
    <s v="No"/>
    <s v="No"/>
    <m/>
    <n v="0"/>
  </r>
  <r>
    <n v="15725444"/>
    <d v="2025-04-18T00:00:00"/>
    <d v="1899-12-30T18:58:00"/>
    <x v="3"/>
    <s v="SANDEEP MOTORS (P) LTD.(10761)"/>
    <n v="10761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6"/>
    <m/>
    <m/>
    <m/>
    <m/>
    <s v="No"/>
    <s v="No"/>
    <s v="No"/>
    <m/>
    <n v="0"/>
  </r>
  <r>
    <n v="15469444"/>
    <d v="2025-04-08T00:00:00"/>
    <d v="1899-12-30T09:42:00"/>
    <x v="6"/>
    <s v="POPULAR MOTOR CORPORATION ELAMKULAM(A10480)"/>
    <s v="A10480"/>
    <m/>
    <m/>
    <s v="HOT"/>
    <s v="Freedom"/>
    <s v="125 NG04"/>
    <s v="Drum"/>
    <s v="Freedom 125 NG04 Drum GLOSS PEWTER GREY"/>
    <s v="00JH3132"/>
    <s v="Booked"/>
    <s v="Yes"/>
    <x v="6"/>
    <m/>
    <m/>
    <m/>
    <m/>
    <s v="No"/>
    <s v="No"/>
    <s v="Yes"/>
    <d v="2025-04-08T09:48:00"/>
    <n v="0"/>
  </r>
  <r>
    <n v="15465891"/>
    <d v="2025-04-07T00:00:00"/>
    <d v="1899-12-30T21:28:00"/>
    <x v="3"/>
    <s v="Aluva KTM"/>
    <s v="C12355"/>
    <s v="Bikedekho_Aggregators"/>
    <s v="CPS_Lead_Aggregators"/>
    <s v="HOT"/>
    <s v="KTM"/>
    <s v="DUKE 125"/>
    <s v="KTM"/>
    <s v="KTM DUKE 125 KTM ELECTRONIC ORANGE"/>
    <s v="00JP981T"/>
    <s v="Open"/>
    <s v="No"/>
    <x v="6"/>
    <m/>
    <m/>
    <m/>
    <m/>
    <s v="No"/>
    <s v="No"/>
    <s v="No"/>
    <m/>
    <n v="0"/>
  </r>
  <r>
    <n v="15634598"/>
    <d v="2025-04-14T00:00:00"/>
    <d v="1899-12-30T19:19:00"/>
    <x v="1"/>
    <s v="Aras Bajaj-Kollidam"/>
    <s v="E13342"/>
    <m/>
    <m/>
    <s v="HOT"/>
    <s v="Pulsar"/>
    <n v="150"/>
    <s v="SD Single Seat"/>
    <s v="Pulsar 150 SD Single Seat BLUE"/>
    <s v="00DH279H"/>
    <s v="Invoiced"/>
    <s v="Yes"/>
    <x v="1"/>
    <m/>
    <m/>
    <m/>
    <m/>
    <s v="Yes"/>
    <s v="No"/>
    <s v="Yes"/>
    <d v="2025-04-14T19:22:00"/>
    <n v="1"/>
  </r>
  <r>
    <n v="15723365"/>
    <d v="2025-04-18T00:00:00"/>
    <d v="1899-12-30T17:29:00"/>
    <x v="0"/>
    <s v="MAGADH AUTO AGENCY (14034)"/>
    <n v="14034"/>
    <s v="Hyperlocal_Lead_Gen"/>
    <s v="Facebook"/>
    <s v="HOT"/>
    <s v="Triumph"/>
    <s v="398.15 cc"/>
    <s v="Triumph"/>
    <s v="Triumph 398.15 cc Triumph "/>
    <s v="00TA61"/>
    <s v="Open"/>
    <s v="No"/>
    <x v="0"/>
    <m/>
    <m/>
    <m/>
    <m/>
    <s v="No"/>
    <s v="No"/>
    <s v="No"/>
    <m/>
    <n v="0"/>
  </r>
  <r>
    <n v="15612429"/>
    <d v="2025-04-14T00:00:00"/>
    <d v="1899-12-30T07:33:00"/>
    <x v="3"/>
    <s v="AWADH MOTOCORP LLP(13139)"/>
    <n v="13139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x v="1"/>
    <m/>
    <m/>
    <m/>
    <m/>
    <s v="No"/>
    <s v="No"/>
    <s v="No"/>
    <m/>
    <n v="0"/>
  </r>
  <r>
    <n v="15541010"/>
    <d v="2025-04-10T00:00:00"/>
    <d v="1899-12-30T11:57:00"/>
    <x v="1"/>
    <s v="NDM AUTOWHEELS LLP(12919)"/>
    <n v="12919"/>
    <m/>
    <m/>
    <s v="STANDARD"/>
    <s v="Platina"/>
    <n v="110"/>
    <s v="ES Drum  (OBD-2)"/>
    <s v="Platina 110 ES Drum  (OBD-2) BLK GLOS PEW GRA"/>
    <s v="00JK3548"/>
    <s v="Open"/>
    <s v="Yes"/>
    <x v="0"/>
    <m/>
    <m/>
    <m/>
    <m/>
    <s v="Yes"/>
    <s v="Yes"/>
    <s v="Yes"/>
    <m/>
    <n v="0"/>
  </r>
  <r>
    <n v="15568891"/>
    <d v="2025-04-11T00:00:00"/>
    <d v="1899-12-30T15:43:00"/>
    <x v="5"/>
    <s v="MOHANA SAI(11838)"/>
    <n v="11838"/>
    <m/>
    <m/>
    <s v="HOT"/>
    <s v="Pulsar"/>
    <n v="150"/>
    <s v="SD UG"/>
    <s v="Pulsar 150 SD UG"/>
    <s v="00DH60"/>
    <s v="Open"/>
    <s v="No"/>
    <x v="1"/>
    <m/>
    <m/>
    <m/>
    <m/>
    <s v="No"/>
    <s v="No"/>
    <s v="No"/>
    <m/>
    <n v="0"/>
  </r>
  <r>
    <n v="15439273"/>
    <d v="2025-04-06T00:00:00"/>
    <d v="1899-12-30T16:24:00"/>
    <x v="3"/>
    <s v="MSB Automotive Pvt Ltd( Pipili)"/>
    <s v="A13563"/>
    <s v="Bikedekho_Aggregators"/>
    <s v="CPS_Lead_Aggregators"/>
    <s v="HOT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571556"/>
    <d v="2025-04-11T00:00:00"/>
    <d v="1899-12-30T17:09:00"/>
    <x v="1"/>
    <s v="Shivam Auto/Sidhpur Branch"/>
    <s v="A10503"/>
    <s v="Reference"/>
    <s v="Existing Customer"/>
    <s v="HOT"/>
    <s v="Pulsar"/>
    <n v="125"/>
    <s v="Carbon Fibre Split Seat UG"/>
    <s v="Pulsar 125 Carbon Fibre Split Seat UG EBONY BLK RED DKL"/>
    <s v="00DH564D"/>
    <s v="Invoiced"/>
    <s v="Yes"/>
    <x v="1"/>
    <m/>
    <m/>
    <m/>
    <m/>
    <s v="Yes"/>
    <s v="Yes"/>
    <s v="Yes"/>
    <d v="2025-04-11T17:13:00"/>
    <n v="1"/>
  </r>
  <r>
    <n v="15704443"/>
    <d v="2025-04-18T00:00:00"/>
    <d v="1899-12-30T11:27:00"/>
    <x v="3"/>
    <s v="MADHUSUDAN AUTO(11658)"/>
    <n v="11658"/>
    <s v="Bikewale_Aggregators"/>
    <s v="CPS_Lead_Aggregators"/>
    <s v="STANDARD"/>
    <s v="Pulsar"/>
    <s v="NS160"/>
    <s v="Twin Disc ABS"/>
    <s v="Pulsar NS160 Twin Disc ABS Glossy Pewter Grey + Satin Black"/>
    <s v="00JF258W"/>
    <s v="Open"/>
    <s v="No"/>
    <x v="0"/>
    <m/>
    <m/>
    <m/>
    <m/>
    <s v="No"/>
    <s v="No"/>
    <s v="No"/>
    <m/>
    <n v="0"/>
  </r>
  <r>
    <n v="15448340"/>
    <d v="2025-04-07T00:00:00"/>
    <d v="1899-12-30T13:40:00"/>
    <x v="3"/>
    <s v="SAI BAJAJ AUTOZ (12580)"/>
    <n v="12580"/>
    <s v="Bikewale_Aggregators"/>
    <s v="CPS_Lead_Aggregators"/>
    <m/>
    <s v="Pulsar"/>
    <s v="N125"/>
    <s v="Disc ISG"/>
    <s v="Pulsar N125 Disc ISG Ebony Black + Purple Fury"/>
    <s v="00JZ51DA"/>
    <s v="Closed"/>
    <s v="No"/>
    <x v="2"/>
    <m/>
    <m/>
    <m/>
    <m/>
    <s v="No"/>
    <s v="No"/>
    <s v="No"/>
    <m/>
    <n v="0"/>
  </r>
  <r>
    <n v="15428293"/>
    <d v="2025-04-05T00:00:00"/>
    <d v="1899-12-30T21:56:00"/>
    <x v="0"/>
    <s v="VARUN MOTORS PRIVATE LIMITED -RC PURAM"/>
    <s v="BR-13261-01"/>
    <s v="Hyperlocal_Lead_Gen"/>
    <s v="Facebook"/>
    <s v="HOT"/>
    <s v="KTM"/>
    <s v="249.07 cc"/>
    <s v="KTM"/>
    <s v="KTM 249.07 cc KTM "/>
    <s v="00JP88"/>
    <s v="Open"/>
    <s v="No"/>
    <x v="0"/>
    <m/>
    <m/>
    <m/>
    <m/>
    <s v="No"/>
    <s v="No"/>
    <s v="No"/>
    <m/>
    <n v="0"/>
  </r>
  <r>
    <n v="15427636"/>
    <d v="2025-04-07T00:00:00"/>
    <d v="1899-12-30T13:40:00"/>
    <x v="4"/>
    <s v="Auto Bazar - Arambag"/>
    <s v="A12675"/>
    <s v="Organic"/>
    <s v="Website"/>
    <s v="HOT"/>
    <s v="Pulsar"/>
    <s v="NS125"/>
    <s v="ABS"/>
    <s v="PULSAR NS 125 - BEACH BLUE"/>
    <s v="00JF5618"/>
    <s v="Open"/>
    <s v="No"/>
    <x v="0"/>
    <m/>
    <m/>
    <m/>
    <m/>
    <s v="No"/>
    <s v="No"/>
    <s v="No"/>
    <m/>
    <n v="0"/>
  </r>
  <r>
    <n v="15371183"/>
    <d v="2025-04-03T00:00:00"/>
    <d v="1899-12-30T10:12:00"/>
    <x v="3"/>
    <s v="KRISHNAMANI MOTORS(12956)"/>
    <n v="12956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Closed"/>
    <s v="No"/>
    <x v="5"/>
    <m/>
    <m/>
    <m/>
    <m/>
    <s v="No"/>
    <s v="No"/>
    <s v="No"/>
    <m/>
    <n v="0"/>
  </r>
  <r>
    <n v="15348300"/>
    <d v="2025-04-01T00:00:00"/>
    <d v="1899-12-30T23:18:00"/>
    <x v="3"/>
    <s v="Sudershan AutomobileIndore_Bhopal RoadNew bus stand Sehore (M.P) (466001)"/>
    <n v="10835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333581"/>
    <d v="2025-04-01T00:00:00"/>
    <d v="1899-12-30T11:17:00"/>
    <x v="6"/>
    <m/>
    <n v="10319"/>
    <s v="Instagram"/>
    <s v="P125_March_2"/>
    <m/>
    <s v="Pulsar"/>
    <n v="125"/>
    <s v="Carbon Fibre Disc Single Seat (OBD-2)"/>
    <s v="Pulsar 125 Carbon Fibre Disc Single Seat (OBD-2) SPARKLING METALLIC BLACK RED"/>
    <s v="00DH41F2"/>
    <s v="Closed"/>
    <s v="No"/>
    <x v="10"/>
    <m/>
    <m/>
    <m/>
    <m/>
    <s v="No"/>
    <s v="No"/>
    <s v="No"/>
    <m/>
    <n v="0"/>
  </r>
  <r>
    <n v="15601857"/>
    <d v="2025-04-13T00:00:00"/>
    <d v="1899-12-30T12:25:00"/>
    <x v="1"/>
    <s v="VDS SAYAR BAJAJ (RANIPET)"/>
    <s v="A11153"/>
    <m/>
    <m/>
    <s v="STANDARD"/>
    <s v="Pulsar"/>
    <n v="150"/>
    <s v="SD UG"/>
    <s v="Pulsar 150 SD UG"/>
    <s v="00DH60"/>
    <s v="Closed"/>
    <s v="Yes"/>
    <x v="2"/>
    <m/>
    <m/>
    <m/>
    <m/>
    <s v="No"/>
    <s v="No"/>
    <s v="No"/>
    <m/>
    <n v="0"/>
  </r>
  <r>
    <n v="15572631"/>
    <d v="2025-04-11T00:00:00"/>
    <d v="1899-12-30T17:49:00"/>
    <x v="6"/>
    <s v="VALIANT MOTORS(14124)"/>
    <n v="14124"/>
    <m/>
    <m/>
    <s v="WARM"/>
    <s v="Triumph"/>
    <s v="SCRAMBLER 400 X"/>
    <m/>
    <s v="Triumph SCRAMBLER 400 X "/>
    <s v="00TA02"/>
    <s v="Open"/>
    <s v="No"/>
    <x v="10"/>
    <m/>
    <m/>
    <m/>
    <m/>
    <s v="No"/>
    <s v="No"/>
    <s v="No"/>
    <m/>
    <n v="0"/>
  </r>
  <r>
    <n v="15545667"/>
    <d v="2025-04-10T00:00:00"/>
    <d v="1899-12-30T14:24:00"/>
    <x v="6"/>
    <s v="KTM-YELAHANKA"/>
    <s v="U12381"/>
    <m/>
    <m/>
    <s v="HOT"/>
    <s v="KTM"/>
    <s v="DUKE 250"/>
    <m/>
    <s v="KTM  DUKE 250  EBONY BLACK(MET)"/>
    <s v="00JP88"/>
    <s v="Invoiced"/>
    <s v="Yes"/>
    <x v="4"/>
    <m/>
    <m/>
    <m/>
    <m/>
    <s v="Yes"/>
    <s v="No"/>
    <s v="Yes"/>
    <d v="2025-04-10T14:33:00"/>
    <n v="1"/>
  </r>
  <r>
    <n v="15531213"/>
    <d v="2025-04-09T00:00:00"/>
    <d v="1899-12-30T18:28:00"/>
    <x v="1"/>
    <s v="YADAV BAJAJ(12767)"/>
    <n v="12767"/>
    <m/>
    <m/>
    <s v="STANDARD"/>
    <s v="Pulsar"/>
    <n v="125"/>
    <s v="Neon Disc Single seat (OBD-2)"/>
    <s v="Pulsar 125 Neon Disc Single seat (OBD-2) EBONY BLK SOLAR RED"/>
    <s v="00DH50C2"/>
    <s v="Invoiced"/>
    <s v="Yes"/>
    <x v="0"/>
    <m/>
    <m/>
    <m/>
    <m/>
    <s v="Yes"/>
    <s v="Yes"/>
    <s v="No"/>
    <d v="2025-04-09T18:33:00"/>
    <n v="1"/>
  </r>
  <r>
    <n v="15585432"/>
    <d v="2025-04-12T00:00:00"/>
    <d v="1899-12-30T13:23:00"/>
    <x v="0"/>
    <s v="AKSHAY AUTOMOBILES(13002)"/>
    <n v="13002"/>
    <s v="Hyperlocal_Lead_Gen"/>
    <s v="Facebook"/>
    <s v="WARM"/>
    <s v="KTM"/>
    <s v="DUKE 390"/>
    <s v="KTM"/>
    <s v="KTM DUKE 390 KTM "/>
    <s v="00JP89"/>
    <s v="Closed"/>
    <s v="No"/>
    <x v="2"/>
    <m/>
    <m/>
    <m/>
    <m/>
    <s v="No"/>
    <s v="No"/>
    <s v="No"/>
    <m/>
    <n v="0"/>
  </r>
  <r>
    <n v="15489438"/>
    <d v="2025-04-08T00:00:00"/>
    <d v="1899-12-30T23:51:00"/>
    <x v="3"/>
    <s v="MSB Automotive Pvt Ltd( Puri)"/>
    <s v="B13563"/>
    <s v="Bikedekho_Aggregators"/>
    <s v="CPS_Lead_Aggregators"/>
    <s v="HOT"/>
    <s v="Pulsar"/>
    <s v="RS200"/>
    <s v="Dual channel ABS"/>
    <s v="Pulsar RS200 Dual channel ABS GLOSS PEWTER GREY"/>
    <s v="00DT1432"/>
    <s v="Open"/>
    <s v="No"/>
    <x v="0"/>
    <m/>
    <m/>
    <m/>
    <m/>
    <s v="No"/>
    <s v="No"/>
    <s v="No"/>
    <m/>
    <n v="0"/>
  </r>
  <r>
    <n v="15476058"/>
    <d v="2025-04-08T00:00:00"/>
    <d v="1899-12-30T13:06:00"/>
    <x v="5"/>
    <s v="SURAJ MOTORS(13498)"/>
    <n v="13498"/>
    <m/>
    <m/>
    <s v="STANDARD"/>
    <s v="Pulsar"/>
    <n v="220"/>
    <s v="UG"/>
    <s v="Pulsar 220 UG"/>
    <s v="00DK12"/>
    <s v="Closed"/>
    <s v="No"/>
    <x v="2"/>
    <m/>
    <m/>
    <m/>
    <m/>
    <s v="No"/>
    <s v="No"/>
    <s v="No"/>
    <m/>
    <n v="0"/>
  </r>
  <r>
    <n v="15688221"/>
    <d v="2025-04-17T00:00:00"/>
    <d v="1899-12-30T09:11:00"/>
    <x v="0"/>
    <s v="SADHANA AUTO AGENCIES PVT LTD(12456)"/>
    <n v="12456"/>
    <s v="Hyperlocal_Lead_Gen"/>
    <s v="Facebook"/>
    <s v="STANDARD"/>
    <s v="KTM"/>
    <s v="249.07 cc"/>
    <s v="KTM"/>
    <s v="KTM 249.07 cc KTM "/>
    <s v="00JP88"/>
    <s v="Closed"/>
    <s v="No"/>
    <x v="2"/>
    <m/>
    <m/>
    <m/>
    <m/>
    <s v="No"/>
    <s v="No"/>
    <s v="No"/>
    <m/>
    <n v="0"/>
  </r>
  <r>
    <n v="15607576"/>
    <d v="2025-04-13T00:00:00"/>
    <d v="1899-12-30T18:25:00"/>
    <x v="1"/>
    <s v="OM AUTOVEHICLE PVT. LTD.(11809)"/>
    <n v="11809"/>
    <s v="Reference"/>
    <s v="Existing Customer"/>
    <m/>
    <s v="Pulsar"/>
    <n v="125"/>
    <s v="Neon Disc Single seat (OBD-2)"/>
    <s v="Pulsar 125 Neon Disc Single seat (OBD-2)"/>
    <s v="00DH50"/>
    <s v="Invoiced"/>
    <s v="Yes"/>
    <x v="1"/>
    <m/>
    <m/>
    <m/>
    <m/>
    <s v="No"/>
    <s v="No"/>
    <s v="Yes"/>
    <m/>
    <n v="1"/>
  </r>
  <r>
    <n v="15742466"/>
    <d v="2025-04-19T00:00:00"/>
    <d v="1899-12-30T17:35:00"/>
    <x v="1"/>
    <s v="EAGLE MOTORS-AVINASHI ROAD"/>
    <s v="S12809"/>
    <s v="Reference"/>
    <s v="Existing Customer"/>
    <s v="HOT"/>
    <s v="KTM"/>
    <s v="ADVENTURE 390"/>
    <m/>
    <s v="KTM ADVENTURE 390  CERAMIC WHITE"/>
    <s v="00JG4544"/>
    <s v="Invoiced"/>
    <s v="Yes"/>
    <x v="7"/>
    <m/>
    <m/>
    <m/>
    <m/>
    <s v="Yes"/>
    <s v="No"/>
    <s v="No"/>
    <d v="2025-04-19T17:38:00"/>
    <n v="1"/>
  </r>
  <r>
    <n v="15354869"/>
    <d v="2025-04-02T00:00:00"/>
    <d v="1899-12-30T12:17:00"/>
    <x v="5"/>
    <s v="VOLKAN BAJAJ(13499)"/>
    <n v="13499"/>
    <m/>
    <m/>
    <s v="HOT"/>
    <s v="KTM"/>
    <s v="DUKE 200"/>
    <m/>
    <s v="KTM DUKE 200  BLACK"/>
    <s v="00JP1C7B"/>
    <s v="Closed"/>
    <s v="No"/>
    <x v="2"/>
    <m/>
    <m/>
    <m/>
    <m/>
    <s v="No"/>
    <s v="No"/>
    <s v="No"/>
    <m/>
    <n v="0"/>
  </r>
  <r>
    <n v="15665233"/>
    <d v="2025-04-16T00:00:00"/>
    <d v="1899-12-30T12:02:00"/>
    <x v="5"/>
    <s v="SAHIL MOTORS (12847)"/>
    <n v="12847"/>
    <m/>
    <m/>
    <m/>
    <s v="Platina"/>
    <n v="100"/>
    <s v="ES Alloy"/>
    <s v="Platina 100 ES Alloy EB BLK WITH METTALIC RED DECAL"/>
    <s v="00PF37F4"/>
    <s v="Invoiced"/>
    <s v="Yes"/>
    <x v="1"/>
    <m/>
    <m/>
    <m/>
    <m/>
    <s v="No"/>
    <s v="No"/>
    <s v="No"/>
    <d v="2025-04-16T12:03:00"/>
    <n v="1"/>
  </r>
  <r>
    <n v="15702212"/>
    <d v="2025-04-17T00:00:00"/>
    <d v="1899-12-30T17:33:00"/>
    <x v="2"/>
    <s v="POPULAR KTM VYTTILA"/>
    <s v="T12355"/>
    <m/>
    <m/>
    <s v="WARM"/>
    <s v="KTM"/>
    <s v="ADVENTURE 390 X"/>
    <m/>
    <s v="KTM ADVENTURE 390 X  ELECTRONIC ORANGE"/>
    <s v="00JG721T"/>
    <s v="Open"/>
    <s v="Yes"/>
    <x v="1"/>
    <m/>
    <m/>
    <m/>
    <m/>
    <s v="Yes"/>
    <s v="No"/>
    <s v="No"/>
    <m/>
    <n v="0"/>
  </r>
  <r>
    <n v="15391729"/>
    <d v="2025-04-04T00:00:00"/>
    <d v="1899-12-30T10:38:00"/>
    <x v="3"/>
    <s v="SUPREME AUTO DEALERS PVT. LTD.(10351)"/>
    <n v="10351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412942"/>
    <d v="2025-04-05T00:00:00"/>
    <d v="1899-12-30T10:46:00"/>
    <x v="1"/>
    <s v="GOYAL AUTO TRADERS(13074)"/>
    <n v="13074"/>
    <m/>
    <m/>
    <s v="STANDARD"/>
    <s v="Platina"/>
    <n v="100"/>
    <s v="ES Alloy"/>
    <s v="Platina  100 ES Alloy Ebony Black with Silver Grey Decal"/>
    <s v="00PF376U"/>
    <s v="Invoiced"/>
    <s v="Yes"/>
    <x v="7"/>
    <m/>
    <m/>
    <m/>
    <m/>
    <s v="Yes"/>
    <s v="Yes"/>
    <s v="Yes"/>
    <d v="2025-04-05T12:41:00"/>
    <n v="1"/>
  </r>
  <r>
    <n v="15369922"/>
    <d v="2025-04-03T00:00:00"/>
    <d v="1899-12-30T07:47:00"/>
    <x v="3"/>
    <s v="NAGPUR ROAD CHANDANGANV"/>
    <s v="A10309"/>
    <s v="Bikedekho_Aggregators"/>
    <s v="CPS_Lead_Aggregators"/>
    <m/>
    <s v="Pulsar"/>
    <s v="NS125"/>
    <s v="Disc (OBD-2)"/>
    <s v="Pulsar NS125 Disc (OBD-2) TD BURNT RED + SA"/>
    <s v="00JF35C4"/>
    <s v="Closed"/>
    <s v="No"/>
    <x v="5"/>
    <m/>
    <m/>
    <m/>
    <m/>
    <s v="No"/>
    <s v="No"/>
    <s v="No"/>
    <m/>
    <n v="0"/>
  </r>
  <r>
    <n v="15381923"/>
    <d v="2025-04-03T00:00:00"/>
    <d v="1899-12-30T16:18:00"/>
    <x v="5"/>
    <s v="ZAIN MOTORS- UPPALA"/>
    <s v="B10502"/>
    <m/>
    <m/>
    <s v="STANDARD"/>
    <s v="Pulsar"/>
    <n v="150"/>
    <s v="TD UG"/>
    <s v="Pulsar 150 TD UG SAFFIRE BLUE WHITE"/>
    <s v="00DH61E9"/>
    <s v="Open"/>
    <s v="Yes"/>
    <x v="0"/>
    <m/>
    <m/>
    <m/>
    <m/>
    <s v="No"/>
    <s v="Yes"/>
    <s v="Yes"/>
    <m/>
    <n v="0"/>
  </r>
  <r>
    <n v="15463935"/>
    <d v="2025-04-09T00:00:00"/>
    <d v="1899-12-30T10:33:00"/>
    <x v="3"/>
    <s v="AUTO WHEELERS(10066)"/>
    <n v="10066"/>
    <s v="Bikewale_Aggregators"/>
    <s v="CPS_Lead_Aggregators"/>
    <m/>
    <s v="Pulsar"/>
    <s v="NS200"/>
    <s v="Twin Disc ABS (JL18)"/>
    <s v="Pulsar NS200 Twin Disc ABS (JL18) BRIGHT YELLOW &amp; MATTE PEWTER GREY"/>
    <s v="00JL188N"/>
    <s v="Closed"/>
    <s v="No"/>
    <x v="5"/>
    <m/>
    <m/>
    <m/>
    <m/>
    <s v="No"/>
    <s v="No"/>
    <s v="No"/>
    <m/>
    <n v="0"/>
  </r>
  <r>
    <n v="15562249"/>
    <d v="2025-04-11T00:00:00"/>
    <d v="1899-12-30T12:15:00"/>
    <x v="7"/>
    <s v="KHIVRAJ ELIXIR PVT LTD (F14195) KR PURAM"/>
    <s v="F14195"/>
    <m/>
    <m/>
    <m/>
    <s v="Freedom"/>
    <s v="125 NG04"/>
    <s v="Drum Led"/>
    <s v="Freedom 125 NG04 Drum Led Racing Red"/>
    <s v="00JH309C"/>
    <s v="Invoiced"/>
    <s v="Yes"/>
    <x v="1"/>
    <m/>
    <m/>
    <m/>
    <m/>
    <s v="No"/>
    <s v="No"/>
    <s v="No"/>
    <d v="2025-04-11T12:19:00"/>
    <n v="1"/>
  </r>
  <r>
    <n v="15570602"/>
    <d v="2025-04-11T00:00:00"/>
    <d v="1899-12-30T16:53:00"/>
    <x v="3"/>
    <s v="JP Sales Corporation (E11941)"/>
    <s v="E11941"/>
    <s v="Bikewale_Aggregators"/>
    <s v="CPS_Lead_Aggregators"/>
    <m/>
    <s v="Pulsar"/>
    <s v="RS200"/>
    <s v="Dual channel ABS"/>
    <s v="Pulsar RS200 Dual channel ABS METALLIC BLACK (+Pewter Grey)"/>
    <s v="00DT148E"/>
    <s v="Closed"/>
    <s v="No"/>
    <x v="5"/>
    <m/>
    <m/>
    <m/>
    <m/>
    <s v="No"/>
    <s v="No"/>
    <s v="No"/>
    <m/>
    <n v="0"/>
  </r>
  <r>
    <n v="15644715"/>
    <d v="2025-04-15T00:00:00"/>
    <d v="1899-12-30T12:10:00"/>
    <x v="5"/>
    <s v="D.N.V. AGENCY(10115)"/>
    <n v="10115"/>
    <m/>
    <m/>
    <s v="WARM"/>
    <s v="Pulsar"/>
    <s v="N160 Twin Channel (SSP)"/>
    <s v="Dual channel ABS (OBD-2)"/>
    <s v="Pulsar N160 Twin Channel (SSP) Dual channel ABS (OBD-2) Brooklyn Black"/>
    <s v="00JR299V"/>
    <s v="Open"/>
    <s v="Yes"/>
    <x v="0"/>
    <m/>
    <m/>
    <m/>
    <m/>
    <s v="No"/>
    <s v="Yes"/>
    <s v="Yes"/>
    <m/>
    <n v="0"/>
  </r>
  <r>
    <n v="15379851"/>
    <d v="2025-04-03T00:00:00"/>
    <d v="1899-12-30T15:15:00"/>
    <x v="3"/>
    <s v="SHRINIWAS MOTORS(10389)"/>
    <n v="10389"/>
    <s v="Bikewale_Aggregators"/>
    <s v="CPS_Lead_Aggregators"/>
    <s v="HOT"/>
    <s v="Pulsar"/>
    <s v="N125"/>
    <s v="Disc ISG"/>
    <s v="Pulsar N125 Disc ISG Ebony Black + Purple Fury"/>
    <s v="00JZ51DA"/>
    <s v="Open"/>
    <s v="No"/>
    <x v="10"/>
    <m/>
    <m/>
    <m/>
    <m/>
    <s v="No"/>
    <s v="No"/>
    <s v="No"/>
    <m/>
    <n v="0"/>
  </r>
  <r>
    <n v="15547467"/>
    <d v="2025-04-10T00:00:00"/>
    <d v="1899-12-30T15:30:00"/>
    <x v="1"/>
    <s v="Keerthi Mysore"/>
    <s v="B13533"/>
    <m/>
    <m/>
    <s v="HOT"/>
    <s v="Triumph"/>
    <s v="Speed 400 UG"/>
    <m/>
    <s v="Triumph  Speed 400 UG  GLOSSY RACING RED"/>
    <s v="00TA4095"/>
    <s v="Invoiced"/>
    <s v="Yes"/>
    <x v="0"/>
    <m/>
    <m/>
    <m/>
    <m/>
    <s v="Yes"/>
    <s v="No"/>
    <s v="No"/>
    <d v="2025-04-10T19:14:00"/>
    <n v="1"/>
  </r>
  <r>
    <n v="15441007"/>
    <d v="2025-04-06T00:00:00"/>
    <d v="1899-12-30T18:23:00"/>
    <x v="1"/>
    <s v="B U Bhandari_Chinchwad"/>
    <s v="D13530"/>
    <m/>
    <m/>
    <s v="WARM"/>
    <s v="Triumph"/>
    <s v="Speed 400 UG"/>
    <m/>
    <s v="Triumph Speed 400 UG "/>
    <s v="00TA40"/>
    <s v="Open"/>
    <s v="Yes"/>
    <x v="0"/>
    <m/>
    <m/>
    <m/>
    <m/>
    <s v="No"/>
    <s v="No"/>
    <s v="No"/>
    <m/>
    <n v="0"/>
  </r>
  <r>
    <n v="15340970"/>
    <d v="2025-04-01T00:00:00"/>
    <d v="1899-12-30T15:22:00"/>
    <x v="3"/>
    <s v="BHAWANI AUTOMOBILES Saraiprali"/>
    <s v="A11009"/>
    <s v="Bikewale_Aggregators"/>
    <s v="CPS_Lead_Aggregators"/>
    <s v="STANDARD"/>
    <s v="Pulsar"/>
    <s v="N150"/>
    <s v="SD Single Seat"/>
    <s v="Pulsar N150 SD Single Seat PEARL METALLIC WHITE"/>
    <s v="00JR3042"/>
    <s v="Open"/>
    <s v="No"/>
    <x v="1"/>
    <m/>
    <m/>
    <m/>
    <m/>
    <s v="No"/>
    <s v="No"/>
    <s v="No"/>
    <m/>
    <n v="0"/>
  </r>
  <r>
    <n v="15616234"/>
    <d v="2025-04-14T00:00:00"/>
    <d v="1899-12-30T10:43:00"/>
    <x v="6"/>
    <m/>
    <n v="13174"/>
    <s v="Facebook"/>
    <s v="P125DC_july"/>
    <s v="STANDARD"/>
    <s v="Pulsar"/>
    <n v="125"/>
    <s v="Carbon Fibre Split Seat UG"/>
    <s v="Pulsar 125 Carbon Fibre Split Seat UG EBONY BLK RED DKL"/>
    <s v="00DH564D"/>
    <s v="Open"/>
    <s v="No"/>
    <x v="1"/>
    <m/>
    <m/>
    <m/>
    <m/>
    <s v="No"/>
    <s v="No"/>
    <s v="No"/>
    <m/>
    <n v="0"/>
  </r>
  <r>
    <n v="15572507"/>
    <d v="2025-04-11T00:00:00"/>
    <d v="1899-12-30T17:44:00"/>
    <x v="5"/>
    <s v="Aadhitheya Bikes(12985)"/>
    <n v="12985"/>
    <m/>
    <m/>
    <s v="STANDARD"/>
    <s v="KTM"/>
    <s v="DUKE 200"/>
    <m/>
    <s v="KTM DUKE 200  "/>
    <s v="00JP1C"/>
    <s v="Open"/>
    <s v="Yes"/>
    <x v="4"/>
    <m/>
    <m/>
    <m/>
    <m/>
    <s v="Yes"/>
    <s v="No"/>
    <s v="No"/>
    <m/>
    <n v="0"/>
  </r>
  <r>
    <n v="15701905"/>
    <d v="2025-04-17T00:00:00"/>
    <d v="1899-12-30T17:27:00"/>
    <x v="5"/>
    <s v="RAUNAQ BAJAJ-BARIATU"/>
    <s v="A12696"/>
    <m/>
    <m/>
    <s v="STANDARD"/>
    <s v="Pulsar"/>
    <s v="NS160"/>
    <s v="Dual channel ABS (OBD-2)"/>
    <s v="Pulsar NS160 Dual channel ABS (OBD-2)"/>
    <s v="00JF41"/>
    <s v="Open"/>
    <s v="No"/>
    <x v="1"/>
    <m/>
    <m/>
    <m/>
    <m/>
    <s v="No"/>
    <s v="No"/>
    <s v="No"/>
    <m/>
    <n v="0"/>
  </r>
  <r>
    <n v="15682470"/>
    <d v="2025-04-16T00:00:00"/>
    <d v="1899-12-30T19:16:00"/>
    <x v="3"/>
    <s v="GRAND MOTORS(11208)"/>
    <n v="11208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Open"/>
    <s v="Yes"/>
    <x v="0"/>
    <m/>
    <m/>
    <m/>
    <m/>
    <s v="No"/>
    <s v="Yes"/>
    <s v="Yes"/>
    <m/>
    <n v="0"/>
  </r>
  <r>
    <n v="15662823"/>
    <d v="2025-04-16T00:00:00"/>
    <d v="1899-12-30T11:15:00"/>
    <x v="4"/>
    <s v="KINGSMOTORS2WSHOLINGANALLUR (A13693)"/>
    <s v="A13693"/>
    <s v="Finance"/>
    <s v="Website"/>
    <m/>
    <s v="Freedom"/>
    <s v="125 NG04"/>
    <s v="Disc Led"/>
    <s v="Freedom 125 NG04 Disc Led GLOSS PEWTER GREY"/>
    <s v="00JH2732"/>
    <s v="Open"/>
    <s v="No"/>
    <x v="0"/>
    <m/>
    <m/>
    <m/>
    <m/>
    <s v="No"/>
    <s v="No"/>
    <s v="No"/>
    <m/>
    <n v="0"/>
  </r>
  <r>
    <n v="15401204"/>
    <d v="2025-04-04T00:00:00"/>
    <d v="1899-12-30T15:33:00"/>
    <x v="1"/>
    <s v="SAYAR MOTORS GRAND"/>
    <s v="D10311"/>
    <m/>
    <m/>
    <s v="STANDARD"/>
    <s v="Pulsar"/>
    <n v="150"/>
    <s v="TD Split Seat (OBD-2)"/>
    <s v="Pulsar 150 TD Split Seat (OBD-2)"/>
    <s v="00DH44"/>
    <s v="Open"/>
    <s v="Yes"/>
    <x v="0"/>
    <m/>
    <m/>
    <m/>
    <m/>
    <s v="Yes"/>
    <s v="No"/>
    <s v="Yes"/>
    <m/>
    <n v="0"/>
  </r>
  <r>
    <n v="15433280"/>
    <d v="2025-04-06T00:00:00"/>
    <d v="1899-12-30T11:14:00"/>
    <x v="3"/>
    <s v="Rithvikaa Motors"/>
    <s v="A10279"/>
    <s v="Bikedekho_Aggregators"/>
    <s v="CPS_Lead_Aggregators"/>
    <s v="WARM"/>
    <s v="Freedom"/>
    <s v="125 NG04"/>
    <s v="Disc Led"/>
    <s v="Freedom 125 NG04 Disc Led COCKTAIL WINE RED"/>
    <s v="00JH272V"/>
    <s v="Closed"/>
    <s v="No"/>
    <x v="2"/>
    <m/>
    <m/>
    <m/>
    <m/>
    <s v="No"/>
    <s v="No"/>
    <s v="No"/>
    <m/>
    <n v="0"/>
  </r>
  <r>
    <n v="15403722"/>
    <d v="2025-04-04T00:00:00"/>
    <d v="1899-12-30T16:57:00"/>
    <x v="1"/>
    <s v="Keerthi Residency Road"/>
    <n v="13533"/>
    <m/>
    <m/>
    <s v="STANDARD"/>
    <s v="Triumph"/>
    <s v="SCRAMBLER 400 X"/>
    <m/>
    <s v="Triumph  SCRAMBLER 400 X  CARNIVAL RED"/>
    <s v="00TA02BE"/>
    <s v="Invoiced"/>
    <s v="Yes"/>
    <x v="0"/>
    <m/>
    <m/>
    <m/>
    <m/>
    <s v="Yes"/>
    <s v="No"/>
    <s v="No"/>
    <d v="2025-04-04T18:11:00"/>
    <n v="1"/>
  </r>
  <r>
    <n v="15432655"/>
    <d v="2025-04-06T00:00:00"/>
    <d v="1899-12-30T10:26:00"/>
    <x v="2"/>
    <s v="GOPAL TRADERS(12725)"/>
    <n v="12725"/>
    <s v="Call Center"/>
    <m/>
    <s v="WARM"/>
    <s v="Pulsar"/>
    <s v="N160"/>
    <s v="Dual channel ABS (OBD-2)"/>
    <s v="Pulsar N160 Dual channel ABS (OBD-2) POLAR SKY BLUE"/>
    <s v="00JR17BN"/>
    <s v="Closed"/>
    <s v="No"/>
    <x v="2"/>
    <m/>
    <m/>
    <m/>
    <m/>
    <s v="No"/>
    <s v="No"/>
    <s v="No"/>
    <m/>
    <n v="0"/>
  </r>
  <r>
    <n v="15428770"/>
    <d v="2025-04-05T00:00:00"/>
    <d v="1899-12-30T22:48:00"/>
    <x v="3"/>
    <s v="MM MOTORS"/>
    <n v="13170"/>
    <s v="Bikewale_Aggregators"/>
    <s v="CPS_Lead_Aggregators"/>
    <s v="WARM"/>
    <s v="KTM"/>
    <s v="DUKE 200 OLD"/>
    <s v="KTM"/>
    <s v="KTM DUKE 200 OLD KTM SILVER METALLIC MATT"/>
    <s v="00JP42A9"/>
    <s v="Open"/>
    <s v="No"/>
    <x v="1"/>
    <m/>
    <m/>
    <m/>
    <m/>
    <s v="No"/>
    <s v="No"/>
    <s v="No"/>
    <m/>
    <n v="0"/>
  </r>
  <r>
    <n v="15599371"/>
    <d v="2025-04-13T00:00:00"/>
    <d v="1899-12-30T10:15:00"/>
    <x v="3"/>
    <s v="SHREE TIRUPATI DISTRIBUTORS PVT LTD(0000011011)"/>
    <n v="1101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671421"/>
    <d v="2025-04-16T00:00:00"/>
    <d v="1899-12-30T14:54:00"/>
    <x v="3"/>
    <s v="J M ENTERPRISES PRIVATE LIMITED(11468)"/>
    <n v="11468"/>
    <s v="Bikewale_Aggregators"/>
    <s v="CPS_Lead_Aggregators"/>
    <s v="WARM"/>
    <s v="Pulsar"/>
    <s v="N160"/>
    <s v="Dual channel ABS"/>
    <s v="Pulsar N160 Dual channel ABS Brooklyn Black"/>
    <s v="00JR159V"/>
    <s v="Open"/>
    <s v="No"/>
    <x v="1"/>
    <m/>
    <m/>
    <m/>
    <m/>
    <s v="No"/>
    <s v="No"/>
    <s v="No"/>
    <m/>
    <n v="0"/>
  </r>
  <r>
    <n v="15370973"/>
    <d v="2025-04-03T00:00:00"/>
    <d v="1899-12-30T10:04:00"/>
    <x v="3"/>
    <s v="Sales &amp; Service Automotive Pvt. Ltd.(12369)"/>
    <n v="12369"/>
    <s v="Bikewale_Aggregators"/>
    <s v="CPS_Lead_Aggregators"/>
    <m/>
    <s v="KTM"/>
    <s v="Duke 250 (Gen 2)"/>
    <s v="KTM"/>
    <s v="KTM Duke 250 (Gen 2) KTM DARK GALVANO MATT"/>
    <s v="00JP9681"/>
    <s v="Closed"/>
    <s v="No"/>
    <x v="5"/>
    <m/>
    <m/>
    <m/>
    <m/>
    <s v="No"/>
    <s v="No"/>
    <s v="No"/>
    <m/>
    <n v="0"/>
  </r>
  <r>
    <n v="15398241"/>
    <d v="2025-04-04T00:00:00"/>
    <d v="1899-12-30T13:45:00"/>
    <x v="1"/>
    <s v="OSL AUTO PRIVATE LIMITED(13593)"/>
    <n v="13593"/>
    <m/>
    <m/>
    <s v="HOT"/>
    <s v="Triumph"/>
    <s v="Speed T4"/>
    <m/>
    <s v="Triumph Speed T4 "/>
    <s v="00TA15"/>
    <s v="Open"/>
    <s v="Yes"/>
    <x v="1"/>
    <m/>
    <m/>
    <m/>
    <m/>
    <s v="Yes"/>
    <s v="No"/>
    <s v="No"/>
    <m/>
    <n v="0"/>
  </r>
  <r>
    <n v="15666375"/>
    <d v="2025-04-17T00:00:00"/>
    <d v="1899-12-30T12:46:00"/>
    <x v="3"/>
    <s v="AWADH MOTOCORP LLP(13139)"/>
    <n v="13139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Open"/>
    <s v="No"/>
    <x v="1"/>
    <m/>
    <m/>
    <m/>
    <m/>
    <s v="No"/>
    <s v="No"/>
    <s v="No"/>
    <m/>
    <n v="0"/>
  </r>
  <r>
    <n v="15607709"/>
    <d v="2025-04-13T00:00:00"/>
    <d v="1899-12-30T18:41:00"/>
    <x v="3"/>
    <s v="VDS SAYAR BAJAJ ( SAINATHAPURAM )"/>
    <s v="B11153"/>
    <s v="Bikedekho_Aggregators"/>
    <s v="CPS_Lead_Aggregators"/>
    <s v="HOT"/>
    <s v="Pulsar"/>
    <s v="P150"/>
    <s v="TD Split Seat (OBD-2)"/>
    <s v="Pulsar  P150 TD Split Seat (OBD-2) EBONY BLACK(MET)"/>
    <s v="00JR11X3"/>
    <s v="Open"/>
    <s v="Yes"/>
    <x v="0"/>
    <m/>
    <m/>
    <m/>
    <m/>
    <s v="No"/>
    <s v="No"/>
    <s v="Yes"/>
    <m/>
    <n v="0"/>
  </r>
  <r>
    <n v="15430524"/>
    <d v="2025-04-06T00:00:00"/>
    <d v="1899-12-30T09:57:00"/>
    <x v="3"/>
    <s v="RETRO MOTORCYCLES LLP(13536)"/>
    <n v="13536"/>
    <s v="Bikewale_Aggregators"/>
    <s v="CPS_Lead_Aggregators"/>
    <s v="STANDARD"/>
    <s v="Triumph"/>
    <s v="SPEED 400"/>
    <s v="Triumph"/>
    <s v="Triumph SPEED 400-Phantom Black"/>
    <s v="00TA04BA"/>
    <s v="Open"/>
    <s v="No"/>
    <x v="6"/>
    <m/>
    <m/>
    <m/>
    <m/>
    <s v="No"/>
    <s v="No"/>
    <s v="No"/>
    <m/>
    <n v="0"/>
  </r>
  <r>
    <n v="15429996"/>
    <d v="2025-04-06T00:00:00"/>
    <d v="1899-12-30T01:00:00"/>
    <x v="4"/>
    <s v="PARIDA AUTOMOBILES(11640)"/>
    <n v="11640"/>
    <s v="PulsarRange_LeadGen_D2C"/>
    <s v="Display_FB"/>
    <s v="HOT"/>
    <s v="Pulsar"/>
    <s v="N160"/>
    <s v="Dual Channel ABS(Digital)"/>
    <s v="Pulsar  N160 Dual Channel ABS(Digital) Brooklyn Black"/>
    <s v="00JR379V"/>
    <s v="Invoiced"/>
    <s v="Yes"/>
    <x v="0"/>
    <m/>
    <m/>
    <m/>
    <m/>
    <s v="Yes"/>
    <s v="Yes"/>
    <s v="Yes"/>
    <d v="2025-04-18T12:22:00"/>
    <n v="1"/>
  </r>
  <r>
    <n v="15422877"/>
    <d v="2025-04-05T00:00:00"/>
    <d v="1899-12-30T16:25:00"/>
    <x v="1"/>
    <s v="JPS AUTO (13105)"/>
    <n v="13105"/>
    <s v="Reference"/>
    <s v="Existing Customer"/>
    <m/>
    <s v="Pulsar"/>
    <n v="125"/>
    <s v="Carbon Fibre Disc Single Seat"/>
    <s v="Pulsar 125 Carbon Fibre Disc Single Seat SAFFIRE BLUE WHITE"/>
    <s v="00DH47E9"/>
    <s v="Invoiced"/>
    <s v="Yes"/>
    <x v="1"/>
    <m/>
    <m/>
    <m/>
    <m/>
    <s v="Yes"/>
    <s v="No"/>
    <s v="No"/>
    <d v="2025-04-05T16:26:00"/>
    <n v="1"/>
  </r>
  <r>
    <n v="15709489"/>
    <d v="2025-04-18T00:00:00"/>
    <d v="1899-12-30T09:11:00"/>
    <x v="0"/>
    <s v="ATHEN AUTOMOBILES(12166)"/>
    <n v="12166"/>
    <s v="Hyperlocal_Lead_Gen"/>
    <s v="Facebook"/>
    <m/>
    <s v="KTM"/>
    <s v="249.07 cc"/>
    <s v="KTM"/>
    <s v="KTM 249.07 cc KTM "/>
    <s v="00JP88"/>
    <s v="Closed"/>
    <s v="No"/>
    <x v="2"/>
    <m/>
    <m/>
    <m/>
    <m/>
    <s v="No"/>
    <s v="No"/>
    <s v="No"/>
    <m/>
    <n v="0"/>
  </r>
  <r>
    <n v="15725570"/>
    <d v="2025-04-18T00:00:00"/>
    <d v="1899-12-30T19:06:00"/>
    <x v="3"/>
    <s v="VARUN MOTORS PRIVATE LIMITED(13248)"/>
    <n v="13248"/>
    <s v="Bikedekho_Aggregators"/>
    <s v="CPS_Lead_Aggregators"/>
    <s v="HOT"/>
    <s v="Pulsar"/>
    <s v="P150"/>
    <s v="TD Split Seat (OBD-2)"/>
    <s v="Pulsar  P150 TD Split Seat (OBD-2) EBONY BLACK(MET)"/>
    <s v="00JR11X3"/>
    <s v="Closed"/>
    <s v="Yes"/>
    <x v="2"/>
    <m/>
    <m/>
    <m/>
    <m/>
    <s v="No"/>
    <s v="Yes"/>
    <s v="Yes"/>
    <m/>
    <n v="0"/>
  </r>
  <r>
    <n v="15495816"/>
    <d v="2025-04-09T00:00:00"/>
    <d v="1899-12-30T12:10:00"/>
    <x v="3"/>
    <s v="OSL AUTO PVT. LTD. - VIP"/>
    <n v="12445"/>
    <s v="Bikedekho_Aggregators"/>
    <s v="CPS_Lead_Aggregators"/>
    <s v="WARM"/>
    <s v="KTM"/>
    <s v="Duke 250 (Gen 2)"/>
    <s v="KTM"/>
    <s v="KTM Duke 250 (Gen 2) KTM DARK GALVANO MATT"/>
    <s v="00JP9681"/>
    <s v="Open"/>
    <s v="No"/>
    <x v="0"/>
    <m/>
    <m/>
    <m/>
    <m/>
    <s v="No"/>
    <s v="No"/>
    <s v="No"/>
    <m/>
    <n v="0"/>
  </r>
  <r>
    <n v="15746374"/>
    <d v="2025-04-19T00:00:00"/>
    <d v="1899-12-30T23:13:00"/>
    <x v="3"/>
    <s v="ADITYA AUTO (12925)"/>
    <n v="12925"/>
    <s v="Bikedekho_Aggregators"/>
    <s v="CPS_Lead_Aggregators"/>
    <s v="HOT"/>
    <s v="Pulsar"/>
    <s v="N125"/>
    <s v="Disc"/>
    <s v="Pulsar N125 Disc PEARL METALLIC WHITE"/>
    <s v="00JZ5342"/>
    <s v="Open"/>
    <s v="No"/>
    <x v="0"/>
    <m/>
    <m/>
    <m/>
    <m/>
    <s v="No"/>
    <s v="No"/>
    <s v="No"/>
    <m/>
    <n v="0"/>
  </r>
  <r>
    <n v="15727215"/>
    <d v="2025-04-18T00:00:00"/>
    <d v="1899-12-30T21:28:00"/>
    <x v="3"/>
    <s v="SALES &amp; SERVICE AUTOMOTIVE PVT. LTD(10420)"/>
    <n v="10420"/>
    <s v="Bikedekho_Aggregators"/>
    <s v="CPS_Lead_Aggregators"/>
    <s v="HOT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459535"/>
    <d v="2025-04-07T00:00:00"/>
    <d v="1899-12-30T16:44:00"/>
    <x v="1"/>
    <s v="BHARATH  BAJAJ(11514)"/>
    <n v="11514"/>
    <s v="Reference"/>
    <s v="Existing Customer"/>
    <s v="HOT"/>
    <s v="Pulsar"/>
    <n v="150"/>
    <s v="SD (C&amp;G)"/>
    <s v="Pulsar 150 SD (C&amp;G) EBONY BLK BLUE DKL"/>
    <s v="00DH644C"/>
    <s v="Invoiced"/>
    <s v="Yes"/>
    <x v="1"/>
    <m/>
    <m/>
    <m/>
    <m/>
    <s v="Yes"/>
    <s v="No"/>
    <s v="No"/>
    <d v="2025-04-07T16:45:00"/>
    <n v="1"/>
  </r>
  <r>
    <n v="15693158"/>
    <d v="2025-04-17T00:00:00"/>
    <d v="1899-12-30T12:44:00"/>
    <x v="2"/>
    <s v="JAISWAL MOTORS(11415)"/>
    <n v="11415"/>
    <m/>
    <m/>
    <m/>
    <s v="Pulsar"/>
    <n v="125"/>
    <s v="Carbon Fibre Disc Split Seat (OBD-2)"/>
    <s v="Pulsar 125 Carbon Fibre Disc Split Seat (OBD-2) SPARKLING METALLIC BLACK BLUE"/>
    <s v="00DH43F1"/>
    <s v="Invoiced"/>
    <s v="Yes"/>
    <x v="1"/>
    <m/>
    <m/>
    <m/>
    <m/>
    <s v="No"/>
    <s v="No"/>
    <s v="No"/>
    <d v="2025-04-17T12:45:00"/>
    <n v="1"/>
  </r>
  <r>
    <n v="15621994"/>
    <d v="2025-04-14T00:00:00"/>
    <d v="1899-12-30T12:04:00"/>
    <x v="6"/>
    <s v="JAIKRISHNAA AUTO PVT LTD.(10057)"/>
    <n v="10057"/>
    <m/>
    <m/>
    <s v="WARM"/>
    <s v="Pulsar"/>
    <n v="125"/>
    <s v="Carbon Fibre Disc Split Seat"/>
    <s v="Pulsar 125 Carbon Fibre Disc Split Seat SPARKLING METALLIC BLACK RED"/>
    <s v="00DH48F2"/>
    <s v="Open"/>
    <s v="Yes"/>
    <x v="0"/>
    <m/>
    <m/>
    <m/>
    <m/>
    <s v="No"/>
    <s v="Yes"/>
    <s v="Yes"/>
    <m/>
    <n v="0"/>
  </r>
  <r>
    <n v="15336150"/>
    <d v="2025-04-01T00:00:00"/>
    <d v="1899-12-30T12:19:00"/>
    <x v="3"/>
    <s v="VAISHALI AUTO ENTERPRISES PVT LTD_x0009_ - Paswan Chowk"/>
    <s v="B11881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339548"/>
    <d v="2025-04-01T00:00:00"/>
    <d v="1899-12-30T14:14:00"/>
    <x v="3"/>
    <s v="ARASU BAJAJ(11487)"/>
    <n v="11487"/>
    <s v="Bikedekho_Aggregators"/>
    <s v="CPS_Lead_Aggregators"/>
    <s v="STANDARD"/>
    <s v="Pulsar"/>
    <s v="P150"/>
    <s v="TD Split Seat (OBD-2)"/>
    <s v="Pulsar  P150 TD Split Seat (OBD-2) EBONY BLACK(MET)"/>
    <s v="00JR11X3"/>
    <s v="Closed"/>
    <s v="Yes"/>
    <x v="2"/>
    <m/>
    <m/>
    <m/>
    <m/>
    <s v="No"/>
    <s v="Yes"/>
    <s v="Yes"/>
    <m/>
    <n v="0"/>
  </r>
  <r>
    <n v="15745443"/>
    <d v="2025-04-19T00:00:00"/>
    <d v="1899-12-30T21:12:00"/>
    <x v="0"/>
    <s v="KTM-AMBATTUR"/>
    <s v="F12414"/>
    <s v="Hyperlocal_Lead_Gen"/>
    <s v="Facebook"/>
    <s v="WARM"/>
    <s v="KTM"/>
    <s v="249.07 cc"/>
    <s v="KTM"/>
    <s v="KTM 249.07 cc KTM "/>
    <s v="00JP88"/>
    <s v="Open"/>
    <s v="No"/>
    <x v="1"/>
    <m/>
    <m/>
    <m/>
    <m/>
    <s v="No"/>
    <s v="No"/>
    <s v="No"/>
    <m/>
    <n v="0"/>
  </r>
  <r>
    <n v="15413110"/>
    <d v="2025-04-05T00:00:00"/>
    <d v="1899-12-30T11:07:00"/>
    <x v="3"/>
    <s v="TARINI AUTOMOBILES (12864)"/>
    <n v="12864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472842"/>
    <d v="2025-04-08T00:00:00"/>
    <d v="1899-12-30T12:06:00"/>
    <x v="3"/>
    <s v="MOTI TRADE LINK"/>
    <n v="12742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x v="5"/>
    <m/>
    <m/>
    <m/>
    <m/>
    <s v="No"/>
    <s v="No"/>
    <s v="No"/>
    <m/>
    <n v="0"/>
  </r>
  <r>
    <n v="15604094"/>
    <d v="2025-04-13T00:00:00"/>
    <d v="1899-12-30T14:26:00"/>
    <x v="1"/>
    <s v="KTM - SATNA"/>
    <s v="BRN12383"/>
    <m/>
    <m/>
    <s v="HOT"/>
    <s v="KTM"/>
    <s v="DUKE 200"/>
    <m/>
    <s v="KTM DUKE 200  SILVER METALLIC MATT"/>
    <s v="00JP1CA9"/>
    <s v="Open"/>
    <s v="Yes"/>
    <x v="0"/>
    <m/>
    <m/>
    <m/>
    <m/>
    <s v="Yes"/>
    <s v="No"/>
    <s v="No"/>
    <m/>
    <n v="0"/>
  </r>
  <r>
    <n v="15671628"/>
    <d v="2025-04-16T00:00:00"/>
    <d v="1899-12-30T14:57:00"/>
    <x v="3"/>
    <s v="ASHOK TRADERS(12881)"/>
    <n v="12881"/>
    <s v="Bikedekho_Aggregators"/>
    <s v="CPS_Lead_Aggregators"/>
    <m/>
    <s v="Pulsar"/>
    <s v="N250"/>
    <s v="Dual channel ABS"/>
    <s v="Pulsar N250 Dual channel ABS Brooklyn Black"/>
    <s v="00JR139V"/>
    <s v="Closed"/>
    <s v="No"/>
    <x v="5"/>
    <m/>
    <m/>
    <m/>
    <m/>
    <s v="No"/>
    <s v="No"/>
    <s v="No"/>
    <m/>
    <n v="0"/>
  </r>
  <r>
    <n v="15502960"/>
    <d v="2025-04-09T00:00:00"/>
    <d v="1899-12-30T16:16:00"/>
    <x v="6"/>
    <m/>
    <n v="13063"/>
    <s v="Instagram"/>
    <s v="Pulsar_NS125_Feb"/>
    <s v="STANDARD"/>
    <s v="Pulsar"/>
    <s v="NS125"/>
    <s v="UG"/>
    <s v="Pulsar NS125 UG FIERY ORANGE"/>
    <s v="00JF4417"/>
    <s v="Closed"/>
    <s v="No"/>
    <x v="5"/>
    <m/>
    <m/>
    <m/>
    <m/>
    <s v="No"/>
    <s v="No"/>
    <s v="No"/>
    <m/>
    <n v="0"/>
  </r>
  <r>
    <n v="15474071"/>
    <d v="2025-04-08T00:00:00"/>
    <d v="1899-12-30T12:25:00"/>
    <x v="1"/>
    <s v="Rithvikaa Motors"/>
    <s v="A10279"/>
    <s v="Reference"/>
    <s v="Existing Customer"/>
    <m/>
    <s v="Pulsar"/>
    <n v="125"/>
    <s v="Carbon Fibre Single Seat UG"/>
    <s v="Pulsar 125 Carbon Fibre Single Seat UG EBONY BLK RED DKL"/>
    <s v="00DH574D"/>
    <s v="Invoiced"/>
    <s v="Yes"/>
    <x v="1"/>
    <m/>
    <m/>
    <m/>
    <m/>
    <s v="Yes"/>
    <s v="No"/>
    <s v="No"/>
    <d v="2025-04-08T12:26:00"/>
    <n v="1"/>
  </r>
  <r>
    <n v="15424966"/>
    <d v="2025-04-05T00:00:00"/>
    <d v="1899-12-30T17:48:00"/>
    <x v="1"/>
    <s v="Akash Bajaj(12386)"/>
    <n v="12386"/>
    <m/>
    <m/>
    <s v="WARM"/>
    <s v="KTM"/>
    <s v="DUKE 250"/>
    <m/>
    <s v="KTM DUKE 250  "/>
    <s v="00JP88"/>
    <s v="Closed"/>
    <s v="Yes"/>
    <x v="5"/>
    <m/>
    <m/>
    <m/>
    <m/>
    <s v="Yes"/>
    <s v="No"/>
    <s v="No"/>
    <m/>
    <n v="0"/>
  </r>
  <r>
    <n v="15554673"/>
    <d v="2025-04-10T00:00:00"/>
    <d v="1899-12-30T21:21:00"/>
    <x v="3"/>
    <m/>
    <n v="13408"/>
    <s v="Bikewale_Aggregators"/>
    <s v="CPS_Lead_Aggregators"/>
    <s v="STANDARD"/>
    <s v="Pulsar"/>
    <s v="N160"/>
    <s v="Dual channel ABS"/>
    <s v="Pulsar N160 Dual channel ABS Brooklyn Black"/>
    <s v="00JR159V"/>
    <s v="Closed"/>
    <s v="No"/>
    <x v="1"/>
    <m/>
    <m/>
    <m/>
    <m/>
    <s v="No"/>
    <s v="No"/>
    <s v="No"/>
    <m/>
    <n v="0"/>
  </r>
  <r>
    <n v="15651147"/>
    <d v="2025-04-15T00:00:00"/>
    <d v="1899-12-30T16:08:00"/>
    <x v="3"/>
    <s v="SINGH AUTO LINK PVT.LTD.(10314)"/>
    <n v="10314"/>
    <s v="Bikedekho_Aggregators"/>
    <s v="CPS_Lead_Aggregators"/>
    <s v="WARM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356448"/>
    <d v="2025-04-02T00:00:00"/>
    <d v="1899-12-30T13:11:00"/>
    <x v="3"/>
    <s v="A2Z AUTOMOTIVE(13214)"/>
    <n v="13214"/>
    <s v="Bikedekho_Aggregators"/>
    <s v="CPS_Lead_Aggregators"/>
    <s v="HOT"/>
    <s v="Pulsar"/>
    <s v="P150"/>
    <s v="TD Split Seat (OBD-2)"/>
    <s v="Pulsar P150 TD Split Seat (OBD-2) EBONY BLACK(MET)"/>
    <s v="00JR11X3"/>
    <s v="Open"/>
    <s v="No"/>
    <x v="6"/>
    <m/>
    <m/>
    <m/>
    <m/>
    <s v="No"/>
    <s v="No"/>
    <s v="No"/>
    <m/>
    <n v="0"/>
  </r>
  <r>
    <n v="15349422"/>
    <d v="2025-04-02T00:00:00"/>
    <d v="1899-12-30T09:57:00"/>
    <x v="3"/>
    <s v="INDIAN AUTOMAX PRIVATE LIMITED (14160)"/>
    <n v="14160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539637"/>
    <d v="2025-04-10T00:00:00"/>
    <d v="1899-12-30T11:35:00"/>
    <x v="3"/>
    <s v="AMR AUTOS(13146)"/>
    <n v="13146"/>
    <s v="Bikewale_Aggregators"/>
    <s v="CPS_Lead_Aggregators"/>
    <s v="STANDARD"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499700"/>
    <d v="2025-04-09T00:00:00"/>
    <d v="1899-12-30T14:05:00"/>
    <x v="3"/>
    <s v="MOSARAM BHAGWANDAS ENTERPRISES PVT LTD (12911)"/>
    <n v="12911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358941"/>
    <d v="2025-04-02T00:00:00"/>
    <d v="1899-12-30T14:26:00"/>
    <x v="5"/>
    <s v="PRAKASH AUTOMOBILES(12724)"/>
    <n v="12724"/>
    <m/>
    <m/>
    <s v="STANDARD"/>
    <s v="Pulsar"/>
    <n v="125"/>
    <s v="Carbon Fibre Single Seat UG"/>
    <s v="Pulsar 125 Carbon Fibre Single Seat UG"/>
    <s v="00DH57"/>
    <s v="Open"/>
    <s v="No"/>
    <x v="4"/>
    <m/>
    <m/>
    <m/>
    <m/>
    <s v="No"/>
    <s v="No"/>
    <s v="No"/>
    <m/>
    <n v="0"/>
  </r>
  <r>
    <n v="15346017"/>
    <d v="2025-04-01T00:00:00"/>
    <d v="1899-12-30T19:37:00"/>
    <x v="3"/>
    <s v="AMPL ATTAPUR"/>
    <s v="A11287"/>
    <s v="Bikewale_Aggregators"/>
    <s v="CPS_Lead_Aggregators"/>
    <s v="HOT"/>
    <s v="Pulsar"/>
    <s v="N150"/>
    <s v="SD Single Seat"/>
    <s v="Pulsar N150 SD Single Seat PEARL METALLIC WHITE"/>
    <s v="00JR3042"/>
    <s v="Closed"/>
    <s v="No"/>
    <x v="2"/>
    <m/>
    <m/>
    <m/>
    <m/>
    <s v="No"/>
    <s v="No"/>
    <s v="No"/>
    <m/>
    <n v="0"/>
  </r>
  <r>
    <n v="15389767"/>
    <d v="2025-04-04T00:00:00"/>
    <d v="1899-12-30T04:40:00"/>
    <x v="3"/>
    <s v="STAG TRADING PVT LTD(12082)"/>
    <n v="12082"/>
    <s v="Bikewale_Aggregators"/>
    <s v="CPS_Lead_Aggregators"/>
    <s v="WARM"/>
    <s v="KTM"/>
    <s v="Duke 250 (Gen 2)"/>
    <s v="KTM"/>
    <s v="KTM Duke 250 (Gen 2) KTM DARK GALVANO MATT"/>
    <s v="00JP9681"/>
    <s v="Closed"/>
    <s v="No"/>
    <x v="2"/>
    <m/>
    <m/>
    <m/>
    <m/>
    <s v="No"/>
    <s v="No"/>
    <s v="No"/>
    <m/>
    <n v="0"/>
  </r>
  <r>
    <n v="15396562"/>
    <d v="2025-04-04T00:00:00"/>
    <d v="1899-12-30T12:56:00"/>
    <x v="3"/>
    <s v="NAMDHARI BAJAJ PRIVATE LIMITED"/>
    <n v="11963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458791"/>
    <d v="2025-04-07T00:00:00"/>
    <d v="1899-12-30T16:24:00"/>
    <x v="0"/>
    <s v="VARUN MOTORS PRIVATE LIMITED(13260)"/>
    <n v="13260"/>
    <s v="Hyperlocal_Lead_Gen"/>
    <s v="Facebook"/>
    <s v="WARM"/>
    <s v="KTM"/>
    <s v="DUKE 200"/>
    <m/>
    <s v="KTM  DUKE 200  ELECTRONIC ORANGE"/>
    <s v="00JP1C1T"/>
    <s v="Open"/>
    <s v="Yes"/>
    <x v="6"/>
    <m/>
    <m/>
    <m/>
    <m/>
    <s v="Yes"/>
    <s v="No"/>
    <s v="No"/>
    <m/>
    <n v="0"/>
  </r>
  <r>
    <n v="15528048"/>
    <d v="2025-04-09T00:00:00"/>
    <d v="1899-12-30T16:37:00"/>
    <x v="4"/>
    <s v="NARAYAN MOTORS (11432)"/>
    <n v="11432"/>
    <s v="Freedom_LeadGen_D2C"/>
    <s v="Display_FB"/>
    <m/>
    <s v="Freedom"/>
    <s v="125 NG04"/>
    <s v="Disc Led"/>
    <s v="Freedom 125 NG04 Disc Led COCKTAIL WINE RED"/>
    <s v="00JH272V"/>
    <s v="Closed"/>
    <s v="No"/>
    <x v="5"/>
    <m/>
    <m/>
    <m/>
    <m/>
    <s v="No"/>
    <s v="No"/>
    <s v="No"/>
    <m/>
    <n v="0"/>
  </r>
  <r>
    <n v="15541896"/>
    <d v="2025-04-10T00:00:00"/>
    <d v="1899-12-30T12:22:00"/>
    <x v="5"/>
    <s v="K V R VEHICLES - THALASSERY"/>
    <s v="A10569"/>
    <m/>
    <m/>
    <s v="WARM"/>
    <s v="Pulsar"/>
    <n v="150"/>
    <s v="Neon Single Disc ABS(DH35)"/>
    <s v="Pulsar 150 Neon Single Disc ABS(DH35)"/>
    <s v="00DH35"/>
    <s v="Open"/>
    <s v="No"/>
    <x v="0"/>
    <m/>
    <m/>
    <m/>
    <m/>
    <s v="No"/>
    <s v="No"/>
    <s v="No"/>
    <m/>
    <n v="0"/>
  </r>
  <r>
    <n v="15429955"/>
    <d v="2025-04-06T00:00:00"/>
    <d v="1899-12-30T00:58:00"/>
    <x v="3"/>
    <s v="NAGPUR ROAD CHANDANGANV"/>
    <s v="A10309"/>
    <s v="Bikewale_Aggregators"/>
    <s v="CPS_Lead_Aggregators"/>
    <s v="HOT"/>
    <s v="Pulsar"/>
    <n v="150"/>
    <s v="SD Single Seat"/>
    <s v="Pulsar 150 SD Single Seat EBONY BLK RED DKL"/>
    <s v="00DH274D"/>
    <s v="Closed"/>
    <s v="No"/>
    <x v="5"/>
    <m/>
    <m/>
    <m/>
    <m/>
    <s v="No"/>
    <s v="No"/>
    <s v="No"/>
    <m/>
    <n v="0"/>
  </r>
  <r>
    <n v="15616481"/>
    <d v="2025-04-14T00:00:00"/>
    <d v="1899-12-30T10:44:00"/>
    <x v="6"/>
    <m/>
    <n v="14138"/>
    <s v="Instagram"/>
    <s v="P125DC_july"/>
    <s v="HOT"/>
    <s v="Pulsar"/>
    <n v="125"/>
    <s v="Carbon Fibre Split Seat UG"/>
    <s v="Pulsar 125 Carbon Fibre Split Seat UG EBONY BLK RED DKL"/>
    <s v="00DH564D"/>
    <s v="Open"/>
    <s v="No"/>
    <x v="6"/>
    <m/>
    <m/>
    <m/>
    <m/>
    <s v="No"/>
    <s v="No"/>
    <s v="No"/>
    <m/>
    <n v="0"/>
  </r>
  <r>
    <n v="15539172"/>
    <d v="2025-04-10T00:00:00"/>
    <d v="1899-12-30T11:17:00"/>
    <x v="3"/>
    <s v="T.T.K MOTORS"/>
    <n v="12453"/>
    <s v="Bikewale_Aggregators"/>
    <s v="CPS_Lead_Aggregators"/>
    <m/>
    <s v="Pulsar"/>
    <s v="NS160"/>
    <s v="Twin Disc ABS"/>
    <s v="Pulsar NS160 Twin Disc ABS Glossy Pewter Grey + Satin Black"/>
    <s v="00JF258W"/>
    <s v="Closed"/>
    <s v="No"/>
    <x v="2"/>
    <m/>
    <m/>
    <m/>
    <m/>
    <s v="No"/>
    <s v="No"/>
    <s v="No"/>
    <m/>
    <n v="0"/>
  </r>
  <r>
    <n v="15568129"/>
    <d v="2025-04-11T00:00:00"/>
    <d v="1899-12-30T15:29:00"/>
    <x v="3"/>
    <s v="SHIVA BAJAJ A10501-AURAIYA"/>
    <s v="A10501"/>
    <s v="Bikewale_Aggregators"/>
    <s v="CPS_Lead_Aggregators"/>
    <s v="WARM"/>
    <s v="Pulsar"/>
    <n v="400"/>
    <s v="NS"/>
    <s v="Pulsar 400 NS PEARL METALLIC WHITE"/>
    <s v="00JL2342"/>
    <s v="Open"/>
    <s v="No"/>
    <x v="1"/>
    <m/>
    <m/>
    <m/>
    <m/>
    <s v="No"/>
    <s v="No"/>
    <s v="No"/>
    <m/>
    <n v="0"/>
  </r>
  <r>
    <n v="15388183"/>
    <d v="2025-04-04T00:00:00"/>
    <d v="1899-12-30T10:26:00"/>
    <x v="3"/>
    <s v="J.M.ENTERPRISES(10162)"/>
    <n v="10162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551346"/>
    <d v="2025-04-10T00:00:00"/>
    <d v="1899-12-30T17:43:00"/>
    <x v="1"/>
    <s v="PRAKASH AUTO SALES(10281)"/>
    <n v="10281"/>
    <s v="Newspaper"/>
    <m/>
    <m/>
    <s v="Pulsar"/>
    <n v="125"/>
    <s v="Carbon Fibre Single Seat UG"/>
    <s v="Pulsar 125 Carbon Fibre Single Seat UG EBONY BLK SILVER DKL"/>
    <s v="00DH574E"/>
    <s v="Invoiced"/>
    <s v="Yes"/>
    <x v="1"/>
    <m/>
    <m/>
    <m/>
    <m/>
    <s v="No"/>
    <s v="No"/>
    <s v="No"/>
    <d v="2025-04-10T17:44:00"/>
    <n v="1"/>
  </r>
  <r>
    <n v="15410194"/>
    <d v="2025-04-05T00:00:00"/>
    <d v="1899-12-30T17:18:00"/>
    <x v="4"/>
    <s v="A2Z WHEEL RACE PRIVATE LIMITED(13224)"/>
    <n v="13224"/>
    <s v="Chatbot"/>
    <s v="WebToWA"/>
    <s v="HOT"/>
    <s v="KTM"/>
    <s v="248.8cc"/>
    <s v="KTM"/>
    <s v="KTM 248.8cc KTM"/>
    <s v="00JG71AS"/>
    <s v="Open"/>
    <s v="No"/>
    <x v="0"/>
    <m/>
    <m/>
    <m/>
    <m/>
    <s v="No"/>
    <s v="No"/>
    <s v="No"/>
    <m/>
    <n v="0"/>
  </r>
  <r>
    <n v="15728780"/>
    <d v="2025-04-19T00:00:00"/>
    <d v="1899-12-30T01:36:00"/>
    <x v="3"/>
    <s v="UJWAL ENTERPRISES (INDIA) PVT.LTD(10396)"/>
    <n v="10396"/>
    <s v="Bikewale_Aggregators"/>
    <s v="CPS_Lead_Aggregators"/>
    <s v="WARM"/>
    <s v="Pulsar"/>
    <s v="N160"/>
    <s v="Dual channel ABS"/>
    <s v="Pulsar N160 Dual channel ABS Brooklyn Black"/>
    <s v="00JR159V"/>
    <s v="Closed"/>
    <s v="No"/>
    <x v="5"/>
    <m/>
    <m/>
    <m/>
    <m/>
    <s v="No"/>
    <s v="No"/>
    <s v="No"/>
    <m/>
    <n v="0"/>
  </r>
  <r>
    <n v="15427828"/>
    <d v="2025-04-05T00:00:00"/>
    <d v="1899-12-30T21:12:00"/>
    <x v="3"/>
    <s v="CHATURBHUJ MOTORS(10456)"/>
    <n v="10456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x v="2"/>
    <m/>
    <m/>
    <m/>
    <m/>
    <s v="No"/>
    <s v="No"/>
    <s v="No"/>
    <m/>
    <n v="0"/>
  </r>
  <r>
    <n v="15651796"/>
    <d v="2025-04-15T00:00:00"/>
    <d v="1899-12-30T16:26:00"/>
    <x v="5"/>
    <s v="AUTO BAZAR (13512)"/>
    <n v="13512"/>
    <s v="Dealer Activity"/>
    <s v="Stand Activation"/>
    <s v="WARM"/>
    <s v="Pulsar"/>
    <n v="125"/>
    <s v="Carbon Fibre Disc Single Seat"/>
    <s v="Pulsar 125 Carbon Fibre Disc Single Seat SAFFIRE BLUE WHITE"/>
    <s v="00DH47E9"/>
    <s v="Open"/>
    <s v="Yes"/>
    <x v="4"/>
    <m/>
    <m/>
    <m/>
    <m/>
    <s v="No"/>
    <s v="Yes"/>
    <s v="Yes"/>
    <m/>
    <n v="0"/>
  </r>
  <r>
    <n v="15737877"/>
    <d v="2025-04-19T00:00:00"/>
    <d v="1899-12-30T14:23:00"/>
    <x v="5"/>
    <s v="CHAMPAK AUTOMOBILES- SAPATGRAM"/>
    <s v="C11021"/>
    <m/>
    <m/>
    <m/>
    <s v="Pulsar"/>
    <s v="NS200"/>
    <s v="Dual Channel ABS (UG)"/>
    <s v="Pulsar NS200 Dual Channel ABS (UG) EBONY BLK SATIN"/>
    <s v="00JL24AL"/>
    <s v="Open"/>
    <s v="No"/>
    <x v="4"/>
    <m/>
    <m/>
    <m/>
    <m/>
    <s v="No"/>
    <s v="No"/>
    <s v="No"/>
    <m/>
    <n v="0"/>
  </r>
  <r>
    <n v="15440558"/>
    <d v="2025-04-06T00:00:00"/>
    <d v="1899-12-30T17:52:00"/>
    <x v="4"/>
    <s v="J M Automobiles"/>
    <s v="B13396"/>
    <s v="Organic"/>
    <s v="Website"/>
    <m/>
    <s v="Pulsar"/>
    <n v="400"/>
    <s v="NS"/>
    <s v="Pulsar 400 NS PEARL METALLIC WHITE"/>
    <s v="00JL2342"/>
    <s v="Open"/>
    <s v="No"/>
    <x v="9"/>
    <m/>
    <m/>
    <m/>
    <m/>
    <s v="No"/>
    <s v="No"/>
    <s v="No"/>
    <m/>
    <n v="0"/>
  </r>
  <r>
    <n v="15357225"/>
    <d v="2025-04-02T00:00:00"/>
    <d v="1899-12-30T13:36:00"/>
    <x v="3"/>
    <s v="SHUVALAXMI MOTORS(12646)"/>
    <n v="12646"/>
    <s v="Bikedekho_Aggregators"/>
    <s v="CPS_Lead_Aggregators"/>
    <s v="WARM"/>
    <s v="KTM"/>
    <s v="Duke 390 (Gen 2)"/>
    <s v="KTM"/>
    <s v="KTM Duke 390 (Gen 2) KTM LIQUID METAL MATT"/>
    <s v="00JP408S"/>
    <s v="Closed"/>
    <s v="No"/>
    <x v="5"/>
    <m/>
    <m/>
    <m/>
    <m/>
    <s v="No"/>
    <s v="No"/>
    <s v="No"/>
    <m/>
    <n v="0"/>
  </r>
  <r>
    <n v="15354179"/>
    <d v="2025-04-02T00:00:00"/>
    <d v="1899-12-30T12:06:00"/>
    <x v="3"/>
    <s v="SAI GAYATRI AUTOMOTIVE PVT LTD(10490)"/>
    <n v="10490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Closed"/>
    <s v="No"/>
    <x v="5"/>
    <m/>
    <m/>
    <m/>
    <m/>
    <s v="No"/>
    <s v="No"/>
    <s v="No"/>
    <m/>
    <n v="0"/>
  </r>
  <r>
    <n v="15711637"/>
    <d v="2025-04-18T00:00:00"/>
    <d v="1899-12-30T11:10:00"/>
    <x v="3"/>
    <s v="DHONKARIA BAJAJ(13240)"/>
    <n v="13240"/>
    <s v="91wheels_Aggregators"/>
    <s v="CPS_Lead_Aggregators"/>
    <m/>
    <s v="Pulsar"/>
    <s v="NS125"/>
    <s v="Disc (Pre-OBD)"/>
    <s v="Pulsar NS125 Disc (Pre-OBD) GLOSS PEWTER GREY"/>
    <s v="00JF2832"/>
    <s v="Closed"/>
    <s v="No"/>
    <x v="2"/>
    <m/>
    <m/>
    <m/>
    <m/>
    <s v="No"/>
    <s v="No"/>
    <s v="No"/>
    <m/>
    <n v="0"/>
  </r>
  <r>
    <n v="15452678"/>
    <d v="2025-04-07T00:00:00"/>
    <d v="1899-12-30T13:35:00"/>
    <x v="1"/>
    <s v="SRE SAKTHI CARE(10937)"/>
    <n v="10937"/>
    <m/>
    <m/>
    <s v="STANDARD"/>
    <s v="Pulsar"/>
    <n v="150"/>
    <s v="TD UG"/>
    <s v="Pulsar 150 TD UG EBONY BLK SILVER DKL"/>
    <s v="00DH614E"/>
    <s v="Open"/>
    <s v="Yes"/>
    <x v="8"/>
    <m/>
    <m/>
    <m/>
    <m/>
    <s v="Yes"/>
    <s v="Yes"/>
    <s v="Yes"/>
    <m/>
    <n v="0"/>
  </r>
  <r>
    <n v="15695749"/>
    <d v="2025-04-17T00:00:00"/>
    <d v="1899-12-30T13:50:00"/>
    <x v="1"/>
    <s v="G K BAJAJ- BHUJ"/>
    <n v="11086"/>
    <s v="dealerQR"/>
    <s v="Website"/>
    <s v="STANDARD"/>
    <s v="Pulsar"/>
    <n v="125"/>
    <s v="Neon Disc Single seat"/>
    <s v="Pulsar 125 Neon Disc Single seat SPARKLING METALLIC BLACK RED"/>
    <s v="00DH40F2"/>
    <s v="Open"/>
    <s v="Yes"/>
    <x v="7"/>
    <m/>
    <m/>
    <m/>
    <m/>
    <s v="No"/>
    <s v="No"/>
    <s v="No"/>
    <m/>
    <n v="0"/>
  </r>
  <r>
    <n v="15629648"/>
    <d v="2025-04-14T00:00:00"/>
    <d v="1899-12-30T16:05:00"/>
    <x v="5"/>
    <s v="RAM BHAWAN RAM AUTOMOBILES KESARIYA (A13392)"/>
    <s v="A13392"/>
    <m/>
    <m/>
    <s v="STANDARD"/>
    <s v="Pulsar"/>
    <s v="N150"/>
    <s v="SD Single Seat"/>
    <s v="Pulsar N150 SD Single Seat EBONY BLACK(MET)"/>
    <s v="00JR30X3"/>
    <s v="Closed"/>
    <s v="No"/>
    <x v="2"/>
    <m/>
    <m/>
    <m/>
    <m/>
    <s v="No"/>
    <s v="No"/>
    <s v="No"/>
    <m/>
    <n v="0"/>
  </r>
  <r>
    <n v="15594178"/>
    <d v="2025-04-13T00:00:00"/>
    <d v="1899-12-30T09:52:00"/>
    <x v="3"/>
    <s v="KTM Mekhri Circle"/>
    <s v="T12354"/>
    <s v="Bikedekho_Aggregators"/>
    <s v="CPS_Lead_Aggregators"/>
    <s v="STANDARD"/>
    <s v="Husqvarna"/>
    <s v="Vit 250"/>
    <s v="HUSQVARNA VITPILEN 250 GEN 2"/>
    <s v="HUSQVARNA VITPILEN 250 - OPTIONAL COLOUR"/>
    <s v="00JU88ZZ"/>
    <s v="Open"/>
    <s v="No"/>
    <x v="6"/>
    <m/>
    <m/>
    <m/>
    <m/>
    <s v="No"/>
    <s v="No"/>
    <s v="No"/>
    <m/>
    <n v="0"/>
  </r>
  <r>
    <n v="15501691"/>
    <d v="2025-04-09T00:00:00"/>
    <d v="1899-12-30T16:11:00"/>
    <x v="6"/>
    <m/>
    <n v="12874"/>
    <s v="Instagram"/>
    <s v="Ns125 Feb"/>
    <s v="WARM"/>
    <s v="Pulsar"/>
    <s v="NS125"/>
    <s v="UG"/>
    <s v="Pulsar NS125 UG FIERY ORANGE"/>
    <s v="00JF4417"/>
    <s v="Open"/>
    <s v="No"/>
    <x v="1"/>
    <m/>
    <m/>
    <m/>
    <m/>
    <s v="No"/>
    <s v="No"/>
    <s v="No"/>
    <m/>
    <n v="0"/>
  </r>
  <r>
    <n v="15680602"/>
    <d v="2025-04-16T00:00:00"/>
    <d v="1899-12-30T18:00:00"/>
    <x v="1"/>
    <s v="ANAND AUTOMOBILES(10705)"/>
    <n v="10705"/>
    <m/>
    <m/>
    <m/>
    <s v="Pulsar"/>
    <n v="125"/>
    <s v="Carbon Fibre Single Seat UG"/>
    <s v="Pulsar 125 Carbon Fibre Single Seat UG EBONY BLK SILVER DKL"/>
    <s v="00DH574E"/>
    <s v="Invoiced"/>
    <s v="Yes"/>
    <x v="1"/>
    <m/>
    <m/>
    <m/>
    <m/>
    <s v="Yes"/>
    <s v="No"/>
    <s v="No"/>
    <d v="2025-04-16T18:01:00"/>
    <n v="1"/>
  </r>
  <r>
    <n v="15352042"/>
    <d v="2025-04-02T00:00:00"/>
    <d v="1899-12-30T10:54:00"/>
    <x v="4"/>
    <s v="Mohali Wheels Pvt Ltd- Naya Gaon (13211)"/>
    <s v="A13211"/>
    <s v="Organic"/>
    <s v="Website"/>
    <s v="WARM"/>
    <s v="Pulsar"/>
    <n v="150"/>
    <s v="SD UG"/>
    <s v="Pulsar 150 SD UG EBONY BLACK(MET)"/>
    <s v="00DH60X3"/>
    <s v="Open"/>
    <s v="No"/>
    <x v="1"/>
    <m/>
    <m/>
    <m/>
    <m/>
    <s v="No"/>
    <s v="No"/>
    <s v="No"/>
    <m/>
    <n v="0"/>
  </r>
  <r>
    <n v="15554059"/>
    <d v="2025-04-10T00:00:00"/>
    <d v="1899-12-30T20:26:00"/>
    <x v="0"/>
    <s v="Das Auto Agency(12406)"/>
    <n v="12406"/>
    <s v="Hyperlocal_Lead_Gen"/>
    <s v="Facebook"/>
    <s v="HOT"/>
    <s v="KTM"/>
    <s v="DUKE 390"/>
    <s v="KTM"/>
    <s v="KTM DUKE 390 KTM "/>
    <s v="00JP89"/>
    <s v="Closed"/>
    <s v="No"/>
    <x v="2"/>
    <m/>
    <m/>
    <m/>
    <m/>
    <s v="No"/>
    <s v="No"/>
    <s v="No"/>
    <m/>
    <n v="0"/>
  </r>
  <r>
    <n v="15609756"/>
    <d v="2025-04-13T00:00:00"/>
    <d v="1899-12-30T21:56:00"/>
    <x v="3"/>
    <s v="JAISWAL MOTORS(11415)"/>
    <n v="11415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412521"/>
    <d v="2025-04-05T00:00:00"/>
    <d v="1899-12-30T10:39:00"/>
    <x v="4"/>
    <s v="KTM Nizampura(12441)"/>
    <s v="BR_3_12441"/>
    <s v="OnRoadPrice"/>
    <s v="Website"/>
    <s v="WARM"/>
    <s v="KTM"/>
    <s v="Duke 250 (Gen 2)"/>
    <s v="KTM"/>
    <s v="KTM 250 Duke (Gen2)-EBONY BLACK(MET)"/>
    <s v="00JP96X3"/>
    <s v="Closed"/>
    <s v="No"/>
    <x v="2"/>
    <m/>
    <m/>
    <m/>
    <m/>
    <s v="No"/>
    <s v="No"/>
    <s v="No"/>
    <m/>
    <n v="0"/>
  </r>
  <r>
    <n v="15421098"/>
    <d v="2025-04-05T00:00:00"/>
    <d v="1899-12-30T15:17:00"/>
    <x v="5"/>
    <s v="MAVRA MOTORS PVT LTD"/>
    <n v="13418"/>
    <m/>
    <m/>
    <s v="HOT"/>
    <s v="CT"/>
    <s v="110X"/>
    <s v="ES"/>
    <s v="CT 110X ES EBONY BLK RED DKL"/>
    <s v="00DY044D"/>
    <s v="Open"/>
    <s v="No"/>
    <x v="1"/>
    <m/>
    <m/>
    <m/>
    <m/>
    <s v="No"/>
    <s v="No"/>
    <s v="No"/>
    <m/>
    <n v="0"/>
  </r>
  <r>
    <n v="15572283"/>
    <d v="2025-04-11T00:00:00"/>
    <d v="1899-12-30T17:36:00"/>
    <x v="2"/>
    <s v="ANSH BAJAJ(10829)"/>
    <n v="10829"/>
    <m/>
    <m/>
    <s v="WARM"/>
    <s v="Pulsar"/>
    <n v="125"/>
    <s v="Carbon Fibre Single Seat UG"/>
    <s v="Pulsar 125 Carbon Fibre Single Seat UG EBONY BLK RED DKL"/>
    <s v="00DH574D"/>
    <s v="Invoiced"/>
    <s v="Yes"/>
    <x v="4"/>
    <m/>
    <m/>
    <m/>
    <m/>
    <s v="No"/>
    <s v="Yes"/>
    <s v="Yes"/>
    <d v="2025-04-17T12:58:00"/>
    <n v="1"/>
  </r>
  <r>
    <n v="15379144"/>
    <d v="2025-04-03T00:00:00"/>
    <d v="1899-12-30T14:43:00"/>
    <x v="3"/>
    <s v="SHREE TIRUPATI DISTRIBUTORS PVT LTD(0000011011)"/>
    <n v="11011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691487"/>
    <d v="2025-04-17T00:00:00"/>
    <d v="1899-12-30T12:03:00"/>
    <x v="4"/>
    <s v="MG Scooters"/>
    <s v="A10223"/>
    <s v="Freedom_LeadGen_D2C"/>
    <s v="Display_FB"/>
    <m/>
    <s v="Freedom"/>
    <s v="125 NG04"/>
    <s v="Disc Led"/>
    <s v="Freedom 125 NG04 Disc Led COCKTAIL WINE RED"/>
    <s v="00JH272V"/>
    <s v="Open"/>
    <s v="No"/>
    <x v="0"/>
    <m/>
    <m/>
    <m/>
    <m/>
    <s v="No"/>
    <s v="No"/>
    <s v="No"/>
    <m/>
    <n v="0"/>
  </r>
  <r>
    <n v="15639981"/>
    <d v="2025-04-15T00:00:00"/>
    <d v="1899-12-30T11:33:00"/>
    <x v="3"/>
    <s v="Devendra Auto Delhi Road Branch"/>
    <s v="B10832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x v="1"/>
    <m/>
    <m/>
    <m/>
    <m/>
    <s v="No"/>
    <s v="No"/>
    <s v="No"/>
    <m/>
    <n v="0"/>
  </r>
  <r>
    <n v="15637402"/>
    <d v="2025-04-14T00:00:00"/>
    <d v="1899-12-30T22:36:00"/>
    <x v="4"/>
    <s v="BAGGA LINK SERVICE PVT LTD.(10047)"/>
    <n v="10047"/>
    <s v="Finance"/>
    <s v="Website"/>
    <s v="HOT"/>
    <s v="Pulsar"/>
    <s v="NS125"/>
    <s v="Disc (OBD-2)"/>
    <s v="Pulsar NS125 Disc (OBD-2) TD BURNT RED + SA"/>
    <s v="00JF35C4"/>
    <s v="Open"/>
    <s v="No"/>
    <x v="0"/>
    <m/>
    <m/>
    <m/>
    <m/>
    <s v="No"/>
    <s v="No"/>
    <s v="No"/>
    <m/>
    <n v="0"/>
  </r>
  <r>
    <n v="15543304"/>
    <d v="2025-04-10T00:00:00"/>
    <d v="1899-12-30T13:03:00"/>
    <x v="2"/>
    <s v="ANSH BAJAJJHAJJAR"/>
    <s v="A10829"/>
    <s v="Call Center"/>
    <m/>
    <s v="WARM"/>
    <s v="Platina"/>
    <n v="110"/>
    <s v="ES Disc  (JK17)"/>
    <s v="Platina 110 ES Disc  (JK17) EBONY BLK BLUE DKL"/>
    <s v="00JK174C"/>
    <s v="Closed"/>
    <s v="No"/>
    <x v="2"/>
    <m/>
    <m/>
    <m/>
    <m/>
    <s v="No"/>
    <s v="No"/>
    <s v="No"/>
    <m/>
    <n v="0"/>
  </r>
  <r>
    <n v="15695778"/>
    <d v="2025-04-17T00:00:00"/>
    <d v="1899-12-30T13:50:00"/>
    <x v="1"/>
    <s v="SUSEE VEHICLE DEALERS PVT LTD-Thisayanvilai"/>
    <s v="C10721"/>
    <m/>
    <m/>
    <s v="WARM"/>
    <s v="Platina"/>
    <n v="100"/>
    <s v="ES"/>
    <s v="Platina 100 ES EBONY BLK BLUE DKL"/>
    <s v="00PF204C"/>
    <s v="Booked"/>
    <s v="Yes"/>
    <x v="1"/>
    <m/>
    <m/>
    <m/>
    <m/>
    <s v="No"/>
    <s v="No"/>
    <s v="No"/>
    <d v="2025-04-17T13:51:00"/>
    <n v="0"/>
  </r>
  <r>
    <n v="15456157"/>
    <d v="2025-04-07T00:00:00"/>
    <d v="1899-12-30T14:49:00"/>
    <x v="1"/>
    <s v="R.K.Motors - KMR Branch"/>
    <s v="A11177"/>
    <m/>
    <m/>
    <s v="STANDARD"/>
    <s v="Pulsar"/>
    <s v="N160"/>
    <s v="Dual Channel ABS(Digital)"/>
    <s v="Pulsar N160 Dual Channel ABS(Digital) POLAR SKY BLUE"/>
    <s v="00JR37BN"/>
    <s v="Open"/>
    <s v="Yes"/>
    <x v="0"/>
    <m/>
    <m/>
    <m/>
    <m/>
    <s v="Yes"/>
    <s v="Yes"/>
    <s v="Yes"/>
    <m/>
    <n v="0"/>
  </r>
  <r>
    <n v="15526172"/>
    <d v="2025-04-09T00:00:00"/>
    <d v="1899-12-30T15:34:00"/>
    <x v="3"/>
    <s v="OSL Garia"/>
    <s v="A12121"/>
    <s v="Bikedekho_Aggregators"/>
    <s v="CPS_Lead_Aggregators"/>
    <s v="STANDARD"/>
    <s v="Pulsar"/>
    <s v="NS125"/>
    <s v="Disc (OBD-2)"/>
    <s v="Pulsar NS125 Disc (OBD-2) TD BURNT RED + SA"/>
    <s v="00JF35C4"/>
    <s v="Closed"/>
    <s v="No"/>
    <x v="5"/>
    <m/>
    <m/>
    <m/>
    <m/>
    <s v="No"/>
    <s v="No"/>
    <s v="No"/>
    <m/>
    <n v="0"/>
  </r>
  <r>
    <n v="15529256"/>
    <d v="2025-04-09T00:00:00"/>
    <d v="1899-12-30T17:12:00"/>
    <x v="1"/>
    <s v="BAGGA LINK SERVICE PVT LTD (13712)"/>
    <n v="13712"/>
    <m/>
    <m/>
    <s v="WARM"/>
    <s v="Triumph"/>
    <s v="Speed 400 UG"/>
    <m/>
    <s v="Triumph Speed 400 UG "/>
    <s v="00TA40BA"/>
    <s v="Closed"/>
    <s v="Yes"/>
    <x v="3"/>
    <m/>
    <m/>
    <m/>
    <m/>
    <s v="Yes"/>
    <s v="No"/>
    <s v="Yes"/>
    <m/>
    <n v="0"/>
  </r>
  <r>
    <n v="15418924"/>
    <d v="2025-04-05T00:00:00"/>
    <d v="1899-12-30T14:02:00"/>
    <x v="3"/>
    <s v="MAGADH AUTO AGENCY (13511)"/>
    <n v="13511"/>
    <s v="Bikedekho_Aggregators"/>
    <s v="CPS_Lead_Aggregators"/>
    <s v="STANDARD"/>
    <s v="Pulsar"/>
    <s v="P150"/>
    <s v="TD Split Seat (OBD-2)"/>
    <s v="Pulsar P150 TD Split Seat (OBD-2) EBONY BLACK(MET)"/>
    <s v="00JR11X3"/>
    <s v="Closed"/>
    <s v="No"/>
    <x v="3"/>
    <m/>
    <m/>
    <m/>
    <m/>
    <s v="No"/>
    <s v="No"/>
    <s v="No"/>
    <m/>
    <n v="0"/>
  </r>
  <r>
    <n v="15691692"/>
    <d v="2025-04-17T00:00:00"/>
    <d v="1899-12-30T12:15:00"/>
    <x v="3"/>
    <s v="KRISHVED AUTOMOBILES PVT LTD (12915)"/>
    <n v="12915"/>
    <s v="Bikedekho_Aggregators"/>
    <s v="CPS_Lead_Aggregators"/>
    <m/>
    <s v="Pulsar"/>
    <n v="220"/>
    <s v="Single channel ABS (OBD-2)"/>
    <s v="Pulsar 220 Single channel ABS (OBD-2) SPARKLING METALLIC BLACK BLUE"/>
    <s v="00DK11F1"/>
    <s v="Closed"/>
    <s v="No"/>
    <x v="11"/>
    <s v="Finance offer"/>
    <m/>
    <s v="R15"/>
    <s v="Yamaha"/>
    <s v="No"/>
    <s v="No"/>
    <s v="No"/>
    <m/>
    <n v="0"/>
  </r>
  <r>
    <n v="15684379"/>
    <d v="2025-04-16T00:00:00"/>
    <d v="1899-12-30T20:51:00"/>
    <x v="3"/>
    <s v="MSB Automotive Pvt Ltd (Charichhak)"/>
    <s v="D13563"/>
    <s v="Bikedekho_Aggregators"/>
    <s v="CPS_Lead_Aggregators"/>
    <s v="WARM"/>
    <s v="Pulsar"/>
    <n v="125"/>
    <s v="Carbon Fibre Disc Single Seat (OBD-2)"/>
    <s v="Pulsar 125 Carbon Fibre Disc Single Seat (OBD-2) SPARKLING METALLIC BLACK RED"/>
    <s v="00DH41F2"/>
    <s v="Open"/>
    <s v="No"/>
    <x v="1"/>
    <m/>
    <m/>
    <m/>
    <m/>
    <s v="No"/>
    <s v="No"/>
    <s v="No"/>
    <m/>
    <n v="0"/>
  </r>
  <r>
    <n v="15597059"/>
    <d v="2025-04-22T00:00:00"/>
    <d v="1899-12-30T15:00:00"/>
    <x v="3"/>
    <s v="Sadhana Auto Agency Pvt.Ltd. A10062"/>
    <s v="A10062"/>
    <s v="Bikedekho_Aggregators"/>
    <s v="CPS_Lead_Aggregators"/>
    <s v="STANDARD"/>
    <s v="Pulsar"/>
    <n v="220"/>
    <s v="Single channel ABS (OBD-2)"/>
    <s v="Pulsar 220 Single channel ABS (OBD-2) SPARKLING METALLIC BLACK BLUE"/>
    <s v="00DK11F1"/>
    <s v="Open"/>
    <s v="No"/>
    <x v="1"/>
    <m/>
    <m/>
    <m/>
    <m/>
    <s v="No"/>
    <s v="No"/>
    <s v="No"/>
    <m/>
    <n v="0"/>
  </r>
  <r>
    <n v="13442092"/>
    <d v="2025-04-22T00:00:00"/>
    <d v="1899-12-30T09:21:00"/>
    <x v="4"/>
    <s v="AUTOGENIKA ECR Triumph"/>
    <s v="D13528"/>
    <s v="Chatbot"/>
    <s v="WebToWA"/>
    <m/>
    <m/>
    <m/>
    <m/>
    <m/>
    <s v="00TA0242"/>
    <s v="Open"/>
    <s v="No"/>
    <x v="1"/>
    <m/>
    <m/>
    <m/>
    <m/>
    <s v="No"/>
    <s v="No"/>
    <s v="No"/>
    <m/>
    <n v="0"/>
  </r>
  <r>
    <n v="15573736"/>
    <d v="2025-04-11T00:00:00"/>
    <d v="1899-12-30T18:32:00"/>
    <x v="1"/>
    <s v="G K BAJAJ- BHUJ"/>
    <n v="11086"/>
    <m/>
    <m/>
    <s v="STANDARD"/>
    <s v="Pulsar"/>
    <n v="125"/>
    <s v="Carbon Fibre Single Seat UG"/>
    <s v="Pulsar 125 Carbon Fibre Single Seat UG EBONY BLK SILVER DKL"/>
    <s v="00DH574E"/>
    <s v="Invoiced"/>
    <s v="Yes"/>
    <x v="0"/>
    <m/>
    <m/>
    <m/>
    <m/>
    <s v="No"/>
    <s v="No"/>
    <s v="No"/>
    <d v="2025-04-11T18:32:00"/>
    <n v="1"/>
  </r>
  <r>
    <n v="15404535"/>
    <d v="2025-04-04T00:00:00"/>
    <d v="1899-12-30T17:34:00"/>
    <x v="0"/>
    <s v="METAL MOTORS (13668)"/>
    <n v="13668"/>
    <s v="Hyperlocal_Lead_Gen"/>
    <s v="Facebook"/>
    <s v="STANDARD"/>
    <s v="Triumph"/>
    <s v="Speed T4"/>
    <s v="Triumph"/>
    <s v="Triumph Speed T4 Triumph "/>
    <s v="00TA15"/>
    <s v="Open"/>
    <s v="No"/>
    <x v="4"/>
    <m/>
    <m/>
    <m/>
    <m/>
    <s v="No"/>
    <s v="No"/>
    <s v="No"/>
    <m/>
    <n v="0"/>
  </r>
  <r>
    <n v="15438406"/>
    <d v="2025-04-06T00:00:00"/>
    <d v="1899-12-30T15:26:00"/>
    <x v="1"/>
    <s v="Shiva Automobiles (Auto Divn) - Atrauli"/>
    <s v="B10344"/>
    <m/>
    <m/>
    <s v="WARM"/>
    <s v="Pulsar"/>
    <n v="125"/>
    <s v="Carbon Fibre Disc Single Seat"/>
    <s v="Pulsar 125 Carbon Fibre Disc Single Seat SPARKLING METALLIC BLACK RED"/>
    <s v="00DH47F2"/>
    <s v="Invoiced"/>
    <s v="Yes"/>
    <x v="7"/>
    <m/>
    <m/>
    <m/>
    <m/>
    <s v="Yes"/>
    <s v="No"/>
    <s v="Yes"/>
    <d v="2025-04-06T15:28:00"/>
    <n v="1"/>
  </r>
  <r>
    <n v="15391276"/>
    <d v="2025-04-04T00:00:00"/>
    <d v="1899-12-30T10:13:00"/>
    <x v="4"/>
    <s v="ADITYA AUTO(11332)"/>
    <n v="11332"/>
    <s v="Freedom_LeadGen_D2C"/>
    <s v="Search_Google"/>
    <m/>
    <s v="Freedom"/>
    <s v="125 NG04"/>
    <s v="Disc Led"/>
    <s v="Freedom 125 NG04 Disc Led COCKTAIL WINE RED"/>
    <s v="00JH272V"/>
    <s v="Open"/>
    <s v="No"/>
    <x v="0"/>
    <m/>
    <m/>
    <m/>
    <m/>
    <s v="No"/>
    <s v="No"/>
    <s v="No"/>
    <m/>
    <n v="0"/>
  </r>
  <r>
    <n v="15443163"/>
    <d v="2025-04-06T00:00:00"/>
    <d v="1899-12-30T21:34:00"/>
    <x v="4"/>
    <s v="C G CORPORATION (13004)"/>
    <n v="13004"/>
    <s v="Freedom_LeadGen_D2C"/>
    <s v="Display_FB"/>
    <m/>
    <s v="Freedom"/>
    <s v="125 NG04"/>
    <s v="Disc Led"/>
    <s v="Freedom 125 NG04 Disc Led GLOSS PEWTER GREY"/>
    <s v="00JH2732"/>
    <s v="Closed"/>
    <s v="No"/>
    <x v="3"/>
    <m/>
    <m/>
    <m/>
    <m/>
    <s v="No"/>
    <s v="No"/>
    <s v="No"/>
    <m/>
    <n v="0"/>
  </r>
  <r>
    <n v="15598290"/>
    <d v="2025-04-16T00:00:00"/>
    <d v="1899-12-30T16:07:00"/>
    <x v="3"/>
    <s v="MAHARSHI SANTSEVI MOTORS PRIVATE(11578)"/>
    <n v="11578"/>
    <s v="Bikedekho_Aggregators"/>
    <s v="CPS_Lead_Aggregators"/>
    <m/>
    <s v="Pulsar"/>
    <s v="P150"/>
    <s v="TD Split Seat (OBD-2)"/>
    <s v="Pulsar P150 TD Split Seat (OBD-2) EBONY BLACK(MET)"/>
    <s v="00JR11X3"/>
    <s v="Closed"/>
    <s v="No"/>
    <x v="5"/>
    <m/>
    <m/>
    <m/>
    <m/>
    <s v="No"/>
    <s v="No"/>
    <s v="No"/>
    <m/>
    <n v="0"/>
  </r>
  <r>
    <n v="15590166"/>
    <d v="2025-04-12T00:00:00"/>
    <d v="1899-12-30T16:22:00"/>
    <x v="1"/>
    <s v="MALAPPURAM TRIUMPH"/>
    <s v="C13658"/>
    <m/>
    <m/>
    <m/>
    <s v="Triumph"/>
    <s v="Speed 400 UG"/>
    <m/>
    <s v="Triumph Speed 400 UG "/>
    <s v="00TA40BA"/>
    <s v="Invoiced"/>
    <s v="Yes"/>
    <x v="1"/>
    <m/>
    <m/>
    <m/>
    <m/>
    <s v="No"/>
    <s v="No"/>
    <s v="No"/>
    <d v="2025-04-12T16:23:00"/>
    <n v="1"/>
  </r>
  <r>
    <n v="15472293"/>
    <d v="2025-04-08T00:00:00"/>
    <d v="1899-12-30T11:37:00"/>
    <x v="5"/>
    <s v="POPULAR MOTOR CORPORATION (12896)"/>
    <n v="12896"/>
    <s v="Bajaj Activity"/>
    <s v="Service Camp"/>
    <s v="STANDARD"/>
    <s v="Pulsar"/>
    <s v="CF Single Seat (OBD2B)"/>
    <n v="125"/>
    <s v="Pulsar CF Single Seat (OBD2B) 125 EBONY BLK BLUE DKL"/>
    <s v="00DH624C"/>
    <s v="Open"/>
    <s v="Yes"/>
    <x v="6"/>
    <m/>
    <m/>
    <m/>
    <m/>
    <s v="Yes"/>
    <s v="No"/>
    <s v="No"/>
    <m/>
    <n v="0"/>
  </r>
  <r>
    <n v="15729859"/>
    <d v="2025-04-19T00:00:00"/>
    <d v="1899-12-30T08:54:00"/>
    <x v="3"/>
    <s v="RK Automart KGP"/>
    <s v="A13398"/>
    <s v="Bikewale_Aggregators"/>
    <s v="CPS_Lead_Aggregators"/>
    <s v="WARM"/>
    <s v="Pulsar"/>
    <n v="125"/>
    <s v="Carbon Fibre Disc Single Seat"/>
    <s v="Pulsar 125 Carbon Fibre Disc Single Seat SPARKLING METALLIC BLACK SILVER"/>
    <s v="00DH47E8"/>
    <s v="Open"/>
    <s v="No"/>
    <x v="6"/>
    <m/>
    <m/>
    <m/>
    <m/>
    <s v="No"/>
    <s v="No"/>
    <s v="No"/>
    <m/>
    <n v="0"/>
  </r>
  <r>
    <n v="15533186"/>
    <d v="2025-04-09T00:00:00"/>
    <d v="1899-12-30T20:00:00"/>
    <x v="0"/>
    <s v="Amin Auto Agencies(13037)"/>
    <n v="13037"/>
    <s v="Hyperlocal_Lead_Gen"/>
    <s v="Facebook"/>
    <s v="HOT"/>
    <s v="KTM"/>
    <s v="DUKE 390"/>
    <s v="KTM"/>
    <s v="KTM DUKE 390 KTM "/>
    <s v="00JP89"/>
    <s v="Closed"/>
    <s v="No"/>
    <x v="5"/>
    <m/>
    <m/>
    <m/>
    <m/>
    <s v="No"/>
    <s v="No"/>
    <s v="No"/>
    <m/>
    <n v="0"/>
  </r>
  <r>
    <n v="15411556"/>
    <d v="2025-04-05T00:00:00"/>
    <d v="1899-12-30T09:20:00"/>
    <x v="5"/>
    <s v="VARUN MOTORS PRIVATE LIMITED-TIRUVURU"/>
    <s v="G13248"/>
    <m/>
    <m/>
    <s v="HOT"/>
    <s v="Pulsar"/>
    <n v="150"/>
    <s v="SD Single Seat (OBD-2)"/>
    <s v="Pulsar 150 SD Single Seat (OBD-2) SPARKLING METALLIC BLACK RED"/>
    <s v="00DH42F2"/>
    <s v="Open"/>
    <s v="Yes"/>
    <x v="0"/>
    <m/>
    <m/>
    <m/>
    <m/>
    <s v="No"/>
    <s v="Yes"/>
    <s v="Yes"/>
    <m/>
    <n v="0"/>
  </r>
  <r>
    <n v="15690008"/>
    <d v="2025-04-17T00:00:00"/>
    <d v="1899-12-30T11:05:00"/>
    <x v="3"/>
    <s v="City Motors (d11522)"/>
    <n v="11522"/>
    <s v="Bikedekho_Aggregators"/>
    <s v="CPS_Lead_Aggregators"/>
    <s v="HOT"/>
    <s v="Pulsar"/>
    <s v="N125"/>
    <s v="Disc"/>
    <s v="Pulsar N125 Disc PEARL METALLIC WHITE"/>
    <s v="00JZ5342"/>
    <s v="Closed"/>
    <s v="No"/>
    <x v="2"/>
    <m/>
    <m/>
    <m/>
    <m/>
    <s v="No"/>
    <s v="No"/>
    <s v="No"/>
    <m/>
    <n v="0"/>
  </r>
  <r>
    <n v="15658458"/>
    <d v="2025-04-15T00:00:00"/>
    <d v="1899-12-30T23:38:00"/>
    <x v="3"/>
    <s v="KAMADGIRI AUTOMOBILES(12805)"/>
    <n v="12805"/>
    <s v="Bikedekho_Aggregators"/>
    <s v="CPS_Lead_Aggregators"/>
    <s v="HOT"/>
    <s v="Pulsar"/>
    <n v="125"/>
    <s v="Carbon Fibre Disc Single Seat (OBD-2)"/>
    <s v="Pulsar 125 Carbon Fibre Disc Single Seat (OBD-2) SPARKLING METALLIC BLACK RED"/>
    <s v="00DH41F2"/>
    <s v="Open"/>
    <s v="No"/>
    <x v="10"/>
    <m/>
    <m/>
    <m/>
    <m/>
    <s v="No"/>
    <s v="No"/>
    <s v="No"/>
    <m/>
    <n v="0"/>
  </r>
  <r>
    <n v="15700318"/>
    <d v="2025-04-17T00:00:00"/>
    <d v="1899-12-30T16:33:00"/>
    <x v="1"/>
    <s v="LAXMI MOTORS(12730)"/>
    <n v="12730"/>
    <m/>
    <m/>
    <s v="HOT"/>
    <s v="Pulsar"/>
    <s v="N160"/>
    <s v="TD"/>
    <s v="Pulsar N160 TD EBONY BLACK(MET)"/>
    <s v="00JR50X3"/>
    <s v="Closed"/>
    <s v="Yes"/>
    <x v="1"/>
    <m/>
    <m/>
    <m/>
    <m/>
    <s v="Yes"/>
    <s v="Yes"/>
    <s v="Yes"/>
    <d v="2025-04-17T16:36:00"/>
    <n v="0"/>
  </r>
  <r>
    <n v="15573045"/>
    <d v="2025-04-11T00:00:00"/>
    <d v="1899-12-30T18:03:00"/>
    <x v="2"/>
    <s v="SRI VINAYAKA MOBIKES PRIVATE LIMITED KKP (13592)"/>
    <n v="13592"/>
    <m/>
    <m/>
    <s v="WARM"/>
    <s v="Triumph"/>
    <s v="Speed T4"/>
    <m/>
    <s v="Triumph Speed T4 "/>
    <s v="00TA15"/>
    <s v="Open"/>
    <s v="No"/>
    <x v="0"/>
    <m/>
    <m/>
    <m/>
    <m/>
    <s v="No"/>
    <s v="No"/>
    <s v="No"/>
    <m/>
    <n v="0"/>
  </r>
  <r>
    <n v="15372139"/>
    <d v="2025-04-03T00:00:00"/>
    <d v="1899-12-30T10:57:00"/>
    <x v="3"/>
    <s v="SHIVAM BAJAJ(11499)"/>
    <n v="11499"/>
    <s v="Bikedekho_Aggregators"/>
    <s v="CPS_Lead_Aggregators"/>
    <s v="HOT"/>
    <s v="Pulsar"/>
    <s v="N160"/>
    <s v="Dual channel ABS"/>
    <s v="Pulsar N160 Dual channel ABS Brooklyn Black"/>
    <s v="00JR159V"/>
    <s v="Closed"/>
    <s v="No"/>
    <x v="2"/>
    <m/>
    <m/>
    <m/>
    <m/>
    <s v="No"/>
    <s v="No"/>
    <s v="No"/>
    <m/>
    <n v="0"/>
  </r>
  <r>
    <n v="15363800"/>
    <d v="2025-04-02T00:00:00"/>
    <d v="1899-12-30T17:17:00"/>
    <x v="1"/>
    <s v="Perumanallur Road"/>
    <s v="B13143"/>
    <m/>
    <m/>
    <s v="STANDARD"/>
    <s v="Pulsar"/>
    <s v="NS160"/>
    <s v="Dual Channel ABS (UG)"/>
    <s v="Pulsar NS160 Dual Channel ABS (UG) EBONY BLK SATIN"/>
    <s v="00JF43AL"/>
    <s v="Open"/>
    <s v="Yes"/>
    <x v="10"/>
    <m/>
    <m/>
    <m/>
    <m/>
    <s v="Yes"/>
    <s v="Yes"/>
    <s v="Yes"/>
    <m/>
    <n v="0"/>
  </r>
  <r>
    <n v="15469551"/>
    <d v="2025-04-08T00:00:00"/>
    <d v="1899-12-30T10:17:00"/>
    <x v="4"/>
    <s v="LAKHIMPUR TYRES(12526)"/>
    <n v="12526"/>
    <s v="OnRoadPrice"/>
    <s v="Search_google"/>
    <m/>
    <m/>
    <m/>
    <m/>
    <s v="200 Duke - BLACK"/>
    <s v="00JP0N7B"/>
    <s v="Closed"/>
    <s v="No"/>
    <x v="5"/>
    <m/>
    <m/>
    <m/>
    <m/>
    <s v="No"/>
    <s v="No"/>
    <s v="No"/>
    <m/>
    <n v="0"/>
  </r>
  <r>
    <n v="15481611"/>
    <d v="2025-04-08T00:00:00"/>
    <d v="1899-12-30T15:44:00"/>
    <x v="5"/>
    <s v="K V R VEHICLES - KANNUR"/>
    <n v="10569"/>
    <m/>
    <m/>
    <s v="STANDARD"/>
    <s v="CT"/>
    <s v="110X"/>
    <s v="ES (OBD-2)"/>
    <s v="CT 110X ES (OBD-2) EBONY BLK RED DKL"/>
    <s v="00DY084D"/>
    <s v="Open"/>
    <s v="No"/>
    <x v="0"/>
    <m/>
    <m/>
    <m/>
    <m/>
    <s v="No"/>
    <s v="No"/>
    <s v="No"/>
    <m/>
    <n v="0"/>
  </r>
  <r>
    <n v="15353424"/>
    <d v="2025-04-02T00:00:00"/>
    <d v="1899-12-30T11:42:00"/>
    <x v="3"/>
    <s v="SHIVA AUTOMOBILES (Auto. Div.)"/>
    <n v="10344"/>
    <s v="Bikedekho_Aggregators"/>
    <s v="CPS_Lead_Aggregators"/>
    <m/>
    <s v="Pulsar"/>
    <s v="N160"/>
    <s v="Dual channel ABS"/>
    <s v="Pulsar  N160 Dual channel ABS Brooklyn Black"/>
    <s v="00JR159V"/>
    <s v="Closed"/>
    <s v="Yes"/>
    <x v="2"/>
    <m/>
    <m/>
    <m/>
    <m/>
    <s v="No"/>
    <s v="No"/>
    <s v="Yes"/>
    <m/>
    <n v="0"/>
  </r>
  <r>
    <n v="15561743"/>
    <d v="2025-04-11T00:00:00"/>
    <d v="1899-12-30T11:58:00"/>
    <x v="5"/>
    <s v="S.K. Automobiles - Dimaruguri"/>
    <s v="A12782"/>
    <s v="Dealer Activity"/>
    <s v="Exchange Camp"/>
    <s v="STANDARD"/>
    <s v="Pulsar"/>
    <s v="NS125"/>
    <s v="ABS"/>
    <s v="Pulsar NS125 ABS FIERY ORANGE"/>
    <s v="00JF5617"/>
    <s v="Closed"/>
    <s v="Yes"/>
    <x v="2"/>
    <m/>
    <m/>
    <m/>
    <m/>
    <s v="Yes"/>
    <s v="No"/>
    <s v="No"/>
    <m/>
    <n v="0"/>
  </r>
  <r>
    <n v="15500511"/>
    <d v="2025-04-09T00:00:00"/>
    <d v="1899-12-30T14:23:00"/>
    <x v="2"/>
    <s v="SITARA MOTORS PVT.LTD."/>
    <n v="10328"/>
    <s v="Call Center"/>
    <m/>
    <s v="STANDARD"/>
    <s v="Pulsar"/>
    <n v="220"/>
    <s v="Dagger Edge ABS (DK09)"/>
    <s v="Pulsar 220 Dagger Edge ABS (DK09) Volcanic Red"/>
    <s v="00DK09A7"/>
    <s v="Open"/>
    <s v="No"/>
    <x v="10"/>
    <m/>
    <m/>
    <m/>
    <m/>
    <s v="No"/>
    <s v="No"/>
    <s v="No"/>
    <m/>
    <n v="0"/>
  </r>
  <r>
    <n v="15363986"/>
    <d v="2025-04-02T00:00:00"/>
    <d v="1899-12-30T17:24:00"/>
    <x v="5"/>
    <s v="BRAHMACHARI AUTO(11508)"/>
    <n v="11508"/>
    <m/>
    <m/>
    <s v="STANDARD"/>
    <s v="Pulsar"/>
    <s v="RS200"/>
    <s v="UG"/>
    <s v="Pulsar RS200 UG GLOSSY RACING RED"/>
    <s v="00DT2295"/>
    <s v="Open"/>
    <s v="Yes"/>
    <x v="0"/>
    <m/>
    <m/>
    <m/>
    <m/>
    <s v="No"/>
    <s v="No"/>
    <s v="Yes"/>
    <m/>
    <n v="0"/>
  </r>
  <r>
    <n v="15331541"/>
    <d v="2025-04-01T00:00:00"/>
    <d v="1899-12-30T02:30:00"/>
    <x v="8"/>
    <s v="VINAYAK AUTO MOTORS PRIVATE LIMITED (13412)"/>
    <n v="13412"/>
    <s v="Workshop"/>
    <s v="Workshop"/>
    <s v="WARM"/>
    <s v="Pulsar"/>
    <n v="150"/>
    <s v="TD Split Seat"/>
    <s v="Pulsar 150 TD Split Seat"/>
    <s v="00DH28"/>
    <s v="Closed"/>
    <s v="No"/>
    <x v="2"/>
    <m/>
    <m/>
    <m/>
    <m/>
    <s v="No"/>
    <s v="No"/>
    <s v="No"/>
    <m/>
    <n v="0"/>
  </r>
  <r>
    <n v="15686841"/>
    <d v="2025-04-17T00:00:00"/>
    <d v="1899-12-30T01:53:00"/>
    <x v="3"/>
    <s v="CLASSIC AUTO CENTRE(10076)"/>
    <n v="10076"/>
    <s v="Bikewale_Aggregators"/>
    <s v="CPS_Lead_Aggregators"/>
    <s v="WARM"/>
    <s v="Pulsar"/>
    <s v="N125"/>
    <s v="Disc ISG"/>
    <s v="Pulsar N125 Disc ISG Ebony Black + Purple Fury"/>
    <s v="00JZ51DA"/>
    <s v="Open"/>
    <s v="No"/>
    <x v="4"/>
    <m/>
    <m/>
    <m/>
    <m/>
    <s v="No"/>
    <s v="No"/>
    <s v="No"/>
    <m/>
    <n v="0"/>
  </r>
  <r>
    <n v="15470597"/>
    <d v="2025-04-08T00:00:00"/>
    <d v="1899-12-30T10:42:00"/>
    <x v="5"/>
    <s v="Shashi Automobiles (12674)"/>
    <n v="12674"/>
    <m/>
    <m/>
    <s v="HOT"/>
    <s v="Pulsar"/>
    <n v="125"/>
    <s v="Carbon Fibre Single Seat UG"/>
    <s v="Pulsar 125 Carbon Fibre Single Seat UG EBONY BLK BLUE DKL"/>
    <s v="00DH574C"/>
    <s v="Open"/>
    <s v="Yes"/>
    <x v="1"/>
    <m/>
    <m/>
    <m/>
    <m/>
    <s v="No"/>
    <s v="No"/>
    <s v="Yes"/>
    <m/>
    <n v="0"/>
  </r>
  <r>
    <n v="15697518"/>
    <d v="2025-04-17T00:00:00"/>
    <d v="1899-12-30T14:55:00"/>
    <x v="5"/>
    <s v="VARUN MOTORS PRIVATE LIMITED-MACHILIPATNAM"/>
    <s v="A13249"/>
    <m/>
    <m/>
    <s v="STANDARD"/>
    <s v="Pulsar"/>
    <n v="400"/>
    <s v="NS"/>
    <s v="Pulsar 400 NS GLOSSY RACING RED"/>
    <s v="00JL2395"/>
    <s v="Open"/>
    <s v="No"/>
    <x v="1"/>
    <m/>
    <m/>
    <m/>
    <m/>
    <s v="No"/>
    <s v="No"/>
    <s v="No"/>
    <m/>
    <n v="0"/>
  </r>
  <r>
    <n v="15697773"/>
    <d v="2025-04-17T00:00:00"/>
    <d v="1899-12-30T15:03:00"/>
    <x v="1"/>
    <s v="SHASHANK AUTO MARKETING(10720)"/>
    <n v="10720"/>
    <m/>
    <m/>
    <s v="HOT"/>
    <s v="Pulsar"/>
    <s v="NS125"/>
    <s v="UG ABS"/>
    <s v="Pulsar NS125 UG ABS GLOSS PEWTER GREY"/>
    <s v="00JF5732"/>
    <s v="Invoiced"/>
    <s v="Yes"/>
    <x v="1"/>
    <m/>
    <m/>
    <m/>
    <m/>
    <s v="Yes"/>
    <s v="No"/>
    <s v="Yes"/>
    <d v="2025-04-17T15:05:00"/>
    <n v="1"/>
  </r>
  <r>
    <n v="15395914"/>
    <d v="2025-04-04T00:00:00"/>
    <d v="1899-12-30T12:29:00"/>
    <x v="1"/>
    <s v="Tarini Bajaj"/>
    <s v="A12864"/>
    <s v="Television"/>
    <m/>
    <m/>
    <s v="Pulsar"/>
    <n v="220"/>
    <s v="UG"/>
    <s v="Pulsar 220 UG EBONY BLK BLUE DKL"/>
    <s v="00DK124C"/>
    <s v="Invoiced"/>
    <s v="Yes"/>
    <x v="1"/>
    <m/>
    <m/>
    <m/>
    <m/>
    <s v="Yes"/>
    <s v="No"/>
    <s v="Yes"/>
    <d v="2025-04-04T12:31:00"/>
    <n v="1"/>
  </r>
  <r>
    <n v="15381608"/>
    <d v="2025-04-03T00:00:00"/>
    <d v="1899-12-30T16:20:00"/>
    <x v="3"/>
    <s v="KAMAL AUTO INDUSTRIES COACH WORKS PVT LTD(13482)"/>
    <n v="13482"/>
    <s v="91wheels_Aggregators"/>
    <s v="CPS_Lead_Aggregators"/>
    <s v="WARM"/>
    <s v="Pulsar"/>
    <n v="220"/>
    <s v="Dagger Edge ABS (DK09)"/>
    <s v="Pulsar 220 Dagger Edge ABS (DK09) EBONY BLK BLUE DKL"/>
    <s v="00DK094C"/>
    <s v="Closed"/>
    <s v="No"/>
    <x v="2"/>
    <m/>
    <m/>
    <m/>
    <m/>
    <s v="No"/>
    <s v="No"/>
    <s v="No"/>
    <m/>
    <n v="0"/>
  </r>
  <r>
    <n v="15433960"/>
    <d v="2025-04-06T00:00:00"/>
    <d v="1899-12-30T11:49:00"/>
    <x v="0"/>
    <s v="SILIGURI AUTO WORKS PVT LTD / BERHAMPORE"/>
    <s v="A13667"/>
    <s v="Hyperlocal_Lead_Gen"/>
    <s v="Facebook"/>
    <s v="WARM"/>
    <s v="Triumph"/>
    <s v="Speed T4"/>
    <s v="Triumph"/>
    <s v="Triumph Speed T4 Triumph "/>
    <s v="00TA15"/>
    <s v="Open"/>
    <s v="No"/>
    <x v="6"/>
    <m/>
    <m/>
    <m/>
    <m/>
    <s v="No"/>
    <s v="No"/>
    <s v="No"/>
    <m/>
    <n v="0"/>
  </r>
  <r>
    <n v="15687597"/>
    <d v="2025-04-17T00:00:00"/>
    <d v="1899-12-30T07:54:00"/>
    <x v="0"/>
    <s v="Siliguri Auto Works Pvt.Ltd.(12359)"/>
    <n v="12359"/>
    <s v="Hyperlocal_Lead_Gen"/>
    <s v="Facebook"/>
    <m/>
    <s v="KTM"/>
    <s v="DUKE 390"/>
    <s v="KTM"/>
    <s v="KTM DUKE 390 KTM "/>
    <s v="00JP89"/>
    <s v="Closed"/>
    <s v="No"/>
    <x v="2"/>
    <m/>
    <m/>
    <m/>
    <m/>
    <s v="No"/>
    <s v="No"/>
    <s v="No"/>
    <m/>
    <n v="0"/>
  </r>
  <r>
    <n v="15347686"/>
    <d v="2025-04-02T00:00:00"/>
    <d v="1899-12-30T10:37:00"/>
    <x v="3"/>
    <s v="Siliguri Bajaj  @ Bardhman Road"/>
    <s v="A10335"/>
    <s v="Bikewale_Aggregators"/>
    <s v="CPS_Lead_Aggregators"/>
    <s v="WARM"/>
    <s v="Pulsar"/>
    <n v="125"/>
    <s v="Neon Disc Single seat (OBD-2)"/>
    <s v="PULSAR 125 - EBONY BLK SOLAR RED"/>
    <s v="00DH50C2"/>
    <s v="Closed"/>
    <s v="No"/>
    <x v="5"/>
    <m/>
    <m/>
    <m/>
    <m/>
    <s v="No"/>
    <s v="No"/>
    <s v="No"/>
    <m/>
    <n v="0"/>
  </r>
  <r>
    <n v="15371210"/>
    <d v="2025-04-03T00:00:00"/>
    <d v="1899-12-30T10:06:00"/>
    <x v="5"/>
    <s v="VARUN MOTORS PRIVATE LIMITED - NARSIPATNAM"/>
    <s v="A13247"/>
    <m/>
    <m/>
    <m/>
    <s v="Pulsar"/>
    <s v="N160"/>
    <s v="TD"/>
    <s v="Pulsar N160 TD"/>
    <s v="00JR50"/>
    <s v="Closed"/>
    <s v="Yes"/>
    <x v="2"/>
    <m/>
    <m/>
    <m/>
    <m/>
    <s v="Yes"/>
    <s v="No"/>
    <s v="No"/>
    <m/>
    <n v="0"/>
  </r>
  <r>
    <n v="15658161"/>
    <d v="2025-04-15T00:00:00"/>
    <d v="1899-12-30T23:04:00"/>
    <x v="0"/>
    <s v="OSL AUTO PVT. LTD. - KTM DHAPA"/>
    <s v="U12445"/>
    <s v="Hyperlocal_Lead_Gen"/>
    <s v="Facebook"/>
    <s v="WARM"/>
    <s v="KTM"/>
    <s v="DUKE 200"/>
    <s v="KTM"/>
    <s v="KTM DUKE 200 KTM "/>
    <s v="00JP1C"/>
    <s v="Open"/>
    <s v="No"/>
    <x v="0"/>
    <m/>
    <m/>
    <m/>
    <m/>
    <s v="No"/>
    <s v="No"/>
    <s v="No"/>
    <m/>
    <n v="0"/>
  </r>
  <r>
    <n v="15611122"/>
    <d v="2025-04-14T00:00:00"/>
    <d v="1899-12-30T00:19:00"/>
    <x v="0"/>
    <s v="SOVAN BAJAJ(12765)"/>
    <n v="12765"/>
    <s v="Hyperlocal_Lead_Gen"/>
    <s v="Facebook"/>
    <s v="WARM"/>
    <s v="KTM"/>
    <s v="DUKE 200"/>
    <s v="KTM"/>
    <s v="KTM DUKE 200 KTM "/>
    <s v="00JP1C"/>
    <s v="Closed"/>
    <s v="No"/>
    <x v="2"/>
    <m/>
    <m/>
    <m/>
    <m/>
    <s v="No"/>
    <s v="No"/>
    <s v="No"/>
    <m/>
    <n v="0"/>
  </r>
  <r>
    <n v="15545008"/>
    <d v="2025-04-10T00:00:00"/>
    <d v="1899-12-30T14:00:00"/>
    <x v="5"/>
    <s v="POPULAR KTM VYTTILA"/>
    <s v="T12355"/>
    <m/>
    <m/>
    <m/>
    <s v="KTM"/>
    <s v="DUKE 250"/>
    <m/>
    <s v="KTM DUKE 250  BlueÂ Black"/>
    <s v="00JP8809"/>
    <s v="Open"/>
    <s v="Yes"/>
    <x v="0"/>
    <m/>
    <m/>
    <m/>
    <m/>
    <s v="Yes"/>
    <s v="No"/>
    <s v="No"/>
    <m/>
    <n v="0"/>
  </r>
  <r>
    <n v="15603539"/>
    <d v="2025-04-13T00:00:00"/>
    <d v="1899-12-30T14:08:00"/>
    <x v="3"/>
    <s v="P L AUTOMOBILES PRIVATE LIMITED(12645)"/>
    <n v="12645"/>
    <s v="Bikewale_Aggregators"/>
    <s v="CPS_Lead_Aggregators"/>
    <s v="HOT"/>
    <s v="Pulsar"/>
    <s v="RS200"/>
    <s v="Dual channel ABS"/>
    <s v="Pulsar RS200 Dual channel ABS METALLIC BLACK (+Pewter Grey)"/>
    <s v="00DT148E"/>
    <s v="Open"/>
    <s v="No"/>
    <x v="6"/>
    <m/>
    <m/>
    <m/>
    <m/>
    <s v="No"/>
    <s v="No"/>
    <s v="No"/>
    <m/>
    <n v="0"/>
  </r>
  <r>
    <n v="15426402"/>
    <d v="2025-04-05T00:00:00"/>
    <d v="1899-12-30T19:08:00"/>
    <x v="3"/>
    <s v="BHACHAWAT TRADE VISION PVT LTDNEEMUCH"/>
    <n v="10854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x v="5"/>
    <m/>
    <m/>
    <m/>
    <m/>
    <s v="No"/>
    <s v="No"/>
    <s v="No"/>
    <m/>
    <n v="0"/>
  </r>
  <r>
    <n v="15658086"/>
    <d v="2025-04-15T00:00:00"/>
    <d v="1899-12-30T22:56:00"/>
    <x v="0"/>
    <s v="Sai Services Pvt. Ltd.(12390)"/>
    <n v="12390"/>
    <s v="Hyperlocal_Lead_Gen"/>
    <s v="Facebook"/>
    <s v="WARM"/>
    <s v="KTM"/>
    <m/>
    <s v="KTM"/>
    <s v="KTM null KTM "/>
    <s v="00JP1D"/>
    <s v="Closed"/>
    <s v="No"/>
    <x v="5"/>
    <m/>
    <m/>
    <m/>
    <m/>
    <s v="No"/>
    <s v="No"/>
    <s v="No"/>
    <m/>
    <n v="0"/>
  </r>
  <r>
    <n v="15371706"/>
    <d v="2025-04-03T00:00:00"/>
    <d v="1899-12-30T10:39:00"/>
    <x v="3"/>
    <s v="NEW STYLE FABRICATORS PVT. LTD.(10225)"/>
    <n v="10225"/>
    <s v="Bikedekho_Aggregators"/>
    <s v="CPS_Lead_Aggregators"/>
    <m/>
    <s v="Pulsar"/>
    <n v="125"/>
    <s v="Carbon Fibre Disc Single Seat (OBD-2)"/>
    <s v="Pulsar 125 Carbon Fibre Disc Single Seat (OBD-2) SPARKLING METALLIC BLACK RED"/>
    <s v="00DH41F2"/>
    <s v="Closed"/>
    <s v="No"/>
    <x v="2"/>
    <m/>
    <m/>
    <m/>
    <m/>
    <s v="No"/>
    <s v="No"/>
    <s v="No"/>
    <m/>
    <n v="0"/>
  </r>
  <r>
    <n v="15465160"/>
    <d v="2025-04-07T00:00:00"/>
    <d v="1899-12-30T19:58:00"/>
    <x v="2"/>
    <s v="OSL Bajaj - Mahestala (D11505)"/>
    <s v="A11505"/>
    <m/>
    <m/>
    <s v="WARM"/>
    <s v="Pulsar"/>
    <s v="N160"/>
    <s v="Dual Channel ABS(Digital)"/>
    <s v="Pulsar N160 Dual Channel ABS(Digital) Brooklyn Black"/>
    <s v="00JR379V"/>
    <s v="Open"/>
    <s v="No"/>
    <x v="0"/>
    <m/>
    <m/>
    <m/>
    <m/>
    <s v="No"/>
    <s v="No"/>
    <s v="No"/>
    <m/>
    <n v="0"/>
  </r>
  <r>
    <n v="15456617"/>
    <d v="2025-04-07T00:00:00"/>
    <d v="1899-12-30T15:06:00"/>
    <x v="1"/>
    <s v="UPADHYAY MOTORS (12897)"/>
    <n v="12897"/>
    <s v="Reference"/>
    <s v="Existing Customer"/>
    <s v="WARM"/>
    <s v="Pulsar"/>
    <n v="125"/>
    <s v="Neon Disc Single seat (OBD-2)"/>
    <s v="Pulsar 125 Neon Disc Single seat (OBD-2) EBONY BLK BLUE DKL"/>
    <s v="00DH504C"/>
    <s v="Invoiced"/>
    <s v="Yes"/>
    <x v="7"/>
    <m/>
    <m/>
    <m/>
    <m/>
    <s v="No"/>
    <s v="No"/>
    <s v="No"/>
    <d v="2025-04-07T15:06:00"/>
    <n v="1"/>
  </r>
  <r>
    <n v="15552134"/>
    <d v="2025-04-10T00:00:00"/>
    <d v="1899-12-30T18:28:00"/>
    <x v="3"/>
    <s v="PATNI AUTOMOBILES (13753)"/>
    <n v="13753"/>
    <s v="Bikewale_Aggregators"/>
    <s v="CPS_Lead_Aggregators"/>
    <s v="HOT"/>
    <s v="Pulsar"/>
    <n v="125"/>
    <s v="Carbon Fibre Disc Single Seat"/>
    <s v="Pulsar 125 Carbon Fibre Disc Single Seat SPARKLING METALLIC BLACK SILVER"/>
    <s v="00DH47E8"/>
    <s v="Closed"/>
    <s v="No"/>
    <x v="2"/>
    <m/>
    <m/>
    <m/>
    <m/>
    <s v="No"/>
    <s v="No"/>
    <s v="No"/>
    <m/>
    <n v="0"/>
  </r>
  <r>
    <n v="15663890"/>
    <d v="2025-04-16T00:00:00"/>
    <d v="1899-12-30T11:44:00"/>
    <x v="3"/>
    <s v="BANERJEE AUTO CORPORATION PRIVATE LIMITED(13067)"/>
    <n v="13067"/>
    <s v="Bikedekho_Aggregators"/>
    <s v="CPS_Lead_Aggregators"/>
    <s v="STANDARD"/>
    <s v="Pulsar"/>
    <s v="P150"/>
    <s v="TD Split Seat (OBD-2)"/>
    <s v="Pulsar P150 TD Split Seat (OBD-2) EBONY BLACK(MET)"/>
    <s v="00JR11X3"/>
    <s v="Open"/>
    <s v="No"/>
    <x v="0"/>
    <m/>
    <m/>
    <m/>
    <m/>
    <s v="No"/>
    <s v="No"/>
    <s v="No"/>
    <m/>
    <n v="0"/>
  </r>
  <r>
    <n v="15347991"/>
    <d v="2025-04-01T00:00:00"/>
    <d v="1899-12-30T22:52:00"/>
    <x v="3"/>
    <s v="SHAIL KAMAL TRACTORS(12977)"/>
    <n v="12977"/>
    <s v="Bikewale_Aggregators"/>
    <s v="CPS_Lead_Aggregators"/>
    <s v="HOT"/>
    <s v="KTM"/>
    <s v="Duke 250 (Gen 2)"/>
    <s v="KTM"/>
    <s v="KTM Duke 250 (Gen 2) KTM DARK GALVANO MATT"/>
    <s v="00JP9681"/>
    <s v="Closed"/>
    <s v="No"/>
    <x v="2"/>
    <m/>
    <m/>
    <m/>
    <m/>
    <s v="No"/>
    <s v="No"/>
    <s v="No"/>
    <m/>
    <n v="0"/>
  </r>
  <r>
    <n v="15342934"/>
    <d v="2025-04-01T00:00:00"/>
    <d v="1899-12-30T16:35:00"/>
    <x v="1"/>
    <s v="MOHALI WHEELS  PRIVATE LIMITED (13211)"/>
    <n v="13211"/>
    <m/>
    <m/>
    <m/>
    <s v="Platina"/>
    <n v="110"/>
    <s v="ES Drum"/>
    <s v="Platina  110 ES Drum BLK GLOS PEW GRA"/>
    <s v="00JK2448"/>
    <s v="Invoiced"/>
    <s v="Yes"/>
    <x v="7"/>
    <m/>
    <m/>
    <m/>
    <m/>
    <s v="No"/>
    <s v="Yes"/>
    <s v="Yes"/>
    <d v="2025-04-01T16:42:00"/>
    <n v="1"/>
  </r>
  <r>
    <n v="15643180"/>
    <d v="2025-04-15T00:00:00"/>
    <d v="1899-12-30T11:44:00"/>
    <x v="3"/>
    <s v="SRI RAM BAJAJ(11633)"/>
    <n v="11633"/>
    <s v="Bikewale_Aggregators"/>
    <s v="CPS_Lead_Aggregators"/>
    <s v="WARM"/>
    <s v="Pulsar"/>
    <s v="NS160"/>
    <s v="Twin Disc ABS"/>
    <s v="Pulsar NS160 Twin Disc ABS Glossy Pewter Grey + Satin Black"/>
    <s v="00JF258W"/>
    <s v="Open"/>
    <s v="No"/>
    <x v="1"/>
    <m/>
    <m/>
    <m/>
    <m/>
    <s v="No"/>
    <s v="No"/>
    <s v="No"/>
    <m/>
    <n v="0"/>
  </r>
  <r>
    <n v="15528609"/>
    <d v="2025-04-09T00:00:00"/>
    <d v="1899-12-30T16:55:00"/>
    <x v="4"/>
    <s v="SWADESHI AUTO PVT.LTD.(10349)"/>
    <n v="10349"/>
    <s v="Freedom_LeadGen_D2C"/>
    <s v="Display_FB"/>
    <s v="STANDARD"/>
    <s v="Freedom"/>
    <s v="125 NG04"/>
    <s v="Disc Led"/>
    <s v="Freedom 125 NG04 Disc Led COCKTAIL WINE RED"/>
    <s v="00JH272V"/>
    <s v="Open"/>
    <s v="No"/>
    <x v="6"/>
    <m/>
    <m/>
    <m/>
    <m/>
    <s v="No"/>
    <s v="No"/>
    <s v="No"/>
    <m/>
    <n v="0"/>
  </r>
  <r>
    <n v="15351816"/>
    <d v="2025-04-02T00:00:00"/>
    <d v="1899-12-30T10:48:00"/>
    <x v="3"/>
    <s v="PARIS AUTOMOBILES"/>
    <n v="10280"/>
    <s v="Bikedekho_Aggregators"/>
    <s v="CPS_Lead_Aggregators"/>
    <s v="WARM"/>
    <s v="Pulsar"/>
    <s v="P150"/>
    <s v="TD Split Seat (OBD-2)"/>
    <s v="Pulsar P150 TD Split Seat (OBD-2) EBONY BLACK(MET)"/>
    <s v="00JR11X3"/>
    <s v="Closed"/>
    <s v="No"/>
    <x v="5"/>
    <m/>
    <m/>
    <m/>
    <m/>
    <s v="No"/>
    <s v="No"/>
    <s v="No"/>
    <m/>
    <n v="0"/>
  </r>
  <r>
    <n v="15562348"/>
    <d v="2025-04-11T00:00:00"/>
    <d v="1899-12-30T12:17:00"/>
    <x v="2"/>
    <s v="VARUN MOTORS PRIVATE LIMITED-MOGALTHUR"/>
    <s v="D13250"/>
    <s v="Reference"/>
    <s v="Existing Customer"/>
    <s v="WARM"/>
    <s v="Pulsar"/>
    <n v="150"/>
    <s v="SD Single Seat"/>
    <s v="Pulsar 150 SD Single Seat EBONY BLK RED DKL"/>
    <s v="00DH274D"/>
    <s v="Invoiced"/>
    <s v="Yes"/>
    <x v="1"/>
    <m/>
    <m/>
    <m/>
    <m/>
    <s v="No"/>
    <s v="No"/>
    <s v="No"/>
    <d v="2025-04-11T12:22:00"/>
    <n v="1"/>
  </r>
  <r>
    <n v="15501535"/>
    <d v="2025-04-09T00:00:00"/>
    <d v="1899-12-30T14:55:00"/>
    <x v="6"/>
    <m/>
    <n v="10000"/>
    <s v="Facebook"/>
    <s v="Ns125 Feb"/>
    <s v="WARM"/>
    <s v="Pulsar"/>
    <s v="NS125"/>
    <s v="UG"/>
    <s v="Pulsar NS125 UG FIERY ORANGE"/>
    <s v="00JF4417"/>
    <s v="Open"/>
    <s v="No"/>
    <x v="1"/>
    <m/>
    <m/>
    <m/>
    <m/>
    <s v="No"/>
    <s v="No"/>
    <s v="No"/>
    <m/>
    <n v="0"/>
  </r>
  <r>
    <n v="15585753"/>
    <d v="2025-04-12T00:00:00"/>
    <d v="1899-12-30T13:27:00"/>
    <x v="2"/>
    <s v="TRIUMPH DANKUNI"/>
    <s v="E13593"/>
    <m/>
    <m/>
    <s v="HOT"/>
    <s v="Triumph"/>
    <s v="Speed 400 UG"/>
    <m/>
    <s v="Triumph Speed 400 UG "/>
    <s v="00TA40"/>
    <s v="Open"/>
    <s v="No"/>
    <x v="0"/>
    <m/>
    <m/>
    <m/>
    <m/>
    <s v="No"/>
    <s v="No"/>
    <s v="No"/>
    <m/>
    <n v="0"/>
  </r>
  <r>
    <n v="15432289"/>
    <d v="2025-04-06T00:00:00"/>
    <d v="1899-12-30T10:00:00"/>
    <x v="2"/>
    <s v="GITA PRADEEP SAH AUTOMOBILES(13244)"/>
    <n v="13244"/>
    <s v="Call Center"/>
    <m/>
    <s v="HOT"/>
    <s v="Pulsar"/>
    <s v="N125"/>
    <s v="Disc ISG"/>
    <s v="Pulsar N125 Disc ISG E Black with CW Red Decal"/>
    <s v="00JZ516J"/>
    <s v="Closed"/>
    <s v="No"/>
    <x v="2"/>
    <m/>
    <m/>
    <m/>
    <m/>
    <s v="No"/>
    <s v="No"/>
    <s v="No"/>
    <m/>
    <n v="0"/>
  </r>
  <r>
    <n v="15737767"/>
    <d v="2025-04-19T00:00:00"/>
    <d v="1899-12-30T14:18:00"/>
    <x v="6"/>
    <s v="Khivraj Automobiles &amp; Infrastructure Pvt Ltd(12414)"/>
    <n v="12414"/>
    <m/>
    <m/>
    <s v="HOT"/>
    <s v="KTM"/>
    <s v="250 cc"/>
    <m/>
    <s v="KTM  250 cc  EBONY BLACK(MET)"/>
    <s v="00JP1E"/>
    <s v="Open"/>
    <s v="Yes"/>
    <x v="0"/>
    <m/>
    <m/>
    <m/>
    <m/>
    <s v="Yes"/>
    <s v="No"/>
    <s v="No"/>
    <m/>
    <n v="0"/>
  </r>
  <r>
    <n v="15581837"/>
    <d v="2025-04-12T00:00:00"/>
    <d v="1899-12-30T11:15:00"/>
    <x v="5"/>
    <s v="Shashi Automobiles (12674)"/>
    <n v="12674"/>
    <m/>
    <m/>
    <s v="HOT"/>
    <s v="Pulsar"/>
    <s v="N160"/>
    <s v="UG"/>
    <s v="Pulsar N160 UG BROOKLYN CHRCL BLK M"/>
    <s v="00JR21VAR-113"/>
    <s v="Closed"/>
    <s v="No"/>
    <x v="2"/>
    <m/>
    <m/>
    <m/>
    <m/>
    <s v="No"/>
    <s v="No"/>
    <s v="No"/>
    <m/>
    <n v="0"/>
  </r>
  <r>
    <n v="15460399"/>
    <d v="2025-04-07T00:00:00"/>
    <d v="1899-12-30T17:19:00"/>
    <x v="3"/>
    <s v="MIDDYA BAJAJ(11957)"/>
    <n v="11957"/>
    <s v="Bikedekho_Aggregators"/>
    <s v="CPS_Lead_Aggregators"/>
    <s v="WARM"/>
    <s v="Pulsar"/>
    <s v="N150"/>
    <s v="SD Single Seat"/>
    <s v="Pulsar  N150 SD Single Seat EBONY BLACK(MET)"/>
    <s v="00JR30X3"/>
    <s v="Closed"/>
    <s v="No"/>
    <x v="2"/>
    <m/>
    <m/>
    <m/>
    <m/>
    <s v="No"/>
    <s v="No"/>
    <s v="No"/>
    <m/>
    <n v="0"/>
  </r>
  <r>
    <n v="15356016"/>
    <d v="2025-04-02T00:00:00"/>
    <d v="1899-12-30T12:51:00"/>
    <x v="1"/>
    <s v="J P SALES  CORPORATION ALAMBAGH"/>
    <s v="C11941"/>
    <s v="Television"/>
    <m/>
    <s v="WARM"/>
    <s v="Pulsar"/>
    <s v="N160"/>
    <s v="Dual Channel ABS(Digital)"/>
    <s v="Pulsar N160 Dual Channel ABS(Digital) Brooklyn Black"/>
    <s v="00JR379V"/>
    <s v="Invoiced"/>
    <s v="Yes"/>
    <x v="0"/>
    <m/>
    <m/>
    <m/>
    <m/>
    <s v="Yes"/>
    <s v="Yes"/>
    <s v="Yes"/>
    <d v="2025-04-02T14:20:00"/>
    <n v="1"/>
  </r>
  <r>
    <n v="15661936"/>
    <d v="2025-04-16T00:00:00"/>
    <d v="1899-12-30T10:40:00"/>
    <x v="1"/>
    <s v="SWASTIK AUTO AGENCIES PVT LTD(11736)"/>
    <n v="11736"/>
    <m/>
    <m/>
    <s v="HOT"/>
    <s v="Pulsar"/>
    <n v="125"/>
    <s v="Carbon Fibre Disc Split Seat (OBD-2)"/>
    <s v="Pulsar 125 Carbon Fibre Disc Split Seat (OBD-2) SPARKLING METALLIC BLACK BLUE"/>
    <s v="00DH43F1"/>
    <s v="Open"/>
    <s v="Yes"/>
    <x v="1"/>
    <m/>
    <m/>
    <m/>
    <m/>
    <s v="No"/>
    <s v="No"/>
    <s v="No"/>
    <m/>
    <n v="0"/>
  </r>
  <r>
    <n v="15371837"/>
    <d v="2025-04-03T00:00:00"/>
    <d v="1899-12-30T10:50:00"/>
    <x v="3"/>
    <s v="J P SALES  CORPORATION ALAMBAGH"/>
    <s v="C11941"/>
    <s v="Bikewale_Aggregators"/>
    <s v="CPS_Lead_Aggregators"/>
    <s v="STANDARD"/>
    <s v="Pulsar"/>
    <s v="N125"/>
    <s v="Disc ISG"/>
    <s v="Pulsar  N125 Disc ISG Ebony Black + Purple Fury"/>
    <s v="00JZ51VAR-124"/>
    <s v="Open"/>
    <s v="Yes"/>
    <x v="6"/>
    <m/>
    <m/>
    <m/>
    <m/>
    <s v="No"/>
    <s v="Yes"/>
    <s v="Yes"/>
    <m/>
    <n v="0"/>
  </r>
  <r>
    <n v="15713792"/>
    <d v="2025-04-18T00:00:00"/>
    <d v="1899-12-30T12:05:00"/>
    <x v="0"/>
    <s v="OSL AUTO PVT LTD(13620)"/>
    <n v="13620"/>
    <s v="Hyperlocal_Lead_Gen"/>
    <s v="Facebook"/>
    <s v="HOT"/>
    <s v="KTM"/>
    <s v="DUKE 390"/>
    <s v="KTM"/>
    <s v="KTM DUKE 390 KTM "/>
    <s v="00JP89"/>
    <s v="Open"/>
    <s v="No"/>
    <x v="0"/>
    <m/>
    <m/>
    <m/>
    <m/>
    <s v="No"/>
    <s v="No"/>
    <s v="No"/>
    <m/>
    <n v="0"/>
  </r>
  <r>
    <n v="15471197"/>
    <d v="2025-04-08T00:00:00"/>
    <d v="1899-12-30T11:18:00"/>
    <x v="3"/>
    <s v="I RIDE ENTREPRISES PVT LTD(12548)"/>
    <n v="12548"/>
    <s v="Bikewale_Aggregators"/>
    <s v="CPS_Lead_Aggregators"/>
    <s v="HOT"/>
    <s v="Freedom"/>
    <s v="125 NG04"/>
    <s v="Disc Led"/>
    <s v="Freedom 125 NG04 Disc Led GLOSSY CARIBBEAN BLUE"/>
    <s v="00JH272Z"/>
    <s v="Closed"/>
    <s v="No"/>
    <x v="5"/>
    <m/>
    <m/>
    <m/>
    <m/>
    <s v="No"/>
    <s v="No"/>
    <s v="No"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5EFEBF-1E73-4FB9-9947-F87A93D8056E}" name="PivotTable8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H14:V25" firstHeaderRow="1" firstDataRow="2" firstDataCol="1"/>
  <pivotFields count="26">
    <pivotField dataField="1" compact="0" outline="0" showAll="0"/>
    <pivotField compact="0" numFmtId="14" outline="0" showAll="0"/>
    <pivotField compact="0" numFmtId="20" outline="0" showAll="0"/>
    <pivotField axis="axisRow" compact="0" outline="0" showAll="0">
      <items count="10">
        <item x="5"/>
        <item x="3"/>
        <item x="8"/>
        <item x="6"/>
        <item x="4"/>
        <item x="0"/>
        <item x="7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14">
        <item x="0"/>
        <item x="12"/>
        <item x="5"/>
        <item x="11"/>
        <item x="8"/>
        <item x="4"/>
        <item x="2"/>
        <item x="7"/>
        <item x="10"/>
        <item x="3"/>
        <item x="9"/>
        <item x="6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6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Enquiry Number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F60CDC-0539-4C25-9671-6123DA5B58C5}" name="PivotTable7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:U13" firstHeaderRow="1" firstDataRow="2" firstDataCol="1"/>
  <pivotFields count="26">
    <pivotField dataField="1" showAll="0"/>
    <pivotField numFmtId="14" showAll="0"/>
    <pivotField numFmtId="20" showAll="0"/>
    <pivotField axis="axisRow" showAll="0">
      <items count="10">
        <item x="5"/>
        <item x="3"/>
        <item x="8"/>
        <item x="6"/>
        <item x="4"/>
        <item x="0"/>
        <item x="7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4">
        <item x="0"/>
        <item x="12"/>
        <item x="5"/>
        <item x="11"/>
        <item x="8"/>
        <item x="4"/>
        <item x="2"/>
        <item x="7"/>
        <item x="10"/>
        <item x="3"/>
        <item x="9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6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Enquiry Number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7F78D6-C615-4936-BA46-AEE5E7527BB3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B28" firstHeaderRow="1" firstDataRow="1" firstDataCol="1"/>
  <pivotFields count="26">
    <pivotField dataField="1" showAll="0"/>
    <pivotField numFmtId="14" showAll="0"/>
    <pivotField numFmtId="2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7"/>
        <item x="2"/>
        <item x="10"/>
        <item x="5"/>
        <item x="11"/>
        <item x="12"/>
        <item x="9"/>
        <item x="6"/>
        <item x="1"/>
        <item x="3"/>
        <item x="4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Enquiry Number" fld="0" subtotal="count" baseField="1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84A9D8-C8DF-493B-95A2-C759788F28B4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nquiry Mode">
  <location ref="A1:C11" firstHeaderRow="0" firstDataRow="1" firstDataCol="1"/>
  <pivotFields count="26">
    <pivotField showAll="0"/>
    <pivotField numFmtId="14" showAll="0"/>
    <pivotField numFmtId="20" showAll="0"/>
    <pivotField axis="axisRow" dataField="1" showAll="0">
      <items count="10">
        <item x="5"/>
        <item x="3"/>
        <item x="8"/>
        <item x="6"/>
        <item x="4"/>
        <item x="0"/>
        <item x="7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_enquiries " fld="3" subtotal="count" baseField="3" baseItem="0"/>
    <dataField name="Is_Invoiced" fld="25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EA78-55B9-4C0E-BE75-4CF70A3C6458}">
  <dimension ref="A1:AA2500"/>
  <sheetViews>
    <sheetView topLeftCell="N1" workbookViewId="0">
      <selection activeCell="K4" sqref="K4"/>
    </sheetView>
  </sheetViews>
  <sheetFormatPr defaultColWidth="10.1796875" defaultRowHeight="14.5" x14ac:dyDescent="0.35"/>
  <cols>
    <col min="1" max="1" width="15.26953125" bestFit="1" customWidth="1"/>
    <col min="2" max="2" width="12" bestFit="1" customWidth="1"/>
    <col min="3" max="3" width="12.26953125" bestFit="1" customWidth="1"/>
    <col min="4" max="4" width="12.81640625" bestFit="1" customWidth="1"/>
    <col min="5" max="5" width="40" customWidth="1"/>
    <col min="6" max="6" width="30" bestFit="1" customWidth="1"/>
    <col min="7" max="7" width="30.54296875" bestFit="1" customWidth="1"/>
    <col min="8" max="8" width="42.26953125" bestFit="1" customWidth="1"/>
    <col min="9" max="9" width="18" bestFit="1" customWidth="1"/>
    <col min="10" max="10" width="15.54296875" bestFit="1" customWidth="1"/>
    <col min="11" max="11" width="38.26953125" bestFit="1" customWidth="1"/>
    <col min="12" max="12" width="34.7265625" bestFit="1" customWidth="1"/>
    <col min="13" max="13" width="76.81640625" bestFit="1" customWidth="1"/>
    <col min="14" max="14" width="14.1796875" bestFit="1" customWidth="1"/>
    <col min="15" max="15" width="12.7265625" bestFit="1" customWidth="1"/>
    <col min="16" max="16" width="7" bestFit="1" customWidth="1"/>
    <col min="17" max="17" width="25.7265625" bestFit="1" customWidth="1"/>
    <col min="18" max="18" width="34.26953125" customWidth="1"/>
    <col min="19" max="19" width="39.54296875" bestFit="1" customWidth="1"/>
    <col min="20" max="20" width="17.81640625" bestFit="1" customWidth="1"/>
    <col min="21" max="21" width="17.7265625" bestFit="1" customWidth="1"/>
    <col min="22" max="22" width="19" bestFit="1" customWidth="1"/>
    <col min="23" max="23" width="16.453125" bestFit="1" customWidth="1"/>
    <col min="24" max="24" width="22" bestFit="1" customWidth="1"/>
    <col min="25" max="25" width="21.7265625" bestFit="1" customWidth="1"/>
  </cols>
  <sheetData>
    <row r="1" spans="1:27" x14ac:dyDescent="0.35">
      <c r="A1" t="s">
        <v>0</v>
      </c>
      <c r="B1" t="s">
        <v>1</v>
      </c>
      <c r="C1" t="s">
        <v>2</v>
      </c>
      <c r="D1" s="7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7" t="s">
        <v>9</v>
      </c>
      <c r="K1" t="s">
        <v>10</v>
      </c>
      <c r="L1" t="s">
        <v>11</v>
      </c>
      <c r="M1" t="s">
        <v>12</v>
      </c>
      <c r="N1" s="7" t="s">
        <v>2941</v>
      </c>
      <c r="O1" s="7" t="s">
        <v>13</v>
      </c>
      <c r="P1" s="7" t="s">
        <v>14</v>
      </c>
      <c r="Q1" s="7" t="s">
        <v>15</v>
      </c>
      <c r="R1" t="s">
        <v>16</v>
      </c>
      <c r="S1" t="s">
        <v>17</v>
      </c>
      <c r="T1" t="s">
        <v>18</v>
      </c>
      <c r="U1" t="s">
        <v>19</v>
      </c>
      <c r="V1" s="7" t="s">
        <v>20</v>
      </c>
      <c r="W1" s="7" t="s">
        <v>21</v>
      </c>
      <c r="X1" s="7" t="s">
        <v>22</v>
      </c>
      <c r="Y1" t="s">
        <v>23</v>
      </c>
      <c r="Z1" s="7" t="s">
        <v>2946</v>
      </c>
      <c r="AA1" s="7" t="s">
        <v>2955</v>
      </c>
    </row>
    <row r="2" spans="1:27" x14ac:dyDescent="0.35">
      <c r="A2">
        <v>15405886</v>
      </c>
      <c r="B2" s="1">
        <v>45751</v>
      </c>
      <c r="C2" s="2">
        <v>0.77361111111111114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30</v>
      </c>
      <c r="M2" t="s">
        <v>32</v>
      </c>
      <c r="N2" t="s">
        <v>33</v>
      </c>
      <c r="O2" t="s">
        <v>34</v>
      </c>
      <c r="P2" t="s">
        <v>35</v>
      </c>
      <c r="Q2" t="s">
        <v>37</v>
      </c>
      <c r="V2" t="s">
        <v>35</v>
      </c>
      <c r="W2" t="s">
        <v>35</v>
      </c>
      <c r="X2" t="s">
        <v>35</v>
      </c>
      <c r="Z2" s="12">
        <f>IF(O2="Invoiced", 1, 0)</f>
        <v>0</v>
      </c>
    </row>
    <row r="3" spans="1:27" x14ac:dyDescent="0.35">
      <c r="A3">
        <v>15713344</v>
      </c>
      <c r="B3" s="1">
        <v>45765</v>
      </c>
      <c r="C3" s="2">
        <v>0.49166666666666664</v>
      </c>
      <c r="D3" t="s">
        <v>38</v>
      </c>
      <c r="E3" t="s">
        <v>39</v>
      </c>
      <c r="F3">
        <v>10052</v>
      </c>
      <c r="I3" t="s">
        <v>40</v>
      </c>
      <c r="J3" t="s">
        <v>41</v>
      </c>
      <c r="K3">
        <v>100</v>
      </c>
      <c r="L3" t="s">
        <v>42</v>
      </c>
      <c r="M3" t="s">
        <v>43</v>
      </c>
      <c r="N3" t="s">
        <v>44</v>
      </c>
      <c r="O3" t="s">
        <v>45</v>
      </c>
      <c r="P3" t="s">
        <v>36</v>
      </c>
      <c r="V3" t="s">
        <v>36</v>
      </c>
      <c r="W3" t="s">
        <v>36</v>
      </c>
      <c r="X3" t="s">
        <v>36</v>
      </c>
      <c r="Y3" s="3">
        <v>45765.493750000001</v>
      </c>
      <c r="Z3" s="12">
        <f t="shared" ref="Z3:Z66" si="0">IF(O3="Invoiced", 1, 0)</f>
        <v>0</v>
      </c>
    </row>
    <row r="4" spans="1:27" x14ac:dyDescent="0.35">
      <c r="A4">
        <v>15725985</v>
      </c>
      <c r="B4" s="1">
        <v>45765</v>
      </c>
      <c r="C4" s="2">
        <v>0.80763888888888891</v>
      </c>
      <c r="D4" t="s">
        <v>46</v>
      </c>
      <c r="E4" t="s">
        <v>47</v>
      </c>
      <c r="F4">
        <v>10388</v>
      </c>
      <c r="G4" t="s">
        <v>48</v>
      </c>
      <c r="I4" t="s">
        <v>29</v>
      </c>
      <c r="J4" t="s">
        <v>49</v>
      </c>
      <c r="K4">
        <v>125</v>
      </c>
      <c r="L4" t="s">
        <v>50</v>
      </c>
      <c r="M4" t="s">
        <v>51</v>
      </c>
      <c r="N4" t="s">
        <v>52</v>
      </c>
      <c r="O4" t="s">
        <v>34</v>
      </c>
      <c r="P4" t="s">
        <v>35</v>
      </c>
      <c r="V4" t="s">
        <v>35</v>
      </c>
      <c r="W4" t="s">
        <v>35</v>
      </c>
      <c r="X4" t="s">
        <v>35</v>
      </c>
      <c r="Z4" s="12">
        <f t="shared" si="0"/>
        <v>0</v>
      </c>
    </row>
    <row r="5" spans="1:27" x14ac:dyDescent="0.35">
      <c r="A5">
        <v>15361316</v>
      </c>
      <c r="B5" s="1">
        <v>45749</v>
      </c>
      <c r="C5" s="2">
        <v>0.6694444444444444</v>
      </c>
      <c r="D5" t="s">
        <v>53</v>
      </c>
      <c r="E5" t="s">
        <v>54</v>
      </c>
      <c r="F5">
        <v>13565</v>
      </c>
      <c r="G5" t="s">
        <v>55</v>
      </c>
      <c r="H5" t="s">
        <v>56</v>
      </c>
      <c r="I5" t="s">
        <v>40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35</v>
      </c>
      <c r="Q5" t="s">
        <v>37</v>
      </c>
      <c r="V5" t="s">
        <v>35</v>
      </c>
      <c r="W5" t="s">
        <v>35</v>
      </c>
      <c r="X5" t="s">
        <v>35</v>
      </c>
      <c r="Z5" s="12">
        <f t="shared" si="0"/>
        <v>0</v>
      </c>
    </row>
    <row r="6" spans="1:27" x14ac:dyDescent="0.35">
      <c r="A6">
        <v>15482484</v>
      </c>
      <c r="B6" s="1">
        <v>45755</v>
      </c>
      <c r="C6" s="2">
        <v>0.67708333333333337</v>
      </c>
      <c r="D6" t="s">
        <v>38</v>
      </c>
      <c r="E6" t="s">
        <v>63</v>
      </c>
      <c r="F6">
        <v>10468</v>
      </c>
      <c r="I6" t="s">
        <v>40</v>
      </c>
      <c r="J6" t="s">
        <v>49</v>
      </c>
      <c r="K6">
        <v>150</v>
      </c>
      <c r="L6" t="s">
        <v>64</v>
      </c>
      <c r="M6" t="s">
        <v>65</v>
      </c>
      <c r="N6" t="s">
        <v>66</v>
      </c>
      <c r="O6" t="s">
        <v>67</v>
      </c>
      <c r="P6" t="s">
        <v>36</v>
      </c>
      <c r="V6" t="s">
        <v>36</v>
      </c>
      <c r="W6" t="s">
        <v>36</v>
      </c>
      <c r="X6" t="s">
        <v>36</v>
      </c>
      <c r="Y6" s="3">
        <v>45755.679166666669</v>
      </c>
      <c r="Z6" s="12">
        <f t="shared" si="0"/>
        <v>1</v>
      </c>
    </row>
    <row r="7" spans="1:27" x14ac:dyDescent="0.35">
      <c r="A7">
        <v>15375428</v>
      </c>
      <c r="B7" s="1">
        <v>45750</v>
      </c>
      <c r="C7" s="2">
        <v>0.53055555555555556</v>
      </c>
      <c r="D7" t="s">
        <v>53</v>
      </c>
      <c r="E7" t="s">
        <v>70</v>
      </c>
      <c r="F7">
        <v>10164</v>
      </c>
      <c r="G7" t="s">
        <v>55</v>
      </c>
      <c r="H7" t="s">
        <v>56</v>
      </c>
      <c r="I7" t="s">
        <v>29</v>
      </c>
      <c r="J7" t="s">
        <v>49</v>
      </c>
      <c r="K7">
        <v>150</v>
      </c>
      <c r="L7" t="s">
        <v>71</v>
      </c>
      <c r="M7" t="s">
        <v>72</v>
      </c>
      <c r="N7" t="s">
        <v>73</v>
      </c>
      <c r="O7" t="s">
        <v>34</v>
      </c>
      <c r="P7" t="s">
        <v>35</v>
      </c>
      <c r="V7" t="s">
        <v>35</v>
      </c>
      <c r="W7" t="s">
        <v>35</v>
      </c>
      <c r="X7" t="s">
        <v>35</v>
      </c>
      <c r="Z7" s="12">
        <f t="shared" si="0"/>
        <v>0</v>
      </c>
    </row>
    <row r="8" spans="1:27" x14ac:dyDescent="0.35">
      <c r="A8">
        <v>15485965</v>
      </c>
      <c r="B8" s="1">
        <v>45755</v>
      </c>
      <c r="C8" s="2">
        <v>0.78611111111111109</v>
      </c>
      <c r="D8" t="s">
        <v>53</v>
      </c>
      <c r="E8" t="s">
        <v>74</v>
      </c>
      <c r="F8">
        <v>12809</v>
      </c>
      <c r="G8" t="s">
        <v>55</v>
      </c>
      <c r="H8" t="s">
        <v>56</v>
      </c>
      <c r="I8" t="s">
        <v>40</v>
      </c>
      <c r="J8" t="s">
        <v>30</v>
      </c>
      <c r="K8" t="s">
        <v>75</v>
      </c>
      <c r="L8" t="s">
        <v>30</v>
      </c>
      <c r="M8" t="s">
        <v>76</v>
      </c>
      <c r="N8" t="s">
        <v>77</v>
      </c>
      <c r="O8" t="s">
        <v>62</v>
      </c>
      <c r="P8" t="s">
        <v>35</v>
      </c>
      <c r="Q8" t="s">
        <v>78</v>
      </c>
      <c r="V8" t="s">
        <v>35</v>
      </c>
      <c r="W8" t="s">
        <v>35</v>
      </c>
      <c r="X8" t="s">
        <v>35</v>
      </c>
      <c r="Z8" s="12">
        <f t="shared" si="0"/>
        <v>0</v>
      </c>
    </row>
    <row r="9" spans="1:27" x14ac:dyDescent="0.35">
      <c r="A9">
        <v>15374094</v>
      </c>
      <c r="B9" s="1">
        <v>45750</v>
      </c>
      <c r="C9" s="2">
        <v>0.50277777777777777</v>
      </c>
      <c r="D9" t="s">
        <v>53</v>
      </c>
      <c r="E9" t="s">
        <v>79</v>
      </c>
      <c r="F9">
        <v>10000</v>
      </c>
      <c r="G9" t="s">
        <v>55</v>
      </c>
      <c r="H9" t="s">
        <v>56</v>
      </c>
      <c r="I9" t="s">
        <v>40</v>
      </c>
      <c r="J9" t="s">
        <v>80</v>
      </c>
      <c r="K9">
        <v>250</v>
      </c>
      <c r="L9" t="s">
        <v>81</v>
      </c>
      <c r="M9" t="s">
        <v>82</v>
      </c>
      <c r="N9" t="s">
        <v>83</v>
      </c>
      <c r="O9" t="s">
        <v>62</v>
      </c>
      <c r="P9" t="s">
        <v>35</v>
      </c>
      <c r="Q9" t="s">
        <v>84</v>
      </c>
      <c r="V9" t="s">
        <v>35</v>
      </c>
      <c r="W9" t="s">
        <v>35</v>
      </c>
      <c r="X9" t="s">
        <v>35</v>
      </c>
      <c r="Z9" s="12">
        <f t="shared" si="0"/>
        <v>0</v>
      </c>
    </row>
    <row r="10" spans="1:27" x14ac:dyDescent="0.35">
      <c r="A10">
        <v>15592868</v>
      </c>
      <c r="B10" s="1">
        <v>45759</v>
      </c>
      <c r="C10" s="2">
        <v>0.76111111111111107</v>
      </c>
      <c r="D10" t="s">
        <v>46</v>
      </c>
      <c r="E10" t="s">
        <v>85</v>
      </c>
      <c r="F10">
        <v>13226</v>
      </c>
      <c r="G10" t="s">
        <v>86</v>
      </c>
      <c r="H10" t="s">
        <v>87</v>
      </c>
      <c r="I10" t="s">
        <v>88</v>
      </c>
      <c r="J10" t="s">
        <v>49</v>
      </c>
      <c r="K10">
        <v>150</v>
      </c>
      <c r="L10" t="s">
        <v>64</v>
      </c>
      <c r="M10" t="s">
        <v>89</v>
      </c>
      <c r="N10" t="s">
        <v>90</v>
      </c>
      <c r="O10" t="s">
        <v>67</v>
      </c>
      <c r="P10" t="s">
        <v>36</v>
      </c>
      <c r="V10" t="s">
        <v>35</v>
      </c>
      <c r="W10" t="s">
        <v>35</v>
      </c>
      <c r="X10" t="s">
        <v>36</v>
      </c>
      <c r="Y10" s="3">
        <v>45759.761805555558</v>
      </c>
      <c r="Z10" s="12">
        <f t="shared" si="0"/>
        <v>1</v>
      </c>
    </row>
    <row r="11" spans="1:27" x14ac:dyDescent="0.35">
      <c r="A11">
        <v>15335097</v>
      </c>
      <c r="B11" s="1">
        <v>45748</v>
      </c>
      <c r="C11" s="2">
        <v>0.48680555555555555</v>
      </c>
      <c r="D11" t="s">
        <v>53</v>
      </c>
      <c r="E11" t="s">
        <v>91</v>
      </c>
      <c r="F11">
        <v>10881</v>
      </c>
      <c r="G11" t="s">
        <v>55</v>
      </c>
      <c r="H11" t="s">
        <v>56</v>
      </c>
      <c r="J11" t="s">
        <v>49</v>
      </c>
      <c r="K11">
        <v>125</v>
      </c>
      <c r="L11" t="s">
        <v>92</v>
      </c>
      <c r="M11" t="s">
        <v>93</v>
      </c>
      <c r="N11" t="s">
        <v>94</v>
      </c>
      <c r="O11" t="s">
        <v>62</v>
      </c>
      <c r="P11" t="s">
        <v>35</v>
      </c>
      <c r="Q11" t="s">
        <v>78</v>
      </c>
      <c r="V11" t="s">
        <v>35</v>
      </c>
      <c r="W11" t="s">
        <v>35</v>
      </c>
      <c r="X11" t="s">
        <v>35</v>
      </c>
      <c r="Z11" s="12">
        <f t="shared" si="0"/>
        <v>0</v>
      </c>
    </row>
    <row r="12" spans="1:27" x14ac:dyDescent="0.35">
      <c r="A12">
        <v>15374893</v>
      </c>
      <c r="B12" s="1">
        <v>45750</v>
      </c>
      <c r="C12" s="2">
        <v>0.51736111111111116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29</v>
      </c>
      <c r="J12" t="s">
        <v>49</v>
      </c>
      <c r="K12">
        <v>125</v>
      </c>
      <c r="L12" t="s">
        <v>100</v>
      </c>
      <c r="M12" t="s">
        <v>101</v>
      </c>
      <c r="N12" t="s">
        <v>102</v>
      </c>
      <c r="O12" t="s">
        <v>34</v>
      </c>
      <c r="P12" t="s">
        <v>35</v>
      </c>
      <c r="Q12" t="s">
        <v>103</v>
      </c>
      <c r="V12" t="s">
        <v>35</v>
      </c>
      <c r="W12" t="s">
        <v>35</v>
      </c>
      <c r="X12" t="s">
        <v>35</v>
      </c>
      <c r="Z12" s="12">
        <f t="shared" si="0"/>
        <v>0</v>
      </c>
    </row>
    <row r="13" spans="1:27" x14ac:dyDescent="0.35">
      <c r="A13">
        <v>15685925</v>
      </c>
      <c r="B13" s="1">
        <v>45763</v>
      </c>
      <c r="C13" s="2">
        <v>0.97083333333333333</v>
      </c>
      <c r="D13" t="s">
        <v>53</v>
      </c>
      <c r="E13" t="s">
        <v>79</v>
      </c>
      <c r="F13">
        <v>10000</v>
      </c>
      <c r="G13" t="s">
        <v>55</v>
      </c>
      <c r="H13" t="s">
        <v>56</v>
      </c>
      <c r="I13" t="s">
        <v>40</v>
      </c>
      <c r="J13" t="s">
        <v>57</v>
      </c>
      <c r="K13" t="s">
        <v>58</v>
      </c>
      <c r="L13" t="s">
        <v>59</v>
      </c>
      <c r="M13" t="s">
        <v>60</v>
      </c>
      <c r="N13" t="s">
        <v>61</v>
      </c>
      <c r="O13" t="s">
        <v>62</v>
      </c>
      <c r="P13" t="s">
        <v>35</v>
      </c>
      <c r="Q13" t="s">
        <v>78</v>
      </c>
      <c r="V13" t="s">
        <v>35</v>
      </c>
      <c r="W13" t="s">
        <v>35</v>
      </c>
      <c r="X13" t="s">
        <v>35</v>
      </c>
      <c r="Z13" s="12">
        <f t="shared" si="0"/>
        <v>0</v>
      </c>
    </row>
    <row r="14" spans="1:27" x14ac:dyDescent="0.35">
      <c r="A14">
        <v>15490603</v>
      </c>
      <c r="B14" s="1">
        <v>45756</v>
      </c>
      <c r="C14" s="2">
        <v>0.38055555555555554</v>
      </c>
      <c r="D14" t="s">
        <v>95</v>
      </c>
      <c r="E14" t="s">
        <v>104</v>
      </c>
      <c r="F14">
        <v>12690</v>
      </c>
      <c r="G14" t="s">
        <v>105</v>
      </c>
      <c r="H14" t="s">
        <v>99</v>
      </c>
      <c r="I14" t="s">
        <v>40</v>
      </c>
      <c r="J14" t="s">
        <v>30</v>
      </c>
      <c r="K14" t="s">
        <v>31</v>
      </c>
      <c r="M14" t="s">
        <v>106</v>
      </c>
      <c r="N14" t="s">
        <v>107</v>
      </c>
      <c r="O14" t="s">
        <v>34</v>
      </c>
      <c r="P14" t="s">
        <v>36</v>
      </c>
      <c r="Q14" t="s">
        <v>37</v>
      </c>
      <c r="V14" t="s">
        <v>36</v>
      </c>
      <c r="W14" t="s">
        <v>35</v>
      </c>
      <c r="X14" t="s">
        <v>35</v>
      </c>
      <c r="Z14" s="12">
        <f t="shared" si="0"/>
        <v>0</v>
      </c>
    </row>
    <row r="15" spans="1:27" x14ac:dyDescent="0.35">
      <c r="A15">
        <v>15378046</v>
      </c>
      <c r="B15" s="1">
        <v>45750</v>
      </c>
      <c r="C15" s="2">
        <v>0.57847222222222228</v>
      </c>
      <c r="D15" t="s">
        <v>46</v>
      </c>
      <c r="E15" t="s">
        <v>108</v>
      </c>
      <c r="F15">
        <v>11480</v>
      </c>
      <c r="I15" t="s">
        <v>29</v>
      </c>
      <c r="J15" t="s">
        <v>49</v>
      </c>
      <c r="K15">
        <v>150</v>
      </c>
      <c r="L15" t="s">
        <v>109</v>
      </c>
      <c r="M15" t="s">
        <v>110</v>
      </c>
      <c r="N15" t="s">
        <v>111</v>
      </c>
      <c r="O15" t="s">
        <v>34</v>
      </c>
      <c r="P15" t="s">
        <v>36</v>
      </c>
      <c r="Q15" t="s">
        <v>37</v>
      </c>
      <c r="V15" t="s">
        <v>36</v>
      </c>
      <c r="W15" t="s">
        <v>35</v>
      </c>
      <c r="X15" t="s">
        <v>35</v>
      </c>
      <c r="Z15" s="12">
        <f t="shared" si="0"/>
        <v>0</v>
      </c>
    </row>
    <row r="16" spans="1:27" x14ac:dyDescent="0.35">
      <c r="A16">
        <v>15665631</v>
      </c>
      <c r="B16" s="1">
        <v>45763</v>
      </c>
      <c r="C16" s="2">
        <v>0.50694444444444442</v>
      </c>
      <c r="D16" t="s">
        <v>46</v>
      </c>
      <c r="E16" t="s">
        <v>112</v>
      </c>
      <c r="F16">
        <v>12955</v>
      </c>
      <c r="G16" t="s">
        <v>113</v>
      </c>
      <c r="J16" t="s">
        <v>49</v>
      </c>
      <c r="K16" t="s">
        <v>114</v>
      </c>
      <c r="L16" t="s">
        <v>115</v>
      </c>
      <c r="M16" t="s">
        <v>116</v>
      </c>
      <c r="N16" t="s">
        <v>117</v>
      </c>
      <c r="O16" t="s">
        <v>62</v>
      </c>
      <c r="P16" t="s">
        <v>36</v>
      </c>
      <c r="V16" t="s">
        <v>35</v>
      </c>
      <c r="W16" t="s">
        <v>35</v>
      </c>
      <c r="X16" t="s">
        <v>36</v>
      </c>
      <c r="Y16" s="3">
        <v>45763.509722222225</v>
      </c>
      <c r="Z16" s="12">
        <f t="shared" si="0"/>
        <v>0</v>
      </c>
    </row>
    <row r="17" spans="1:26" x14ac:dyDescent="0.35">
      <c r="A17">
        <v>15631275</v>
      </c>
      <c r="B17" s="1">
        <v>45761</v>
      </c>
      <c r="C17" s="2">
        <v>0.70902777777777781</v>
      </c>
      <c r="D17" t="s">
        <v>46</v>
      </c>
      <c r="E17" t="s">
        <v>118</v>
      </c>
      <c r="F17">
        <v>11534</v>
      </c>
      <c r="J17" t="s">
        <v>49</v>
      </c>
      <c r="K17">
        <v>125</v>
      </c>
      <c r="L17" t="s">
        <v>119</v>
      </c>
      <c r="M17" t="s">
        <v>120</v>
      </c>
      <c r="N17" t="s">
        <v>121</v>
      </c>
      <c r="O17" t="s">
        <v>67</v>
      </c>
      <c r="P17" t="s">
        <v>36</v>
      </c>
      <c r="V17" t="s">
        <v>35</v>
      </c>
      <c r="W17" t="s">
        <v>35</v>
      </c>
      <c r="X17" t="s">
        <v>36</v>
      </c>
      <c r="Y17" s="3">
        <v>45761.709722222222</v>
      </c>
      <c r="Z17" s="12">
        <f t="shared" si="0"/>
        <v>1</v>
      </c>
    </row>
    <row r="18" spans="1:26" x14ac:dyDescent="0.35">
      <c r="A18">
        <v>15349368</v>
      </c>
      <c r="B18" s="1">
        <v>45749</v>
      </c>
      <c r="C18" s="2">
        <v>0.21805555555555556</v>
      </c>
      <c r="D18" t="s">
        <v>53</v>
      </c>
      <c r="E18" t="s">
        <v>122</v>
      </c>
      <c r="F18" t="s">
        <v>123</v>
      </c>
      <c r="G18" t="s">
        <v>124</v>
      </c>
      <c r="H18" t="s">
        <v>56</v>
      </c>
      <c r="I18" t="s">
        <v>88</v>
      </c>
      <c r="J18" t="s">
        <v>30</v>
      </c>
      <c r="K18" t="s">
        <v>125</v>
      </c>
      <c r="L18" t="s">
        <v>30</v>
      </c>
      <c r="M18" t="s">
        <v>126</v>
      </c>
      <c r="N18" t="s">
        <v>127</v>
      </c>
      <c r="O18" t="s">
        <v>34</v>
      </c>
      <c r="P18" t="s">
        <v>35</v>
      </c>
      <c r="Q18" t="s">
        <v>103</v>
      </c>
      <c r="V18" t="s">
        <v>35</v>
      </c>
      <c r="W18" t="s">
        <v>35</v>
      </c>
      <c r="X18" t="s">
        <v>35</v>
      </c>
      <c r="Z18" s="12">
        <f t="shared" si="0"/>
        <v>0</v>
      </c>
    </row>
    <row r="19" spans="1:26" x14ac:dyDescent="0.35">
      <c r="A19">
        <v>15654010</v>
      </c>
      <c r="B19" s="1">
        <v>45762</v>
      </c>
      <c r="C19" s="2">
        <v>0.74375000000000002</v>
      </c>
      <c r="D19" t="s">
        <v>128</v>
      </c>
      <c r="E19" t="s">
        <v>129</v>
      </c>
      <c r="F19">
        <v>12885</v>
      </c>
      <c r="G19" t="s">
        <v>130</v>
      </c>
      <c r="H19" t="s">
        <v>131</v>
      </c>
      <c r="I19" t="s">
        <v>88</v>
      </c>
      <c r="J19" t="s">
        <v>49</v>
      </c>
      <c r="K19">
        <v>150</v>
      </c>
      <c r="L19" t="s">
        <v>64</v>
      </c>
      <c r="M19" t="s">
        <v>132</v>
      </c>
      <c r="N19" t="s">
        <v>133</v>
      </c>
      <c r="O19" t="s">
        <v>34</v>
      </c>
      <c r="P19" t="s">
        <v>35</v>
      </c>
      <c r="Q19" t="s">
        <v>37</v>
      </c>
      <c r="V19" t="s">
        <v>35</v>
      </c>
      <c r="W19" t="s">
        <v>35</v>
      </c>
      <c r="X19" t="s">
        <v>35</v>
      </c>
      <c r="Z19" s="12">
        <f t="shared" si="0"/>
        <v>0</v>
      </c>
    </row>
    <row r="20" spans="1:26" x14ac:dyDescent="0.35">
      <c r="A20">
        <v>15453122</v>
      </c>
      <c r="B20" s="1">
        <v>45754</v>
      </c>
      <c r="C20" s="2">
        <v>0.57499999999999996</v>
      </c>
      <c r="D20" t="s">
        <v>53</v>
      </c>
      <c r="E20" t="s">
        <v>134</v>
      </c>
      <c r="F20">
        <v>10740</v>
      </c>
      <c r="G20" t="s">
        <v>124</v>
      </c>
      <c r="H20" t="s">
        <v>56</v>
      </c>
      <c r="I20" t="s">
        <v>40</v>
      </c>
      <c r="J20" t="s">
        <v>49</v>
      </c>
      <c r="K20" t="s">
        <v>135</v>
      </c>
      <c r="L20" t="s">
        <v>136</v>
      </c>
      <c r="M20" t="s">
        <v>137</v>
      </c>
      <c r="N20" t="s">
        <v>138</v>
      </c>
      <c r="O20" t="s">
        <v>34</v>
      </c>
      <c r="P20" t="s">
        <v>35</v>
      </c>
      <c r="Q20" t="s">
        <v>37</v>
      </c>
      <c r="V20" t="s">
        <v>35</v>
      </c>
      <c r="W20" t="s">
        <v>35</v>
      </c>
      <c r="X20" t="s">
        <v>35</v>
      </c>
      <c r="Z20" s="12">
        <f t="shared" si="0"/>
        <v>0</v>
      </c>
    </row>
    <row r="21" spans="1:26" x14ac:dyDescent="0.35">
      <c r="A21">
        <v>15395486</v>
      </c>
      <c r="B21" s="1">
        <v>45751</v>
      </c>
      <c r="C21" s="2">
        <v>0.5180555555555556</v>
      </c>
      <c r="D21" t="s">
        <v>53</v>
      </c>
      <c r="E21" t="s">
        <v>139</v>
      </c>
      <c r="F21">
        <v>12681</v>
      </c>
      <c r="G21" t="s">
        <v>124</v>
      </c>
      <c r="H21" t="s">
        <v>56</v>
      </c>
      <c r="I21" t="s">
        <v>88</v>
      </c>
      <c r="J21" t="s">
        <v>49</v>
      </c>
      <c r="K21" t="s">
        <v>135</v>
      </c>
      <c r="L21" t="s">
        <v>136</v>
      </c>
      <c r="M21" t="s">
        <v>137</v>
      </c>
      <c r="N21" t="s">
        <v>138</v>
      </c>
      <c r="O21" t="s">
        <v>34</v>
      </c>
      <c r="P21" t="s">
        <v>35</v>
      </c>
      <c r="Q21" t="s">
        <v>37</v>
      </c>
      <c r="V21" t="s">
        <v>35</v>
      </c>
      <c r="W21" t="s">
        <v>35</v>
      </c>
      <c r="X21" t="s">
        <v>35</v>
      </c>
      <c r="Z21" s="12">
        <f t="shared" si="0"/>
        <v>0</v>
      </c>
    </row>
    <row r="22" spans="1:26" x14ac:dyDescent="0.35">
      <c r="A22">
        <v>15399937</v>
      </c>
      <c r="B22" s="1">
        <v>45751</v>
      </c>
      <c r="C22" s="2">
        <v>0.6166666666666667</v>
      </c>
      <c r="D22" t="s">
        <v>38</v>
      </c>
      <c r="E22" t="s">
        <v>141</v>
      </c>
      <c r="F22" t="s">
        <v>142</v>
      </c>
      <c r="I22" t="s">
        <v>88</v>
      </c>
      <c r="J22" t="s">
        <v>41</v>
      </c>
      <c r="K22">
        <v>110</v>
      </c>
      <c r="L22" t="s">
        <v>143</v>
      </c>
      <c r="M22" t="s">
        <v>144</v>
      </c>
      <c r="N22" t="s">
        <v>145</v>
      </c>
      <c r="O22" t="s">
        <v>34</v>
      </c>
      <c r="P22" t="s">
        <v>36</v>
      </c>
      <c r="Q22" t="s">
        <v>103</v>
      </c>
      <c r="V22" t="s">
        <v>36</v>
      </c>
      <c r="W22" t="s">
        <v>36</v>
      </c>
      <c r="X22" t="s">
        <v>36</v>
      </c>
      <c r="Z22" s="12">
        <f t="shared" si="0"/>
        <v>0</v>
      </c>
    </row>
    <row r="23" spans="1:26" x14ac:dyDescent="0.35">
      <c r="A23">
        <v>15429710</v>
      </c>
      <c r="B23" s="1">
        <v>45753</v>
      </c>
      <c r="C23" s="2">
        <v>6.2500000000000003E-3</v>
      </c>
      <c r="D23" t="s">
        <v>24</v>
      </c>
      <c r="E23" t="s">
        <v>146</v>
      </c>
      <c r="F23" t="s">
        <v>147</v>
      </c>
      <c r="G23" t="s">
        <v>27</v>
      </c>
      <c r="H23" t="s">
        <v>28</v>
      </c>
      <c r="I23" t="s">
        <v>40</v>
      </c>
      <c r="J23" t="s">
        <v>148</v>
      </c>
      <c r="K23" t="s">
        <v>149</v>
      </c>
      <c r="L23" t="s">
        <v>148</v>
      </c>
      <c r="M23" t="s">
        <v>150</v>
      </c>
      <c r="N23" t="s">
        <v>151</v>
      </c>
      <c r="O23" t="s">
        <v>62</v>
      </c>
      <c r="P23" t="s">
        <v>35</v>
      </c>
      <c r="V23" t="s">
        <v>35</v>
      </c>
      <c r="W23" t="s">
        <v>35</v>
      </c>
      <c r="X23" t="s">
        <v>35</v>
      </c>
      <c r="Z23" s="12">
        <f t="shared" si="0"/>
        <v>0</v>
      </c>
    </row>
    <row r="24" spans="1:26" x14ac:dyDescent="0.35">
      <c r="A24">
        <v>15624254</v>
      </c>
      <c r="B24" s="1">
        <v>45761</v>
      </c>
      <c r="C24" s="2">
        <v>0.5493055555555556</v>
      </c>
      <c r="D24" t="s">
        <v>24</v>
      </c>
      <c r="E24" t="s">
        <v>152</v>
      </c>
      <c r="F24">
        <v>12398</v>
      </c>
      <c r="G24" t="s">
        <v>27</v>
      </c>
      <c r="H24" t="s">
        <v>28</v>
      </c>
      <c r="I24" t="s">
        <v>29</v>
      </c>
      <c r="J24" t="s">
        <v>30</v>
      </c>
      <c r="K24" t="s">
        <v>153</v>
      </c>
      <c r="M24" t="s">
        <v>154</v>
      </c>
      <c r="N24" t="s">
        <v>155</v>
      </c>
      <c r="O24" t="s">
        <v>34</v>
      </c>
      <c r="P24" t="s">
        <v>36</v>
      </c>
      <c r="Q24" t="s">
        <v>37</v>
      </c>
      <c r="V24" t="s">
        <v>36</v>
      </c>
      <c r="W24" t="s">
        <v>35</v>
      </c>
      <c r="X24" t="s">
        <v>35</v>
      </c>
      <c r="Z24" s="12">
        <f t="shared" si="0"/>
        <v>0</v>
      </c>
    </row>
    <row r="25" spans="1:26" x14ac:dyDescent="0.35">
      <c r="A25">
        <v>15689308</v>
      </c>
      <c r="B25" s="1">
        <v>45764</v>
      </c>
      <c r="C25" s="2">
        <v>0.43888888888888888</v>
      </c>
      <c r="D25" t="s">
        <v>53</v>
      </c>
      <c r="E25" t="s">
        <v>156</v>
      </c>
      <c r="F25">
        <v>13141</v>
      </c>
      <c r="G25" t="s">
        <v>124</v>
      </c>
      <c r="H25" t="s">
        <v>56</v>
      </c>
      <c r="I25" t="s">
        <v>40</v>
      </c>
      <c r="J25" t="s">
        <v>49</v>
      </c>
      <c r="K25" t="s">
        <v>157</v>
      </c>
      <c r="L25" t="s">
        <v>81</v>
      </c>
      <c r="M25" t="s">
        <v>158</v>
      </c>
      <c r="N25" t="s">
        <v>159</v>
      </c>
      <c r="O25" t="s">
        <v>34</v>
      </c>
      <c r="P25" t="s">
        <v>35</v>
      </c>
      <c r="Q25" t="s">
        <v>37</v>
      </c>
      <c r="V25" t="s">
        <v>35</v>
      </c>
      <c r="W25" t="s">
        <v>35</v>
      </c>
      <c r="X25" t="s">
        <v>35</v>
      </c>
      <c r="Z25" s="12">
        <f t="shared" si="0"/>
        <v>0</v>
      </c>
    </row>
    <row r="26" spans="1:26" x14ac:dyDescent="0.35">
      <c r="A26">
        <v>15664017</v>
      </c>
      <c r="B26" s="1">
        <v>45763</v>
      </c>
      <c r="C26" s="2">
        <v>0.48402777777777778</v>
      </c>
      <c r="D26" t="s">
        <v>128</v>
      </c>
      <c r="E26" t="s">
        <v>160</v>
      </c>
      <c r="F26">
        <v>13482</v>
      </c>
      <c r="J26" t="s">
        <v>49</v>
      </c>
      <c r="K26">
        <v>125</v>
      </c>
      <c r="L26" t="s">
        <v>119</v>
      </c>
      <c r="M26" t="s">
        <v>161</v>
      </c>
      <c r="N26" t="s">
        <v>162</v>
      </c>
      <c r="O26" t="s">
        <v>67</v>
      </c>
      <c r="P26" t="s">
        <v>36</v>
      </c>
      <c r="V26" t="s">
        <v>35</v>
      </c>
      <c r="W26" t="s">
        <v>35</v>
      </c>
      <c r="X26" t="s">
        <v>35</v>
      </c>
      <c r="Y26" s="3">
        <v>45763.484722222223</v>
      </c>
      <c r="Z26" s="12">
        <f t="shared" si="0"/>
        <v>1</v>
      </c>
    </row>
    <row r="27" spans="1:26" x14ac:dyDescent="0.35">
      <c r="A27">
        <v>15533965</v>
      </c>
      <c r="B27" s="1">
        <v>45756</v>
      </c>
      <c r="C27" s="2">
        <v>0.88680555555555551</v>
      </c>
      <c r="D27" t="s">
        <v>95</v>
      </c>
      <c r="E27" t="s">
        <v>163</v>
      </c>
      <c r="F27" t="s">
        <v>164</v>
      </c>
      <c r="G27" t="s">
        <v>98</v>
      </c>
      <c r="H27" t="s">
        <v>99</v>
      </c>
      <c r="J27" t="s">
        <v>57</v>
      </c>
      <c r="K27" t="s">
        <v>58</v>
      </c>
      <c r="L27" t="s">
        <v>59</v>
      </c>
      <c r="M27" t="s">
        <v>165</v>
      </c>
      <c r="N27" t="s">
        <v>166</v>
      </c>
      <c r="O27" t="s">
        <v>62</v>
      </c>
      <c r="P27" t="s">
        <v>35</v>
      </c>
      <c r="Q27" t="s">
        <v>167</v>
      </c>
      <c r="V27" t="s">
        <v>35</v>
      </c>
      <c r="W27" t="s">
        <v>35</v>
      </c>
      <c r="X27" t="s">
        <v>35</v>
      </c>
      <c r="Z27" s="12">
        <f t="shared" si="0"/>
        <v>0</v>
      </c>
    </row>
    <row r="28" spans="1:26" x14ac:dyDescent="0.35">
      <c r="A28">
        <v>15483268</v>
      </c>
      <c r="B28" s="1">
        <v>45755</v>
      </c>
      <c r="C28" s="2">
        <v>0.69652777777777775</v>
      </c>
      <c r="D28" t="s">
        <v>46</v>
      </c>
      <c r="E28" t="s">
        <v>168</v>
      </c>
      <c r="F28">
        <v>10206</v>
      </c>
      <c r="J28" t="s">
        <v>41</v>
      </c>
      <c r="K28">
        <v>110</v>
      </c>
      <c r="L28" t="s">
        <v>169</v>
      </c>
      <c r="M28" t="s">
        <v>170</v>
      </c>
      <c r="N28" t="s">
        <v>171</v>
      </c>
      <c r="O28" t="s">
        <v>62</v>
      </c>
      <c r="P28" t="s">
        <v>35</v>
      </c>
      <c r="V28" t="s">
        <v>35</v>
      </c>
      <c r="W28" t="s">
        <v>35</v>
      </c>
      <c r="X28" t="s">
        <v>35</v>
      </c>
      <c r="Z28" s="12">
        <f t="shared" si="0"/>
        <v>0</v>
      </c>
    </row>
    <row r="29" spans="1:26" x14ac:dyDescent="0.35">
      <c r="A29">
        <v>15426106</v>
      </c>
      <c r="B29" s="1">
        <v>45752</v>
      </c>
      <c r="C29" s="2">
        <v>0.77986111111111112</v>
      </c>
      <c r="D29" t="s">
        <v>38</v>
      </c>
      <c r="E29" t="s">
        <v>172</v>
      </c>
      <c r="F29" t="s">
        <v>173</v>
      </c>
      <c r="I29" t="s">
        <v>29</v>
      </c>
      <c r="J29" t="s">
        <v>148</v>
      </c>
      <c r="K29" t="s">
        <v>174</v>
      </c>
      <c r="M29" t="s">
        <v>175</v>
      </c>
      <c r="N29" t="s">
        <v>176</v>
      </c>
      <c r="O29" t="s">
        <v>34</v>
      </c>
      <c r="P29" t="s">
        <v>36</v>
      </c>
      <c r="Q29" t="s">
        <v>103</v>
      </c>
      <c r="V29" t="s">
        <v>36</v>
      </c>
      <c r="W29" t="s">
        <v>35</v>
      </c>
      <c r="X29" t="s">
        <v>35</v>
      </c>
      <c r="Z29" s="12">
        <f t="shared" si="0"/>
        <v>0</v>
      </c>
    </row>
    <row r="30" spans="1:26" x14ac:dyDescent="0.35">
      <c r="A30">
        <v>15321001</v>
      </c>
      <c r="B30" s="1">
        <v>45748</v>
      </c>
      <c r="C30" s="2">
        <v>0.67569444444444449</v>
      </c>
      <c r="D30" t="s">
        <v>53</v>
      </c>
      <c r="E30" t="s">
        <v>177</v>
      </c>
      <c r="F30" t="s">
        <v>178</v>
      </c>
      <c r="G30" t="s">
        <v>55</v>
      </c>
      <c r="H30" t="s">
        <v>56</v>
      </c>
      <c r="I30" t="s">
        <v>29</v>
      </c>
      <c r="J30" t="s">
        <v>57</v>
      </c>
      <c r="K30" t="s">
        <v>58</v>
      </c>
      <c r="L30" t="s">
        <v>59</v>
      </c>
      <c r="M30" t="s">
        <v>60</v>
      </c>
      <c r="N30" t="s">
        <v>61</v>
      </c>
      <c r="O30" t="s">
        <v>34</v>
      </c>
      <c r="P30" t="s">
        <v>35</v>
      </c>
      <c r="Q30" t="s">
        <v>37</v>
      </c>
      <c r="V30" t="s">
        <v>35</v>
      </c>
      <c r="W30" t="s">
        <v>35</v>
      </c>
      <c r="X30" t="s">
        <v>35</v>
      </c>
      <c r="Z30" s="12">
        <f t="shared" si="0"/>
        <v>0</v>
      </c>
    </row>
    <row r="31" spans="1:26" x14ac:dyDescent="0.35">
      <c r="A31">
        <v>15656600</v>
      </c>
      <c r="B31" s="1">
        <v>45762</v>
      </c>
      <c r="C31" s="2">
        <v>0.85555555555555551</v>
      </c>
      <c r="D31" t="s">
        <v>24</v>
      </c>
      <c r="E31" t="s">
        <v>179</v>
      </c>
      <c r="F31">
        <v>13538</v>
      </c>
      <c r="G31" t="s">
        <v>27</v>
      </c>
      <c r="H31" t="s">
        <v>28</v>
      </c>
      <c r="I31" t="s">
        <v>40</v>
      </c>
      <c r="J31" t="s">
        <v>148</v>
      </c>
      <c r="K31" t="s">
        <v>149</v>
      </c>
      <c r="L31" t="s">
        <v>148</v>
      </c>
      <c r="M31" t="s">
        <v>150</v>
      </c>
      <c r="N31" t="s">
        <v>151</v>
      </c>
      <c r="O31" t="s">
        <v>34</v>
      </c>
      <c r="P31" t="s">
        <v>35</v>
      </c>
      <c r="Q31" t="s">
        <v>37</v>
      </c>
      <c r="V31" t="s">
        <v>35</v>
      </c>
      <c r="W31" t="s">
        <v>35</v>
      </c>
      <c r="X31" t="s">
        <v>35</v>
      </c>
      <c r="Z31" s="12">
        <f t="shared" si="0"/>
        <v>0</v>
      </c>
    </row>
    <row r="32" spans="1:26" x14ac:dyDescent="0.35">
      <c r="A32">
        <v>15408412</v>
      </c>
      <c r="B32" s="1">
        <v>45751</v>
      </c>
      <c r="C32" s="2">
        <v>0.9145833333333333</v>
      </c>
      <c r="D32" t="s">
        <v>128</v>
      </c>
      <c r="E32" t="s">
        <v>180</v>
      </c>
      <c r="F32">
        <v>12724</v>
      </c>
      <c r="I32" t="s">
        <v>29</v>
      </c>
      <c r="J32" t="s">
        <v>49</v>
      </c>
      <c r="K32">
        <v>125</v>
      </c>
      <c r="L32" t="s">
        <v>181</v>
      </c>
      <c r="M32" t="s">
        <v>182</v>
      </c>
      <c r="N32" t="s">
        <v>183</v>
      </c>
      <c r="O32" t="s">
        <v>34</v>
      </c>
      <c r="P32" t="s">
        <v>35</v>
      </c>
      <c r="Q32" t="s">
        <v>37</v>
      </c>
      <c r="V32" t="s">
        <v>35</v>
      </c>
      <c r="W32" t="s">
        <v>35</v>
      </c>
      <c r="X32" t="s">
        <v>35</v>
      </c>
      <c r="Z32" s="12">
        <f t="shared" si="0"/>
        <v>0</v>
      </c>
    </row>
    <row r="33" spans="1:26" x14ac:dyDescent="0.35">
      <c r="A33">
        <v>15618388</v>
      </c>
      <c r="B33" s="1">
        <v>45761</v>
      </c>
      <c r="C33" s="2">
        <v>0.42638888888888887</v>
      </c>
      <c r="D33" t="s">
        <v>53</v>
      </c>
      <c r="E33" t="s">
        <v>184</v>
      </c>
      <c r="F33" t="s">
        <v>185</v>
      </c>
      <c r="G33" t="s">
        <v>55</v>
      </c>
      <c r="H33" t="s">
        <v>56</v>
      </c>
      <c r="I33" t="s">
        <v>29</v>
      </c>
      <c r="J33" t="s">
        <v>49</v>
      </c>
      <c r="K33" t="s">
        <v>114</v>
      </c>
      <c r="L33" t="s">
        <v>186</v>
      </c>
      <c r="M33" t="s">
        <v>187</v>
      </c>
      <c r="N33" t="s">
        <v>188</v>
      </c>
      <c r="O33" t="s">
        <v>62</v>
      </c>
      <c r="P33" t="s">
        <v>35</v>
      </c>
      <c r="Q33" t="s">
        <v>78</v>
      </c>
      <c r="V33" t="s">
        <v>35</v>
      </c>
      <c r="W33" t="s">
        <v>35</v>
      </c>
      <c r="X33" t="s">
        <v>35</v>
      </c>
      <c r="Z33" s="12">
        <f t="shared" si="0"/>
        <v>0</v>
      </c>
    </row>
    <row r="34" spans="1:26" x14ac:dyDescent="0.35">
      <c r="A34">
        <v>15395204</v>
      </c>
      <c r="B34" s="1">
        <v>45751</v>
      </c>
      <c r="C34" s="2">
        <v>0.51249999999999996</v>
      </c>
      <c r="D34" t="s">
        <v>53</v>
      </c>
      <c r="E34" t="s">
        <v>189</v>
      </c>
      <c r="F34">
        <v>13207</v>
      </c>
      <c r="G34" t="s">
        <v>124</v>
      </c>
      <c r="H34" t="s">
        <v>56</v>
      </c>
      <c r="I34" t="s">
        <v>40</v>
      </c>
      <c r="J34" t="s">
        <v>49</v>
      </c>
      <c r="K34">
        <v>125</v>
      </c>
      <c r="L34" t="s">
        <v>190</v>
      </c>
      <c r="M34" t="s">
        <v>191</v>
      </c>
      <c r="N34" t="s">
        <v>192</v>
      </c>
      <c r="O34" t="s">
        <v>62</v>
      </c>
      <c r="P34" t="s">
        <v>35</v>
      </c>
      <c r="Q34" t="s">
        <v>78</v>
      </c>
      <c r="V34" t="s">
        <v>35</v>
      </c>
      <c r="W34" t="s">
        <v>35</v>
      </c>
      <c r="X34" t="s">
        <v>35</v>
      </c>
      <c r="Z34" s="12">
        <f t="shared" si="0"/>
        <v>0</v>
      </c>
    </row>
    <row r="35" spans="1:26" x14ac:dyDescent="0.35">
      <c r="A35">
        <v>15472347</v>
      </c>
      <c r="B35" s="1">
        <v>45755</v>
      </c>
      <c r="C35" s="2">
        <v>0.48541666666666666</v>
      </c>
      <c r="D35" t="s">
        <v>128</v>
      </c>
      <c r="E35" t="s">
        <v>193</v>
      </c>
      <c r="F35">
        <v>12788</v>
      </c>
      <c r="I35" t="s">
        <v>29</v>
      </c>
      <c r="J35" t="s">
        <v>49</v>
      </c>
      <c r="K35" t="s">
        <v>194</v>
      </c>
      <c r="L35" t="s">
        <v>195</v>
      </c>
      <c r="M35" t="s">
        <v>196</v>
      </c>
      <c r="N35" t="s">
        <v>197</v>
      </c>
      <c r="O35" t="s">
        <v>67</v>
      </c>
      <c r="P35" t="s">
        <v>36</v>
      </c>
      <c r="Q35" t="s">
        <v>37</v>
      </c>
      <c r="V35" t="s">
        <v>36</v>
      </c>
      <c r="W35" t="s">
        <v>35</v>
      </c>
      <c r="X35" t="s">
        <v>36</v>
      </c>
      <c r="Y35" s="3">
        <v>45755.486805555556</v>
      </c>
      <c r="Z35" s="12">
        <f t="shared" si="0"/>
        <v>1</v>
      </c>
    </row>
    <row r="36" spans="1:26" x14ac:dyDescent="0.35">
      <c r="A36">
        <v>15705296</v>
      </c>
      <c r="B36" s="1">
        <v>45764</v>
      </c>
      <c r="C36" s="2">
        <v>0.8125</v>
      </c>
      <c r="D36" t="s">
        <v>128</v>
      </c>
      <c r="E36" t="s">
        <v>199</v>
      </c>
      <c r="F36">
        <v>13241</v>
      </c>
      <c r="J36" t="s">
        <v>49</v>
      </c>
      <c r="K36">
        <v>125</v>
      </c>
      <c r="L36" t="s">
        <v>119</v>
      </c>
      <c r="M36" t="s">
        <v>161</v>
      </c>
      <c r="N36" t="s">
        <v>162</v>
      </c>
      <c r="O36" t="s">
        <v>67</v>
      </c>
      <c r="P36" t="s">
        <v>36</v>
      </c>
      <c r="V36" t="s">
        <v>35</v>
      </c>
      <c r="W36" t="s">
        <v>35</v>
      </c>
      <c r="X36" t="s">
        <v>35</v>
      </c>
      <c r="Y36" s="3">
        <v>45764.813194444447</v>
      </c>
      <c r="Z36" s="12">
        <f t="shared" si="0"/>
        <v>1</v>
      </c>
    </row>
    <row r="37" spans="1:26" x14ac:dyDescent="0.35">
      <c r="A37">
        <v>15396641</v>
      </c>
      <c r="B37" s="1">
        <v>45751</v>
      </c>
      <c r="C37" s="2">
        <v>0.54027777777777775</v>
      </c>
      <c r="D37" t="s">
        <v>53</v>
      </c>
      <c r="E37" t="s">
        <v>200</v>
      </c>
      <c r="F37" t="s">
        <v>201</v>
      </c>
      <c r="G37" t="s">
        <v>124</v>
      </c>
      <c r="H37" t="s">
        <v>56</v>
      </c>
      <c r="I37" t="s">
        <v>88</v>
      </c>
      <c r="J37" t="s">
        <v>49</v>
      </c>
      <c r="K37">
        <v>220</v>
      </c>
      <c r="L37" t="s">
        <v>202</v>
      </c>
      <c r="M37" t="s">
        <v>203</v>
      </c>
      <c r="N37" t="s">
        <v>204</v>
      </c>
      <c r="O37" t="s">
        <v>34</v>
      </c>
      <c r="P37" t="s">
        <v>35</v>
      </c>
      <c r="Q37" t="s">
        <v>205</v>
      </c>
      <c r="V37" t="s">
        <v>35</v>
      </c>
      <c r="W37" t="s">
        <v>35</v>
      </c>
      <c r="X37" t="s">
        <v>35</v>
      </c>
      <c r="Z37" s="12">
        <f t="shared" si="0"/>
        <v>0</v>
      </c>
    </row>
    <row r="38" spans="1:26" x14ac:dyDescent="0.35">
      <c r="A38">
        <v>15706070</v>
      </c>
      <c r="B38" s="1">
        <v>45764</v>
      </c>
      <c r="C38" s="2">
        <v>0.86736111111111114</v>
      </c>
      <c r="D38" t="s">
        <v>95</v>
      </c>
      <c r="E38" t="s">
        <v>206</v>
      </c>
      <c r="F38" t="s">
        <v>207</v>
      </c>
      <c r="G38" t="s">
        <v>209</v>
      </c>
      <c r="H38" t="s">
        <v>210</v>
      </c>
      <c r="J38" t="s">
        <v>49</v>
      </c>
      <c r="K38" t="s">
        <v>194</v>
      </c>
      <c r="M38" t="s">
        <v>211</v>
      </c>
      <c r="N38" t="s">
        <v>212</v>
      </c>
      <c r="O38" t="s">
        <v>62</v>
      </c>
      <c r="P38" t="s">
        <v>35</v>
      </c>
      <c r="Q38" t="s">
        <v>78</v>
      </c>
      <c r="V38" t="s">
        <v>35</v>
      </c>
      <c r="W38" t="s">
        <v>35</v>
      </c>
      <c r="X38" t="s">
        <v>35</v>
      </c>
      <c r="Z38" s="12">
        <f t="shared" si="0"/>
        <v>0</v>
      </c>
    </row>
    <row r="39" spans="1:26" x14ac:dyDescent="0.35">
      <c r="A39">
        <v>15580763</v>
      </c>
      <c r="B39" s="1">
        <v>45759</v>
      </c>
      <c r="C39" s="2">
        <v>0.44583333333333336</v>
      </c>
      <c r="D39" t="s">
        <v>53</v>
      </c>
      <c r="E39" t="s">
        <v>213</v>
      </c>
      <c r="F39" t="s">
        <v>214</v>
      </c>
      <c r="G39" t="s">
        <v>124</v>
      </c>
      <c r="H39" t="s">
        <v>56</v>
      </c>
      <c r="I39" t="s">
        <v>88</v>
      </c>
      <c r="J39" t="s">
        <v>49</v>
      </c>
      <c r="K39" t="s">
        <v>135</v>
      </c>
      <c r="L39" t="s">
        <v>136</v>
      </c>
      <c r="M39" t="s">
        <v>137</v>
      </c>
      <c r="N39" t="s">
        <v>138</v>
      </c>
      <c r="O39" t="s">
        <v>34</v>
      </c>
      <c r="P39" t="s">
        <v>35</v>
      </c>
      <c r="V39" t="s">
        <v>35</v>
      </c>
      <c r="W39" t="s">
        <v>35</v>
      </c>
      <c r="X39" t="s">
        <v>35</v>
      </c>
      <c r="Z39" s="12">
        <f t="shared" si="0"/>
        <v>0</v>
      </c>
    </row>
    <row r="40" spans="1:26" x14ac:dyDescent="0.35">
      <c r="A40">
        <v>15669954</v>
      </c>
      <c r="B40" s="1">
        <v>45763</v>
      </c>
      <c r="C40" s="2">
        <v>0.66041666666666665</v>
      </c>
      <c r="D40" t="s">
        <v>95</v>
      </c>
      <c r="E40" t="s">
        <v>215</v>
      </c>
      <c r="F40">
        <v>10519</v>
      </c>
      <c r="G40" t="s">
        <v>216</v>
      </c>
      <c r="H40" t="s">
        <v>99</v>
      </c>
      <c r="J40" t="s">
        <v>57</v>
      </c>
      <c r="K40" t="s">
        <v>58</v>
      </c>
      <c r="L40" t="s">
        <v>59</v>
      </c>
      <c r="M40" t="s">
        <v>217</v>
      </c>
      <c r="N40" t="s">
        <v>218</v>
      </c>
      <c r="O40" t="s">
        <v>34</v>
      </c>
      <c r="P40" t="s">
        <v>35</v>
      </c>
      <c r="Q40" t="s">
        <v>37</v>
      </c>
      <c r="V40" t="s">
        <v>35</v>
      </c>
      <c r="W40" t="s">
        <v>35</v>
      </c>
      <c r="X40" t="s">
        <v>35</v>
      </c>
      <c r="Z40" s="12">
        <f t="shared" si="0"/>
        <v>0</v>
      </c>
    </row>
    <row r="41" spans="1:26" x14ac:dyDescent="0.35">
      <c r="A41">
        <v>15450808</v>
      </c>
      <c r="B41" s="1">
        <v>45754</v>
      </c>
      <c r="C41" s="2">
        <v>0.55625000000000002</v>
      </c>
      <c r="D41" t="s">
        <v>38</v>
      </c>
      <c r="E41" t="s">
        <v>219</v>
      </c>
      <c r="F41">
        <v>13014</v>
      </c>
      <c r="J41" t="s">
        <v>80</v>
      </c>
      <c r="K41">
        <v>250</v>
      </c>
      <c r="L41" t="s">
        <v>220</v>
      </c>
      <c r="M41" t="s">
        <v>221</v>
      </c>
      <c r="N41" t="s">
        <v>222</v>
      </c>
      <c r="O41" t="s">
        <v>67</v>
      </c>
      <c r="P41" t="s">
        <v>36</v>
      </c>
      <c r="V41" t="s">
        <v>36</v>
      </c>
      <c r="W41" t="s">
        <v>35</v>
      </c>
      <c r="X41" t="s">
        <v>36</v>
      </c>
      <c r="Y41" s="3">
        <v>45754.55</v>
      </c>
      <c r="Z41" s="12">
        <f t="shared" si="0"/>
        <v>1</v>
      </c>
    </row>
    <row r="42" spans="1:26" x14ac:dyDescent="0.35">
      <c r="A42">
        <v>15341825</v>
      </c>
      <c r="B42" s="1">
        <v>45748</v>
      </c>
      <c r="C42" s="2">
        <v>0.66319444444444442</v>
      </c>
      <c r="D42" t="s">
        <v>53</v>
      </c>
      <c r="E42" t="s">
        <v>223</v>
      </c>
      <c r="F42">
        <v>10810</v>
      </c>
      <c r="G42" t="s">
        <v>124</v>
      </c>
      <c r="H42" t="s">
        <v>56</v>
      </c>
      <c r="J42" t="s">
        <v>49</v>
      </c>
      <c r="K42" t="s">
        <v>157</v>
      </c>
      <c r="L42" t="s">
        <v>81</v>
      </c>
      <c r="M42" t="s">
        <v>158</v>
      </c>
      <c r="N42" t="s">
        <v>159</v>
      </c>
      <c r="O42" t="s">
        <v>62</v>
      </c>
      <c r="P42" t="s">
        <v>35</v>
      </c>
      <c r="Q42" t="s">
        <v>78</v>
      </c>
      <c r="V42" t="s">
        <v>35</v>
      </c>
      <c r="W42" t="s">
        <v>35</v>
      </c>
      <c r="X42" t="s">
        <v>35</v>
      </c>
      <c r="Z42" s="12">
        <f t="shared" si="0"/>
        <v>0</v>
      </c>
    </row>
    <row r="43" spans="1:26" x14ac:dyDescent="0.35">
      <c r="A43">
        <v>15596418</v>
      </c>
      <c r="B43" s="1">
        <v>45759</v>
      </c>
      <c r="C43" s="2">
        <v>0.97916666666666663</v>
      </c>
      <c r="D43" t="s">
        <v>24</v>
      </c>
      <c r="E43" t="s">
        <v>224</v>
      </c>
      <c r="F43">
        <v>13352</v>
      </c>
      <c r="G43" t="s">
        <v>27</v>
      </c>
      <c r="H43" t="s">
        <v>28</v>
      </c>
      <c r="I43" t="s">
        <v>88</v>
      </c>
      <c r="J43" t="s">
        <v>30</v>
      </c>
      <c r="K43" t="s">
        <v>225</v>
      </c>
      <c r="L43" t="s">
        <v>30</v>
      </c>
      <c r="M43" t="s">
        <v>226</v>
      </c>
      <c r="N43" t="s">
        <v>227</v>
      </c>
      <c r="O43" t="s">
        <v>62</v>
      </c>
      <c r="P43" t="s">
        <v>35</v>
      </c>
      <c r="Q43" t="s">
        <v>84</v>
      </c>
      <c r="V43" t="s">
        <v>35</v>
      </c>
      <c r="W43" t="s">
        <v>35</v>
      </c>
      <c r="X43" t="s">
        <v>35</v>
      </c>
      <c r="Z43" s="12">
        <f t="shared" si="0"/>
        <v>0</v>
      </c>
    </row>
    <row r="44" spans="1:26" x14ac:dyDescent="0.35">
      <c r="A44">
        <v>15692258</v>
      </c>
      <c r="B44" s="1">
        <v>45764</v>
      </c>
      <c r="C44" s="2">
        <v>0.51597222222222228</v>
      </c>
      <c r="D44" t="s">
        <v>228</v>
      </c>
      <c r="F44">
        <v>14196</v>
      </c>
      <c r="I44" t="s">
        <v>88</v>
      </c>
      <c r="J44" t="s">
        <v>80</v>
      </c>
      <c r="K44">
        <v>400</v>
      </c>
      <c r="L44" t="s">
        <v>220</v>
      </c>
      <c r="M44" t="s">
        <v>229</v>
      </c>
      <c r="N44" t="s">
        <v>230</v>
      </c>
      <c r="O44" t="s">
        <v>34</v>
      </c>
      <c r="P44" t="s">
        <v>35</v>
      </c>
      <c r="V44" t="s">
        <v>35</v>
      </c>
      <c r="W44" t="s">
        <v>35</v>
      </c>
      <c r="X44" t="s">
        <v>35</v>
      </c>
      <c r="Z44" s="12">
        <f t="shared" si="0"/>
        <v>0</v>
      </c>
    </row>
    <row r="45" spans="1:26" x14ac:dyDescent="0.35">
      <c r="A45">
        <v>15437329</v>
      </c>
      <c r="B45" s="1">
        <v>45753</v>
      </c>
      <c r="C45" s="2">
        <v>0.60138888888888886</v>
      </c>
      <c r="D45" t="s">
        <v>46</v>
      </c>
      <c r="E45" t="s">
        <v>231</v>
      </c>
      <c r="F45" t="s">
        <v>232</v>
      </c>
      <c r="J45" t="s">
        <v>49</v>
      </c>
      <c r="K45">
        <v>150</v>
      </c>
      <c r="L45" t="s">
        <v>71</v>
      </c>
      <c r="M45" t="s">
        <v>233</v>
      </c>
      <c r="N45" t="s">
        <v>234</v>
      </c>
      <c r="O45" t="s">
        <v>67</v>
      </c>
      <c r="P45" t="s">
        <v>36</v>
      </c>
      <c r="V45" t="s">
        <v>36</v>
      </c>
      <c r="W45" t="s">
        <v>35</v>
      </c>
      <c r="X45" t="s">
        <v>35</v>
      </c>
      <c r="Y45" s="3">
        <v>45753.603472222225</v>
      </c>
      <c r="Z45" s="12">
        <f t="shared" si="0"/>
        <v>1</v>
      </c>
    </row>
    <row r="46" spans="1:26" x14ac:dyDescent="0.35">
      <c r="A46">
        <v>15607628</v>
      </c>
      <c r="B46" s="1">
        <v>45762</v>
      </c>
      <c r="C46" s="2">
        <v>0.62013888888888891</v>
      </c>
      <c r="D46" t="s">
        <v>53</v>
      </c>
      <c r="E46" t="s">
        <v>235</v>
      </c>
      <c r="F46">
        <v>12730</v>
      </c>
      <c r="G46" t="s">
        <v>124</v>
      </c>
      <c r="H46" t="s">
        <v>56</v>
      </c>
      <c r="I46" t="s">
        <v>40</v>
      </c>
      <c r="J46" t="s">
        <v>49</v>
      </c>
      <c r="K46" t="s">
        <v>135</v>
      </c>
      <c r="L46" t="s">
        <v>136</v>
      </c>
      <c r="M46" t="s">
        <v>137</v>
      </c>
      <c r="N46" t="s">
        <v>138</v>
      </c>
      <c r="O46" t="s">
        <v>62</v>
      </c>
      <c r="P46" t="s">
        <v>35</v>
      </c>
      <c r="Q46" t="s">
        <v>78</v>
      </c>
      <c r="V46" t="s">
        <v>35</v>
      </c>
      <c r="W46" t="s">
        <v>35</v>
      </c>
      <c r="X46" t="s">
        <v>35</v>
      </c>
      <c r="Z46" s="12">
        <f t="shared" si="0"/>
        <v>0</v>
      </c>
    </row>
    <row r="47" spans="1:26" x14ac:dyDescent="0.35">
      <c r="A47">
        <v>15359951</v>
      </c>
      <c r="B47" s="1">
        <v>45749</v>
      </c>
      <c r="C47" s="2">
        <v>0.62847222222222221</v>
      </c>
      <c r="D47" t="s">
        <v>128</v>
      </c>
      <c r="E47" t="s">
        <v>236</v>
      </c>
      <c r="F47" t="s">
        <v>237</v>
      </c>
      <c r="I47" t="s">
        <v>88</v>
      </c>
      <c r="J47" t="s">
        <v>30</v>
      </c>
      <c r="K47" t="s">
        <v>238</v>
      </c>
      <c r="M47" t="s">
        <v>239</v>
      </c>
      <c r="N47" t="s">
        <v>240</v>
      </c>
      <c r="O47" t="s">
        <v>34</v>
      </c>
      <c r="P47" t="s">
        <v>36</v>
      </c>
      <c r="V47" t="s">
        <v>36</v>
      </c>
      <c r="W47" t="s">
        <v>35</v>
      </c>
      <c r="X47" t="s">
        <v>35</v>
      </c>
      <c r="Z47" s="12">
        <f t="shared" si="0"/>
        <v>0</v>
      </c>
    </row>
    <row r="48" spans="1:26" x14ac:dyDescent="0.35">
      <c r="A48">
        <v>15381731</v>
      </c>
      <c r="B48" s="1">
        <v>45750</v>
      </c>
      <c r="C48" s="2">
        <v>0.6743055555555556</v>
      </c>
      <c r="D48" t="s">
        <v>38</v>
      </c>
      <c r="E48" t="s">
        <v>241</v>
      </c>
      <c r="F48" t="s">
        <v>242</v>
      </c>
      <c r="I48" t="s">
        <v>29</v>
      </c>
      <c r="J48" t="s">
        <v>49</v>
      </c>
      <c r="K48">
        <v>125</v>
      </c>
      <c r="L48" t="s">
        <v>243</v>
      </c>
      <c r="M48" t="s">
        <v>244</v>
      </c>
      <c r="N48" t="s">
        <v>245</v>
      </c>
      <c r="O48" t="s">
        <v>34</v>
      </c>
      <c r="P48" t="s">
        <v>36</v>
      </c>
      <c r="Q48" t="s">
        <v>103</v>
      </c>
      <c r="V48" t="s">
        <v>36</v>
      </c>
      <c r="W48" t="s">
        <v>36</v>
      </c>
      <c r="X48" t="s">
        <v>36</v>
      </c>
      <c r="Z48" s="12">
        <f t="shared" si="0"/>
        <v>0</v>
      </c>
    </row>
    <row r="49" spans="1:26" x14ac:dyDescent="0.35">
      <c r="A49">
        <v>15439949</v>
      </c>
      <c r="B49" s="1">
        <v>45753</v>
      </c>
      <c r="C49" s="2">
        <v>0.71597222222222223</v>
      </c>
      <c r="D49" t="s">
        <v>53</v>
      </c>
      <c r="E49" t="s">
        <v>246</v>
      </c>
      <c r="F49" t="s">
        <v>247</v>
      </c>
      <c r="G49" t="s">
        <v>124</v>
      </c>
      <c r="H49" t="s">
        <v>56</v>
      </c>
      <c r="I49" t="s">
        <v>29</v>
      </c>
      <c r="J49" t="s">
        <v>49</v>
      </c>
      <c r="K49" t="s">
        <v>135</v>
      </c>
      <c r="L49" t="s">
        <v>136</v>
      </c>
      <c r="M49" t="s">
        <v>137</v>
      </c>
      <c r="N49" t="s">
        <v>138</v>
      </c>
      <c r="O49" t="s">
        <v>34</v>
      </c>
      <c r="P49" t="s">
        <v>35</v>
      </c>
      <c r="Q49" t="s">
        <v>205</v>
      </c>
      <c r="V49" t="s">
        <v>35</v>
      </c>
      <c r="W49" t="s">
        <v>35</v>
      </c>
      <c r="X49" t="s">
        <v>35</v>
      </c>
      <c r="Z49" s="12">
        <f t="shared" si="0"/>
        <v>0</v>
      </c>
    </row>
    <row r="50" spans="1:26" x14ac:dyDescent="0.35">
      <c r="A50">
        <v>15604405</v>
      </c>
      <c r="B50" s="1">
        <v>45760</v>
      </c>
      <c r="C50" s="2">
        <v>0.62083333333333335</v>
      </c>
      <c r="D50" t="s">
        <v>53</v>
      </c>
      <c r="E50" t="s">
        <v>248</v>
      </c>
      <c r="F50">
        <v>13021</v>
      </c>
      <c r="G50" t="s">
        <v>124</v>
      </c>
      <c r="H50" t="s">
        <v>56</v>
      </c>
      <c r="I50" t="s">
        <v>40</v>
      </c>
      <c r="J50" t="s">
        <v>49</v>
      </c>
      <c r="K50">
        <v>125</v>
      </c>
      <c r="L50" t="s">
        <v>190</v>
      </c>
      <c r="M50" t="s">
        <v>249</v>
      </c>
      <c r="N50" t="s">
        <v>192</v>
      </c>
      <c r="O50" t="s">
        <v>62</v>
      </c>
      <c r="P50" t="s">
        <v>36</v>
      </c>
      <c r="Q50" t="s">
        <v>78</v>
      </c>
      <c r="V50" t="s">
        <v>35</v>
      </c>
      <c r="W50" t="s">
        <v>36</v>
      </c>
      <c r="X50" t="s">
        <v>36</v>
      </c>
      <c r="Z50" s="12">
        <f t="shared" si="0"/>
        <v>0</v>
      </c>
    </row>
    <row r="51" spans="1:26" x14ac:dyDescent="0.35">
      <c r="A51">
        <v>15477376</v>
      </c>
      <c r="B51" s="1">
        <v>45755</v>
      </c>
      <c r="C51" s="2">
        <v>0.57777777777777772</v>
      </c>
      <c r="D51" t="s">
        <v>53</v>
      </c>
      <c r="E51" t="s">
        <v>250</v>
      </c>
      <c r="F51" t="s">
        <v>251</v>
      </c>
      <c r="G51" t="s">
        <v>55</v>
      </c>
      <c r="H51" t="s">
        <v>56</v>
      </c>
      <c r="I51" t="s">
        <v>29</v>
      </c>
      <c r="J51" t="s">
        <v>30</v>
      </c>
      <c r="K51" t="s">
        <v>252</v>
      </c>
      <c r="L51" t="s">
        <v>30</v>
      </c>
      <c r="M51" t="s">
        <v>253</v>
      </c>
      <c r="N51" t="s">
        <v>254</v>
      </c>
      <c r="O51" t="s">
        <v>62</v>
      </c>
      <c r="P51" t="s">
        <v>35</v>
      </c>
      <c r="Q51" t="s">
        <v>78</v>
      </c>
      <c r="V51" t="s">
        <v>35</v>
      </c>
      <c r="W51" t="s">
        <v>35</v>
      </c>
      <c r="X51" t="s">
        <v>35</v>
      </c>
      <c r="Z51" s="12">
        <f t="shared" si="0"/>
        <v>0</v>
      </c>
    </row>
    <row r="52" spans="1:26" x14ac:dyDescent="0.35">
      <c r="A52">
        <v>15625944</v>
      </c>
      <c r="B52" s="1">
        <v>45761</v>
      </c>
      <c r="C52" s="2">
        <v>0.57916666666666672</v>
      </c>
      <c r="D52" t="s">
        <v>128</v>
      </c>
      <c r="E52" t="s">
        <v>255</v>
      </c>
      <c r="F52">
        <v>11942</v>
      </c>
      <c r="I52" t="s">
        <v>40</v>
      </c>
      <c r="J52" t="s">
        <v>49</v>
      </c>
      <c r="K52">
        <v>150</v>
      </c>
      <c r="L52" t="s">
        <v>64</v>
      </c>
      <c r="M52" t="s">
        <v>256</v>
      </c>
      <c r="N52" t="s">
        <v>257</v>
      </c>
      <c r="O52" t="s">
        <v>67</v>
      </c>
      <c r="P52" t="s">
        <v>36</v>
      </c>
      <c r="V52" t="s">
        <v>35</v>
      </c>
      <c r="W52" t="s">
        <v>35</v>
      </c>
      <c r="X52" t="s">
        <v>36</v>
      </c>
      <c r="Y52" s="3">
        <v>45761.579861111109</v>
      </c>
      <c r="Z52" s="12">
        <f t="shared" si="0"/>
        <v>1</v>
      </c>
    </row>
    <row r="53" spans="1:26" x14ac:dyDescent="0.35">
      <c r="A53">
        <v>15490706</v>
      </c>
      <c r="B53" s="1">
        <v>45756</v>
      </c>
      <c r="C53" s="2">
        <v>0.30625000000000002</v>
      </c>
      <c r="D53" t="s">
        <v>24</v>
      </c>
      <c r="E53" t="s">
        <v>258</v>
      </c>
      <c r="F53">
        <v>13258</v>
      </c>
      <c r="G53" t="s">
        <v>27</v>
      </c>
      <c r="H53" t="s">
        <v>28</v>
      </c>
      <c r="J53" t="s">
        <v>30</v>
      </c>
      <c r="K53" t="s">
        <v>31</v>
      </c>
      <c r="M53" t="s">
        <v>32</v>
      </c>
      <c r="N53" t="s">
        <v>33</v>
      </c>
      <c r="O53" t="s">
        <v>62</v>
      </c>
      <c r="P53" t="s">
        <v>35</v>
      </c>
      <c r="Q53" t="s">
        <v>78</v>
      </c>
      <c r="V53" t="s">
        <v>35</v>
      </c>
      <c r="W53" t="s">
        <v>35</v>
      </c>
      <c r="X53" t="s">
        <v>35</v>
      </c>
      <c r="Z53" s="12">
        <f t="shared" si="0"/>
        <v>0</v>
      </c>
    </row>
    <row r="54" spans="1:26" x14ac:dyDescent="0.35">
      <c r="A54">
        <v>15480065</v>
      </c>
      <c r="B54" s="1">
        <v>45755</v>
      </c>
      <c r="C54" s="2">
        <v>0.625</v>
      </c>
      <c r="D54" t="s">
        <v>53</v>
      </c>
      <c r="E54" t="s">
        <v>259</v>
      </c>
      <c r="F54" t="s">
        <v>260</v>
      </c>
      <c r="G54" t="s">
        <v>124</v>
      </c>
      <c r="H54" t="s">
        <v>56</v>
      </c>
      <c r="I54" t="s">
        <v>40</v>
      </c>
      <c r="J54" t="s">
        <v>49</v>
      </c>
      <c r="K54">
        <v>125</v>
      </c>
      <c r="L54" t="s">
        <v>190</v>
      </c>
      <c r="M54" t="s">
        <v>191</v>
      </c>
      <c r="N54" t="s">
        <v>192</v>
      </c>
      <c r="O54" t="s">
        <v>62</v>
      </c>
      <c r="P54" t="s">
        <v>35</v>
      </c>
      <c r="Q54" t="s">
        <v>167</v>
      </c>
      <c r="V54" t="s">
        <v>35</v>
      </c>
      <c r="W54" t="s">
        <v>35</v>
      </c>
      <c r="X54" t="s">
        <v>35</v>
      </c>
      <c r="Z54" s="12">
        <f t="shared" si="0"/>
        <v>0</v>
      </c>
    </row>
    <row r="55" spans="1:26" x14ac:dyDescent="0.35">
      <c r="A55">
        <v>15590125</v>
      </c>
      <c r="B55" s="1">
        <v>45759</v>
      </c>
      <c r="C55" s="2">
        <v>0.68055555555555558</v>
      </c>
      <c r="D55" t="s">
        <v>128</v>
      </c>
      <c r="E55" t="s">
        <v>261</v>
      </c>
      <c r="F55">
        <v>10066</v>
      </c>
      <c r="J55" t="s">
        <v>49</v>
      </c>
      <c r="K55" t="s">
        <v>114</v>
      </c>
      <c r="L55" t="s">
        <v>115</v>
      </c>
      <c r="M55" t="s">
        <v>262</v>
      </c>
      <c r="N55" t="s">
        <v>263</v>
      </c>
      <c r="O55" t="s">
        <v>67</v>
      </c>
      <c r="P55" t="s">
        <v>36</v>
      </c>
      <c r="V55" t="s">
        <v>35</v>
      </c>
      <c r="W55" t="s">
        <v>35</v>
      </c>
      <c r="X55" t="s">
        <v>35</v>
      </c>
      <c r="Y55" s="3">
        <v>45759.680555555555</v>
      </c>
      <c r="Z55" s="12">
        <f t="shared" si="0"/>
        <v>1</v>
      </c>
    </row>
    <row r="56" spans="1:26" x14ac:dyDescent="0.35">
      <c r="A56">
        <v>15694655</v>
      </c>
      <c r="B56" s="1">
        <v>45764</v>
      </c>
      <c r="C56" s="2">
        <v>0.55277777777777781</v>
      </c>
      <c r="D56" t="s">
        <v>38</v>
      </c>
      <c r="E56" t="s">
        <v>264</v>
      </c>
      <c r="F56">
        <v>12559</v>
      </c>
      <c r="I56" t="s">
        <v>40</v>
      </c>
      <c r="J56" t="s">
        <v>30</v>
      </c>
      <c r="K56" t="s">
        <v>75</v>
      </c>
      <c r="M56" t="s">
        <v>265</v>
      </c>
      <c r="N56" t="s">
        <v>77</v>
      </c>
      <c r="O56" t="s">
        <v>34</v>
      </c>
      <c r="P56" t="s">
        <v>36</v>
      </c>
      <c r="Q56" t="s">
        <v>37</v>
      </c>
      <c r="V56" t="s">
        <v>36</v>
      </c>
      <c r="W56" t="s">
        <v>35</v>
      </c>
      <c r="X56" t="s">
        <v>35</v>
      </c>
      <c r="Z56" s="12">
        <f t="shared" si="0"/>
        <v>0</v>
      </c>
    </row>
    <row r="57" spans="1:26" x14ac:dyDescent="0.35">
      <c r="A57">
        <v>15587642</v>
      </c>
      <c r="B57" s="1">
        <v>45759</v>
      </c>
      <c r="C57" s="2">
        <v>0.61041666666666672</v>
      </c>
      <c r="D57" t="s">
        <v>128</v>
      </c>
      <c r="E57" t="s">
        <v>266</v>
      </c>
      <c r="F57" t="s">
        <v>267</v>
      </c>
      <c r="G57" t="s">
        <v>268</v>
      </c>
      <c r="H57" t="s">
        <v>269</v>
      </c>
      <c r="I57" t="s">
        <v>88</v>
      </c>
      <c r="J57" t="s">
        <v>57</v>
      </c>
      <c r="K57" t="s">
        <v>58</v>
      </c>
      <c r="L57" t="s">
        <v>59</v>
      </c>
      <c r="M57" t="s">
        <v>270</v>
      </c>
      <c r="N57" t="s">
        <v>271</v>
      </c>
      <c r="O57" t="s">
        <v>62</v>
      </c>
      <c r="P57" t="s">
        <v>36</v>
      </c>
      <c r="Q57" t="s">
        <v>78</v>
      </c>
      <c r="V57" t="s">
        <v>36</v>
      </c>
      <c r="W57" t="s">
        <v>36</v>
      </c>
      <c r="X57" t="s">
        <v>36</v>
      </c>
      <c r="Z57" s="12">
        <f t="shared" si="0"/>
        <v>0</v>
      </c>
    </row>
    <row r="58" spans="1:26" x14ac:dyDescent="0.35">
      <c r="A58">
        <v>15539086</v>
      </c>
      <c r="B58" s="1">
        <v>45757</v>
      </c>
      <c r="C58" s="2">
        <v>0.45833333333333331</v>
      </c>
      <c r="D58" t="s">
        <v>128</v>
      </c>
      <c r="E58" t="s">
        <v>272</v>
      </c>
      <c r="F58">
        <v>10501</v>
      </c>
      <c r="I58" t="s">
        <v>88</v>
      </c>
      <c r="J58" t="s">
        <v>273</v>
      </c>
      <c r="K58" t="s">
        <v>274</v>
      </c>
      <c r="L58" t="s">
        <v>275</v>
      </c>
      <c r="M58" t="s">
        <v>276</v>
      </c>
      <c r="N58" t="s">
        <v>277</v>
      </c>
      <c r="O58" t="s">
        <v>34</v>
      </c>
      <c r="P58" t="s">
        <v>35</v>
      </c>
      <c r="Q58" t="s">
        <v>205</v>
      </c>
      <c r="V58" t="s">
        <v>35</v>
      </c>
      <c r="W58" t="s">
        <v>35</v>
      </c>
      <c r="X58" t="s">
        <v>35</v>
      </c>
      <c r="Z58" s="12">
        <f t="shared" si="0"/>
        <v>0</v>
      </c>
    </row>
    <row r="59" spans="1:26" x14ac:dyDescent="0.35">
      <c r="A59">
        <v>15583706</v>
      </c>
      <c r="B59" s="1">
        <v>45759</v>
      </c>
      <c r="C59" s="2">
        <v>0.51388888888888884</v>
      </c>
      <c r="D59" t="s">
        <v>38</v>
      </c>
      <c r="E59" t="s">
        <v>278</v>
      </c>
      <c r="F59" t="s">
        <v>279</v>
      </c>
      <c r="I59" t="s">
        <v>88</v>
      </c>
      <c r="J59" t="s">
        <v>148</v>
      </c>
      <c r="K59" t="s">
        <v>149</v>
      </c>
      <c r="M59" t="s">
        <v>280</v>
      </c>
      <c r="N59" t="s">
        <v>151</v>
      </c>
      <c r="O59" t="s">
        <v>34</v>
      </c>
      <c r="P59" t="s">
        <v>36</v>
      </c>
      <c r="Q59" t="s">
        <v>37</v>
      </c>
      <c r="V59" t="s">
        <v>36</v>
      </c>
      <c r="W59" t="s">
        <v>35</v>
      </c>
      <c r="X59" t="s">
        <v>35</v>
      </c>
      <c r="Z59" s="12">
        <f t="shared" si="0"/>
        <v>0</v>
      </c>
    </row>
    <row r="60" spans="1:26" x14ac:dyDescent="0.35">
      <c r="A60">
        <v>15476806</v>
      </c>
      <c r="B60" s="1">
        <v>45755</v>
      </c>
      <c r="C60" s="2">
        <v>0.56388888888888888</v>
      </c>
      <c r="D60" t="s">
        <v>53</v>
      </c>
      <c r="E60" t="s">
        <v>281</v>
      </c>
      <c r="F60">
        <v>12723</v>
      </c>
      <c r="G60" t="s">
        <v>124</v>
      </c>
      <c r="H60" t="s">
        <v>56</v>
      </c>
      <c r="I60" t="s">
        <v>29</v>
      </c>
      <c r="J60" t="s">
        <v>49</v>
      </c>
      <c r="K60" t="s">
        <v>135</v>
      </c>
      <c r="L60" t="s">
        <v>136</v>
      </c>
      <c r="M60" t="s">
        <v>137</v>
      </c>
      <c r="N60" t="s">
        <v>138</v>
      </c>
      <c r="O60" t="s">
        <v>34</v>
      </c>
      <c r="P60" t="s">
        <v>35</v>
      </c>
      <c r="Q60" t="s">
        <v>37</v>
      </c>
      <c r="V60" t="s">
        <v>35</v>
      </c>
      <c r="W60" t="s">
        <v>35</v>
      </c>
      <c r="X60" t="s">
        <v>35</v>
      </c>
      <c r="Z60" s="12">
        <f t="shared" si="0"/>
        <v>0</v>
      </c>
    </row>
    <row r="61" spans="1:26" x14ac:dyDescent="0.35">
      <c r="A61">
        <v>15704822</v>
      </c>
      <c r="B61" s="1">
        <v>45764</v>
      </c>
      <c r="C61" s="2">
        <v>0.79097222222222219</v>
      </c>
      <c r="D61" t="s">
        <v>46</v>
      </c>
      <c r="E61" t="s">
        <v>282</v>
      </c>
      <c r="F61">
        <v>12933</v>
      </c>
      <c r="I61" t="s">
        <v>40</v>
      </c>
      <c r="J61" t="s">
        <v>30</v>
      </c>
      <c r="K61" t="s">
        <v>125</v>
      </c>
      <c r="M61" t="s">
        <v>283</v>
      </c>
      <c r="N61" t="s">
        <v>127</v>
      </c>
      <c r="O61" t="s">
        <v>34</v>
      </c>
      <c r="P61" t="s">
        <v>35</v>
      </c>
      <c r="Q61" t="s">
        <v>37</v>
      </c>
      <c r="V61" t="s">
        <v>35</v>
      </c>
      <c r="W61" t="s">
        <v>35</v>
      </c>
      <c r="X61" t="s">
        <v>35</v>
      </c>
      <c r="Z61" s="12">
        <f t="shared" si="0"/>
        <v>0</v>
      </c>
    </row>
    <row r="62" spans="1:26" x14ac:dyDescent="0.35">
      <c r="A62">
        <v>15550139</v>
      </c>
      <c r="B62" s="1">
        <v>45757</v>
      </c>
      <c r="C62" s="2">
        <v>0.70694444444444449</v>
      </c>
      <c r="D62" t="s">
        <v>228</v>
      </c>
      <c r="E62" t="s">
        <v>284</v>
      </c>
      <c r="F62">
        <v>10443</v>
      </c>
      <c r="G62" t="s">
        <v>228</v>
      </c>
      <c r="H62" t="s">
        <v>285</v>
      </c>
      <c r="I62" t="s">
        <v>29</v>
      </c>
      <c r="J62" t="s">
        <v>49</v>
      </c>
      <c r="K62">
        <v>125</v>
      </c>
      <c r="L62" t="s">
        <v>286</v>
      </c>
      <c r="M62" t="s">
        <v>287</v>
      </c>
      <c r="N62" t="s">
        <v>288</v>
      </c>
      <c r="O62" t="s">
        <v>67</v>
      </c>
      <c r="P62" t="s">
        <v>36</v>
      </c>
      <c r="V62" t="s">
        <v>35</v>
      </c>
      <c r="W62" t="s">
        <v>35</v>
      </c>
      <c r="X62" t="s">
        <v>36</v>
      </c>
      <c r="Y62" s="3">
        <v>45757.706944444442</v>
      </c>
      <c r="Z62" s="12">
        <f t="shared" si="0"/>
        <v>1</v>
      </c>
    </row>
    <row r="63" spans="1:26" x14ac:dyDescent="0.35">
      <c r="A63">
        <v>15691747</v>
      </c>
      <c r="B63" s="1">
        <v>45764</v>
      </c>
      <c r="C63" s="2">
        <v>0.51527777777777772</v>
      </c>
      <c r="D63" t="s">
        <v>53</v>
      </c>
      <c r="E63" t="s">
        <v>289</v>
      </c>
      <c r="F63">
        <v>13126</v>
      </c>
      <c r="G63" t="s">
        <v>290</v>
      </c>
      <c r="H63" t="s">
        <v>56</v>
      </c>
      <c r="I63" t="s">
        <v>40</v>
      </c>
      <c r="J63" t="s">
        <v>49</v>
      </c>
      <c r="K63" t="s">
        <v>194</v>
      </c>
      <c r="L63" t="s">
        <v>291</v>
      </c>
      <c r="M63" t="s">
        <v>292</v>
      </c>
      <c r="N63" t="s">
        <v>293</v>
      </c>
      <c r="O63" t="s">
        <v>34</v>
      </c>
      <c r="P63" t="s">
        <v>35</v>
      </c>
      <c r="Q63" t="s">
        <v>37</v>
      </c>
      <c r="V63" t="s">
        <v>35</v>
      </c>
      <c r="W63" t="s">
        <v>35</v>
      </c>
      <c r="X63" t="s">
        <v>35</v>
      </c>
      <c r="Z63" s="12">
        <f t="shared" si="0"/>
        <v>0</v>
      </c>
    </row>
    <row r="64" spans="1:26" x14ac:dyDescent="0.35">
      <c r="A64">
        <v>15716098</v>
      </c>
      <c r="B64" s="1">
        <v>45765</v>
      </c>
      <c r="C64" s="2">
        <v>0.54374999999999996</v>
      </c>
      <c r="D64" t="s">
        <v>38</v>
      </c>
      <c r="E64" t="s">
        <v>294</v>
      </c>
      <c r="F64" t="s">
        <v>295</v>
      </c>
      <c r="I64" t="s">
        <v>40</v>
      </c>
      <c r="J64" t="s">
        <v>148</v>
      </c>
      <c r="K64" t="s">
        <v>296</v>
      </c>
      <c r="M64" t="s">
        <v>297</v>
      </c>
      <c r="N64" t="s">
        <v>298</v>
      </c>
      <c r="O64" t="s">
        <v>67</v>
      </c>
      <c r="P64" t="s">
        <v>36</v>
      </c>
      <c r="V64" t="s">
        <v>36</v>
      </c>
      <c r="W64" t="s">
        <v>35</v>
      </c>
      <c r="X64" t="s">
        <v>35</v>
      </c>
      <c r="Y64" s="3">
        <v>45765.564583333333</v>
      </c>
      <c r="Z64" s="12">
        <f t="shared" si="0"/>
        <v>1</v>
      </c>
    </row>
    <row r="65" spans="1:26" x14ac:dyDescent="0.35">
      <c r="A65">
        <v>15606676</v>
      </c>
      <c r="B65" s="1">
        <v>45760</v>
      </c>
      <c r="C65" s="2">
        <v>0.72499999999999998</v>
      </c>
      <c r="D65" t="s">
        <v>24</v>
      </c>
      <c r="E65" t="s">
        <v>299</v>
      </c>
      <c r="F65">
        <v>12445</v>
      </c>
      <c r="G65" t="s">
        <v>27</v>
      </c>
      <c r="H65" t="s">
        <v>28</v>
      </c>
      <c r="I65" t="s">
        <v>88</v>
      </c>
      <c r="J65" t="s">
        <v>30</v>
      </c>
      <c r="K65" t="s">
        <v>31</v>
      </c>
      <c r="L65" t="s">
        <v>30</v>
      </c>
      <c r="M65" t="s">
        <v>32</v>
      </c>
      <c r="N65" t="s">
        <v>33</v>
      </c>
      <c r="O65" t="s">
        <v>34</v>
      </c>
      <c r="P65" t="s">
        <v>35</v>
      </c>
      <c r="Q65" t="s">
        <v>37</v>
      </c>
      <c r="V65" t="s">
        <v>35</v>
      </c>
      <c r="W65" t="s">
        <v>35</v>
      </c>
      <c r="X65" t="s">
        <v>35</v>
      </c>
      <c r="Z65" s="12">
        <f t="shared" si="0"/>
        <v>0</v>
      </c>
    </row>
    <row r="66" spans="1:26" x14ac:dyDescent="0.35">
      <c r="A66">
        <v>15525439</v>
      </c>
      <c r="B66" s="1">
        <v>45756</v>
      </c>
      <c r="C66" s="2">
        <v>0.62430555555555556</v>
      </c>
      <c r="D66" t="s">
        <v>38</v>
      </c>
      <c r="E66" t="s">
        <v>300</v>
      </c>
      <c r="F66">
        <v>10115</v>
      </c>
      <c r="G66" t="s">
        <v>86</v>
      </c>
      <c r="H66" t="s">
        <v>87</v>
      </c>
      <c r="J66" t="s">
        <v>49</v>
      </c>
      <c r="K66" t="s">
        <v>157</v>
      </c>
      <c r="L66" t="s">
        <v>301</v>
      </c>
      <c r="M66" t="s">
        <v>302</v>
      </c>
      <c r="N66" t="s">
        <v>303</v>
      </c>
      <c r="O66" t="s">
        <v>67</v>
      </c>
      <c r="P66" t="s">
        <v>36</v>
      </c>
      <c r="V66" t="s">
        <v>36</v>
      </c>
      <c r="W66" t="s">
        <v>36</v>
      </c>
      <c r="X66" t="s">
        <v>36</v>
      </c>
      <c r="Y66" s="3">
        <v>45756.62777777778</v>
      </c>
      <c r="Z66" s="12">
        <f t="shared" si="0"/>
        <v>1</v>
      </c>
    </row>
    <row r="67" spans="1:26" x14ac:dyDescent="0.35">
      <c r="A67">
        <v>15534568</v>
      </c>
      <c r="B67" s="1">
        <v>45756</v>
      </c>
      <c r="C67" s="2">
        <v>0.93125000000000002</v>
      </c>
      <c r="D67" t="s">
        <v>24</v>
      </c>
      <c r="E67" t="s">
        <v>305</v>
      </c>
      <c r="F67">
        <v>13261</v>
      </c>
      <c r="G67" t="s">
        <v>27</v>
      </c>
      <c r="H67" t="s">
        <v>28</v>
      </c>
      <c r="I67" t="s">
        <v>40</v>
      </c>
      <c r="J67" t="s">
        <v>30</v>
      </c>
      <c r="K67" t="s">
        <v>153</v>
      </c>
      <c r="L67" t="s">
        <v>30</v>
      </c>
      <c r="M67" t="s">
        <v>306</v>
      </c>
      <c r="N67" t="s">
        <v>155</v>
      </c>
      <c r="O67" t="s">
        <v>62</v>
      </c>
      <c r="P67" t="s">
        <v>35</v>
      </c>
      <c r="Q67" t="s">
        <v>167</v>
      </c>
      <c r="V67" t="s">
        <v>35</v>
      </c>
      <c r="W67" t="s">
        <v>35</v>
      </c>
      <c r="X67" t="s">
        <v>35</v>
      </c>
      <c r="Z67" s="12">
        <f t="shared" ref="Z67:Z130" si="1">IF(O67="Invoiced", 1, 0)</f>
        <v>0</v>
      </c>
    </row>
    <row r="68" spans="1:26" x14ac:dyDescent="0.35">
      <c r="A68">
        <v>15535619</v>
      </c>
      <c r="B68" s="1">
        <v>45757</v>
      </c>
      <c r="C68" s="2">
        <v>3.5416666666666666E-2</v>
      </c>
      <c r="D68" t="s">
        <v>95</v>
      </c>
      <c r="E68" t="s">
        <v>307</v>
      </c>
      <c r="F68">
        <v>11443</v>
      </c>
      <c r="G68" t="s">
        <v>308</v>
      </c>
      <c r="H68" t="s">
        <v>309</v>
      </c>
      <c r="J68" t="s">
        <v>57</v>
      </c>
      <c r="K68" t="s">
        <v>58</v>
      </c>
      <c r="L68" t="s">
        <v>59</v>
      </c>
      <c r="M68" t="s">
        <v>165</v>
      </c>
      <c r="N68" t="s">
        <v>166</v>
      </c>
      <c r="O68" t="s">
        <v>34</v>
      </c>
      <c r="P68" t="s">
        <v>36</v>
      </c>
      <c r="Q68" t="s">
        <v>103</v>
      </c>
      <c r="V68" t="s">
        <v>35</v>
      </c>
      <c r="W68" t="s">
        <v>36</v>
      </c>
      <c r="X68" t="s">
        <v>36</v>
      </c>
      <c r="Z68" s="12">
        <f t="shared" si="1"/>
        <v>0</v>
      </c>
    </row>
    <row r="69" spans="1:26" x14ac:dyDescent="0.35">
      <c r="A69">
        <v>15484515</v>
      </c>
      <c r="B69" s="1">
        <v>45755</v>
      </c>
      <c r="C69" s="2">
        <v>0.72916666666666663</v>
      </c>
      <c r="D69" t="s">
        <v>38</v>
      </c>
      <c r="E69" t="s">
        <v>310</v>
      </c>
      <c r="F69">
        <v>13708</v>
      </c>
      <c r="I69" t="s">
        <v>40</v>
      </c>
      <c r="J69" t="s">
        <v>148</v>
      </c>
      <c r="K69" t="s">
        <v>296</v>
      </c>
      <c r="M69" t="s">
        <v>311</v>
      </c>
      <c r="N69" t="s">
        <v>312</v>
      </c>
      <c r="O69" t="s">
        <v>67</v>
      </c>
      <c r="P69" t="s">
        <v>36</v>
      </c>
      <c r="Q69" t="s">
        <v>313</v>
      </c>
      <c r="V69" t="s">
        <v>35</v>
      </c>
      <c r="W69" t="s">
        <v>35</v>
      </c>
      <c r="X69" t="s">
        <v>35</v>
      </c>
      <c r="Y69" s="3">
        <v>45755.864583333336</v>
      </c>
      <c r="Z69" s="12">
        <f t="shared" si="1"/>
        <v>1</v>
      </c>
    </row>
    <row r="70" spans="1:26" x14ac:dyDescent="0.35">
      <c r="A70">
        <v>15428490</v>
      </c>
      <c r="B70" s="1">
        <v>45752</v>
      </c>
      <c r="C70" s="2">
        <v>0.92847222222222225</v>
      </c>
      <c r="D70" t="s">
        <v>53</v>
      </c>
      <c r="E70" t="s">
        <v>314</v>
      </c>
      <c r="F70">
        <v>11857</v>
      </c>
      <c r="G70" t="s">
        <v>124</v>
      </c>
      <c r="H70" t="s">
        <v>56</v>
      </c>
      <c r="I70" t="s">
        <v>88</v>
      </c>
      <c r="J70" t="s">
        <v>49</v>
      </c>
      <c r="K70" t="s">
        <v>135</v>
      </c>
      <c r="L70" t="s">
        <v>136</v>
      </c>
      <c r="M70" t="s">
        <v>137</v>
      </c>
      <c r="N70" t="s">
        <v>138</v>
      </c>
      <c r="O70" t="s">
        <v>34</v>
      </c>
      <c r="P70" t="s">
        <v>35</v>
      </c>
      <c r="V70" t="s">
        <v>35</v>
      </c>
      <c r="W70" t="s">
        <v>35</v>
      </c>
      <c r="X70" t="s">
        <v>35</v>
      </c>
      <c r="Z70" s="12">
        <f t="shared" si="1"/>
        <v>0</v>
      </c>
    </row>
    <row r="71" spans="1:26" x14ac:dyDescent="0.35">
      <c r="A71">
        <v>15584829</v>
      </c>
      <c r="B71" s="1">
        <v>45759</v>
      </c>
      <c r="C71" s="2">
        <v>0.53888888888888886</v>
      </c>
      <c r="D71" t="s">
        <v>38</v>
      </c>
      <c r="E71" t="s">
        <v>315</v>
      </c>
      <c r="F71">
        <v>13646</v>
      </c>
      <c r="J71" t="s">
        <v>49</v>
      </c>
      <c r="K71">
        <v>125</v>
      </c>
      <c r="L71" t="s">
        <v>286</v>
      </c>
      <c r="M71" t="s">
        <v>316</v>
      </c>
      <c r="N71" t="s">
        <v>317</v>
      </c>
      <c r="O71" t="s">
        <v>67</v>
      </c>
      <c r="P71" t="s">
        <v>36</v>
      </c>
      <c r="V71" t="s">
        <v>36</v>
      </c>
      <c r="W71" t="s">
        <v>36</v>
      </c>
      <c r="X71" t="s">
        <v>36</v>
      </c>
      <c r="Y71" s="3">
        <v>45759.540972222225</v>
      </c>
      <c r="Z71" s="12">
        <f t="shared" si="1"/>
        <v>1</v>
      </c>
    </row>
    <row r="72" spans="1:26" x14ac:dyDescent="0.35">
      <c r="A72">
        <v>15582771</v>
      </c>
      <c r="B72" s="1">
        <v>45759</v>
      </c>
      <c r="C72" s="2">
        <v>0.49305555555555558</v>
      </c>
      <c r="D72" t="s">
        <v>38</v>
      </c>
      <c r="E72" t="s">
        <v>318</v>
      </c>
      <c r="F72">
        <v>10467</v>
      </c>
      <c r="G72" t="s">
        <v>86</v>
      </c>
      <c r="H72" t="s">
        <v>87</v>
      </c>
      <c r="J72" t="s">
        <v>49</v>
      </c>
      <c r="K72">
        <v>125</v>
      </c>
      <c r="L72" t="s">
        <v>100</v>
      </c>
      <c r="M72" t="s">
        <v>319</v>
      </c>
      <c r="N72" t="s">
        <v>320</v>
      </c>
      <c r="O72" t="s">
        <v>67</v>
      </c>
      <c r="P72" t="s">
        <v>36</v>
      </c>
      <c r="V72" t="s">
        <v>36</v>
      </c>
      <c r="W72" t="s">
        <v>35</v>
      </c>
      <c r="X72" t="s">
        <v>36</v>
      </c>
      <c r="Y72" s="3">
        <v>45759.495833333334</v>
      </c>
      <c r="Z72" s="12">
        <f t="shared" si="1"/>
        <v>1</v>
      </c>
    </row>
    <row r="73" spans="1:26" x14ac:dyDescent="0.35">
      <c r="A73">
        <v>15686442</v>
      </c>
      <c r="B73" s="1">
        <v>45764</v>
      </c>
      <c r="C73" s="2">
        <v>1.5277777777777777E-2</v>
      </c>
      <c r="D73" t="s">
        <v>53</v>
      </c>
      <c r="E73" t="s">
        <v>322</v>
      </c>
      <c r="F73" t="s">
        <v>323</v>
      </c>
      <c r="G73" t="s">
        <v>290</v>
      </c>
      <c r="H73" t="s">
        <v>56</v>
      </c>
      <c r="I73" t="s">
        <v>29</v>
      </c>
      <c r="J73" t="s">
        <v>80</v>
      </c>
      <c r="K73">
        <v>400</v>
      </c>
      <c r="L73" t="s">
        <v>324</v>
      </c>
      <c r="M73" t="s">
        <v>325</v>
      </c>
      <c r="N73" t="s">
        <v>326</v>
      </c>
      <c r="O73" t="s">
        <v>62</v>
      </c>
      <c r="P73" t="s">
        <v>35</v>
      </c>
      <c r="V73" t="s">
        <v>35</v>
      </c>
      <c r="W73" t="s">
        <v>35</v>
      </c>
      <c r="X73" t="s">
        <v>35</v>
      </c>
      <c r="Z73" s="12">
        <f t="shared" si="1"/>
        <v>0</v>
      </c>
    </row>
    <row r="74" spans="1:26" x14ac:dyDescent="0.35">
      <c r="A74">
        <v>15528691</v>
      </c>
      <c r="B74" s="1">
        <v>45757</v>
      </c>
      <c r="C74" s="2">
        <v>0.72152777777777777</v>
      </c>
      <c r="D74" t="s">
        <v>53</v>
      </c>
      <c r="E74" t="s">
        <v>327</v>
      </c>
      <c r="F74">
        <v>12721</v>
      </c>
      <c r="G74" t="s">
        <v>55</v>
      </c>
      <c r="H74" t="s">
        <v>56</v>
      </c>
      <c r="I74" t="s">
        <v>29</v>
      </c>
      <c r="J74" t="s">
        <v>49</v>
      </c>
      <c r="K74" t="s">
        <v>157</v>
      </c>
      <c r="L74" t="s">
        <v>81</v>
      </c>
      <c r="M74" t="s">
        <v>158</v>
      </c>
      <c r="N74" t="s">
        <v>159</v>
      </c>
      <c r="O74" t="s">
        <v>62</v>
      </c>
      <c r="P74" t="s">
        <v>35</v>
      </c>
      <c r="Q74" t="s">
        <v>78</v>
      </c>
      <c r="V74" t="s">
        <v>35</v>
      </c>
      <c r="W74" t="s">
        <v>35</v>
      </c>
      <c r="X74" t="s">
        <v>35</v>
      </c>
      <c r="Z74" s="12">
        <f t="shared" si="1"/>
        <v>0</v>
      </c>
    </row>
    <row r="75" spans="1:26" x14ac:dyDescent="0.35">
      <c r="A75">
        <v>15485859</v>
      </c>
      <c r="B75" s="1">
        <v>45755</v>
      </c>
      <c r="C75" s="2">
        <v>0.78194444444444444</v>
      </c>
      <c r="D75" t="s">
        <v>53</v>
      </c>
      <c r="E75" t="s">
        <v>328</v>
      </c>
      <c r="F75">
        <v>10051</v>
      </c>
      <c r="G75" t="s">
        <v>55</v>
      </c>
      <c r="H75" t="s">
        <v>56</v>
      </c>
      <c r="I75" t="s">
        <v>88</v>
      </c>
      <c r="J75" t="s">
        <v>49</v>
      </c>
      <c r="K75">
        <v>400</v>
      </c>
      <c r="L75" t="s">
        <v>329</v>
      </c>
      <c r="M75" t="s">
        <v>330</v>
      </c>
      <c r="N75" t="s">
        <v>331</v>
      </c>
      <c r="O75" t="s">
        <v>34</v>
      </c>
      <c r="P75" t="s">
        <v>35</v>
      </c>
      <c r="V75" t="s">
        <v>35</v>
      </c>
      <c r="W75" t="s">
        <v>35</v>
      </c>
      <c r="X75" t="s">
        <v>35</v>
      </c>
      <c r="Z75" s="12">
        <f t="shared" si="1"/>
        <v>0</v>
      </c>
    </row>
    <row r="76" spans="1:26" x14ac:dyDescent="0.35">
      <c r="A76">
        <v>15544638</v>
      </c>
      <c r="B76" s="1">
        <v>45757</v>
      </c>
      <c r="C76" s="2">
        <v>0.58333333333333337</v>
      </c>
      <c r="D76" t="s">
        <v>53</v>
      </c>
      <c r="E76" t="s">
        <v>332</v>
      </c>
      <c r="F76">
        <v>12761</v>
      </c>
      <c r="G76" t="s">
        <v>55</v>
      </c>
      <c r="H76" t="s">
        <v>56</v>
      </c>
      <c r="I76" t="s">
        <v>40</v>
      </c>
      <c r="J76" t="s">
        <v>49</v>
      </c>
      <c r="K76">
        <v>125</v>
      </c>
      <c r="L76" t="s">
        <v>92</v>
      </c>
      <c r="M76" t="s">
        <v>93</v>
      </c>
      <c r="N76" t="s">
        <v>94</v>
      </c>
      <c r="O76" t="s">
        <v>34</v>
      </c>
      <c r="P76" t="s">
        <v>36</v>
      </c>
      <c r="Q76" t="s">
        <v>103</v>
      </c>
      <c r="V76" t="s">
        <v>35</v>
      </c>
      <c r="W76" t="s">
        <v>36</v>
      </c>
      <c r="X76" t="s">
        <v>35</v>
      </c>
      <c r="Z76" s="12">
        <f t="shared" si="1"/>
        <v>0</v>
      </c>
    </row>
    <row r="77" spans="1:26" x14ac:dyDescent="0.35">
      <c r="A77">
        <v>15603337</v>
      </c>
      <c r="B77" s="1">
        <v>45760</v>
      </c>
      <c r="C77" s="2">
        <v>0.5708333333333333</v>
      </c>
      <c r="D77" t="s">
        <v>38</v>
      </c>
      <c r="E77" t="s">
        <v>333</v>
      </c>
      <c r="F77">
        <v>13493</v>
      </c>
      <c r="J77" t="s">
        <v>49</v>
      </c>
      <c r="K77" t="s">
        <v>194</v>
      </c>
      <c r="L77" t="s">
        <v>195</v>
      </c>
      <c r="M77" t="s">
        <v>334</v>
      </c>
      <c r="N77" t="s">
        <v>335</v>
      </c>
      <c r="O77" t="s">
        <v>67</v>
      </c>
      <c r="P77" t="s">
        <v>36</v>
      </c>
      <c r="V77" t="s">
        <v>36</v>
      </c>
      <c r="W77" t="s">
        <v>35</v>
      </c>
      <c r="X77" t="s">
        <v>35</v>
      </c>
      <c r="Y77" s="3">
        <v>45760.572222222225</v>
      </c>
      <c r="Z77" s="12">
        <f t="shared" si="1"/>
        <v>1</v>
      </c>
    </row>
    <row r="78" spans="1:26" x14ac:dyDescent="0.35">
      <c r="A78">
        <v>15530317</v>
      </c>
      <c r="B78" s="1">
        <v>45756</v>
      </c>
      <c r="C78" s="2">
        <v>0.74305555555555558</v>
      </c>
      <c r="D78" t="s">
        <v>128</v>
      </c>
      <c r="E78" t="s">
        <v>336</v>
      </c>
      <c r="F78">
        <v>10569</v>
      </c>
      <c r="G78" t="s">
        <v>337</v>
      </c>
      <c r="H78" t="s">
        <v>269</v>
      </c>
      <c r="I78" t="s">
        <v>88</v>
      </c>
      <c r="J78" t="s">
        <v>49</v>
      </c>
      <c r="K78">
        <v>125</v>
      </c>
      <c r="L78" t="s">
        <v>92</v>
      </c>
      <c r="M78" t="s">
        <v>338</v>
      </c>
      <c r="N78" t="s">
        <v>339</v>
      </c>
      <c r="O78" t="s">
        <v>34</v>
      </c>
      <c r="P78" t="s">
        <v>36</v>
      </c>
      <c r="Q78" t="s">
        <v>205</v>
      </c>
      <c r="V78" t="s">
        <v>36</v>
      </c>
      <c r="W78" t="s">
        <v>35</v>
      </c>
      <c r="X78" t="s">
        <v>35</v>
      </c>
      <c r="Z78" s="12">
        <f t="shared" si="1"/>
        <v>0</v>
      </c>
    </row>
    <row r="79" spans="1:26" x14ac:dyDescent="0.35">
      <c r="A79">
        <v>15516293</v>
      </c>
      <c r="B79" s="1">
        <v>45756</v>
      </c>
      <c r="C79" s="2">
        <v>0.68263888888888891</v>
      </c>
      <c r="D79" t="s">
        <v>228</v>
      </c>
      <c r="F79">
        <v>14173</v>
      </c>
      <c r="G79" t="s">
        <v>340</v>
      </c>
      <c r="H79" t="s">
        <v>341</v>
      </c>
      <c r="I79" t="s">
        <v>88</v>
      </c>
      <c r="J79" t="s">
        <v>49</v>
      </c>
      <c r="K79">
        <v>125</v>
      </c>
      <c r="L79" t="s">
        <v>190</v>
      </c>
      <c r="M79" t="s">
        <v>191</v>
      </c>
      <c r="N79" t="s">
        <v>192</v>
      </c>
      <c r="O79" t="s">
        <v>62</v>
      </c>
      <c r="P79" t="s">
        <v>35</v>
      </c>
      <c r="Q79" t="s">
        <v>78</v>
      </c>
      <c r="V79" t="s">
        <v>35</v>
      </c>
      <c r="W79" t="s">
        <v>35</v>
      </c>
      <c r="X79" t="s">
        <v>35</v>
      </c>
      <c r="Z79" s="12">
        <f t="shared" si="1"/>
        <v>0</v>
      </c>
    </row>
    <row r="80" spans="1:26" x14ac:dyDescent="0.35">
      <c r="A80">
        <v>15726105</v>
      </c>
      <c r="B80" s="1">
        <v>45765</v>
      </c>
      <c r="C80" s="2">
        <v>0.81319444444444444</v>
      </c>
      <c r="D80" t="s">
        <v>128</v>
      </c>
      <c r="E80" t="s">
        <v>342</v>
      </c>
      <c r="F80" t="s">
        <v>343</v>
      </c>
      <c r="I80" t="s">
        <v>40</v>
      </c>
      <c r="J80" t="s">
        <v>49</v>
      </c>
      <c r="K80" t="s">
        <v>157</v>
      </c>
      <c r="L80" t="s">
        <v>344</v>
      </c>
      <c r="M80" t="s">
        <v>345</v>
      </c>
      <c r="N80" t="s">
        <v>346</v>
      </c>
      <c r="O80" t="s">
        <v>34</v>
      </c>
      <c r="P80" t="s">
        <v>36</v>
      </c>
      <c r="V80" t="s">
        <v>35</v>
      </c>
      <c r="W80" t="s">
        <v>35</v>
      </c>
      <c r="X80" t="s">
        <v>36</v>
      </c>
      <c r="Z80" s="12">
        <f t="shared" si="1"/>
        <v>0</v>
      </c>
    </row>
    <row r="81" spans="1:26" x14ac:dyDescent="0.35">
      <c r="A81">
        <v>15637160</v>
      </c>
      <c r="B81" s="1">
        <v>45761</v>
      </c>
      <c r="C81" s="2">
        <v>0.92708333333333337</v>
      </c>
      <c r="D81" t="s">
        <v>53</v>
      </c>
      <c r="E81" t="s">
        <v>347</v>
      </c>
      <c r="F81">
        <v>10047</v>
      </c>
      <c r="G81" t="s">
        <v>124</v>
      </c>
      <c r="H81" t="s">
        <v>56</v>
      </c>
      <c r="I81" t="s">
        <v>40</v>
      </c>
      <c r="J81" t="s">
        <v>49</v>
      </c>
      <c r="K81" t="s">
        <v>194</v>
      </c>
      <c r="L81" t="s">
        <v>348</v>
      </c>
      <c r="M81" t="s">
        <v>349</v>
      </c>
      <c r="N81" t="s">
        <v>350</v>
      </c>
      <c r="O81" t="s">
        <v>62</v>
      </c>
      <c r="P81" t="s">
        <v>35</v>
      </c>
      <c r="Q81" t="s">
        <v>84</v>
      </c>
      <c r="V81" t="s">
        <v>35</v>
      </c>
      <c r="W81" t="s">
        <v>35</v>
      </c>
      <c r="X81" t="s">
        <v>35</v>
      </c>
      <c r="Z81" s="12">
        <f t="shared" si="1"/>
        <v>0</v>
      </c>
    </row>
    <row r="82" spans="1:26" x14ac:dyDescent="0.35">
      <c r="A82">
        <v>15653277</v>
      </c>
      <c r="B82" s="1">
        <v>45762</v>
      </c>
      <c r="C82" s="2">
        <v>0.73263888888888884</v>
      </c>
      <c r="D82" t="s">
        <v>53</v>
      </c>
      <c r="E82" t="s">
        <v>351</v>
      </c>
      <c r="F82">
        <v>10339</v>
      </c>
      <c r="G82" t="s">
        <v>55</v>
      </c>
      <c r="H82" t="s">
        <v>56</v>
      </c>
      <c r="I82" t="s">
        <v>40</v>
      </c>
      <c r="J82" t="s">
        <v>49</v>
      </c>
      <c r="K82">
        <v>125</v>
      </c>
      <c r="L82" t="s">
        <v>92</v>
      </c>
      <c r="M82" t="s">
        <v>93</v>
      </c>
      <c r="N82" t="s">
        <v>94</v>
      </c>
      <c r="O82" t="s">
        <v>34</v>
      </c>
      <c r="P82" t="s">
        <v>35</v>
      </c>
      <c r="Q82" t="s">
        <v>37</v>
      </c>
      <c r="V82" t="s">
        <v>35</v>
      </c>
      <c r="W82" t="s">
        <v>35</v>
      </c>
      <c r="X82" t="s">
        <v>35</v>
      </c>
      <c r="Z82" s="12">
        <f t="shared" si="1"/>
        <v>0</v>
      </c>
    </row>
    <row r="83" spans="1:26" x14ac:dyDescent="0.35">
      <c r="A83">
        <v>15385465</v>
      </c>
      <c r="B83" s="1">
        <v>45750</v>
      </c>
      <c r="C83" s="2">
        <v>0.77708333333333335</v>
      </c>
      <c r="D83" t="s">
        <v>53</v>
      </c>
      <c r="E83" t="s">
        <v>79</v>
      </c>
      <c r="F83">
        <v>10000</v>
      </c>
      <c r="G83" t="s">
        <v>124</v>
      </c>
      <c r="H83" t="s">
        <v>56</v>
      </c>
      <c r="I83" t="s">
        <v>40</v>
      </c>
      <c r="J83" t="s">
        <v>49</v>
      </c>
      <c r="K83" t="s">
        <v>135</v>
      </c>
      <c r="L83" t="s">
        <v>136</v>
      </c>
      <c r="M83" t="s">
        <v>137</v>
      </c>
      <c r="N83" t="s">
        <v>138</v>
      </c>
      <c r="O83" t="s">
        <v>62</v>
      </c>
      <c r="P83" t="s">
        <v>35</v>
      </c>
      <c r="Q83" t="s">
        <v>78</v>
      </c>
      <c r="V83" t="s">
        <v>35</v>
      </c>
      <c r="W83" t="s">
        <v>35</v>
      </c>
      <c r="X83" t="s">
        <v>35</v>
      </c>
      <c r="Z83" s="12">
        <f t="shared" si="1"/>
        <v>0</v>
      </c>
    </row>
    <row r="84" spans="1:26" x14ac:dyDescent="0.35">
      <c r="A84">
        <v>15618621</v>
      </c>
      <c r="B84" s="1">
        <v>45761</v>
      </c>
      <c r="C84" s="2">
        <v>0.43611111111111112</v>
      </c>
      <c r="D84" t="s">
        <v>53</v>
      </c>
      <c r="E84" t="s">
        <v>352</v>
      </c>
      <c r="F84" t="s">
        <v>353</v>
      </c>
      <c r="G84" t="s">
        <v>55</v>
      </c>
      <c r="H84" t="s">
        <v>56</v>
      </c>
      <c r="I84" t="s">
        <v>88</v>
      </c>
      <c r="J84" t="s">
        <v>49</v>
      </c>
      <c r="K84" t="s">
        <v>114</v>
      </c>
      <c r="L84" t="s">
        <v>186</v>
      </c>
      <c r="M84" t="s">
        <v>187</v>
      </c>
      <c r="N84" t="s">
        <v>188</v>
      </c>
      <c r="O84" t="s">
        <v>34</v>
      </c>
      <c r="P84" t="s">
        <v>35</v>
      </c>
      <c r="V84" t="s">
        <v>35</v>
      </c>
      <c r="W84" t="s">
        <v>35</v>
      </c>
      <c r="X84" t="s">
        <v>35</v>
      </c>
      <c r="Z84" s="12">
        <f t="shared" si="1"/>
        <v>0</v>
      </c>
    </row>
    <row r="85" spans="1:26" x14ac:dyDescent="0.35">
      <c r="A85">
        <v>15433887</v>
      </c>
      <c r="B85" s="1">
        <v>45753</v>
      </c>
      <c r="C85" s="2">
        <v>0.49444444444444446</v>
      </c>
      <c r="D85" t="s">
        <v>53</v>
      </c>
      <c r="E85" t="s">
        <v>354</v>
      </c>
      <c r="F85">
        <v>12395</v>
      </c>
      <c r="G85" t="s">
        <v>55</v>
      </c>
      <c r="H85" t="s">
        <v>56</v>
      </c>
      <c r="I85" t="s">
        <v>40</v>
      </c>
      <c r="J85" t="s">
        <v>49</v>
      </c>
      <c r="K85">
        <v>150</v>
      </c>
      <c r="L85" t="s">
        <v>71</v>
      </c>
      <c r="M85" t="s">
        <v>355</v>
      </c>
      <c r="N85" t="s">
        <v>73</v>
      </c>
      <c r="O85" t="s">
        <v>34</v>
      </c>
      <c r="P85" t="s">
        <v>36</v>
      </c>
      <c r="Q85" t="s">
        <v>205</v>
      </c>
      <c r="V85" t="s">
        <v>35</v>
      </c>
      <c r="W85" t="s">
        <v>36</v>
      </c>
      <c r="X85" t="s">
        <v>36</v>
      </c>
      <c r="Z85" s="12">
        <f t="shared" si="1"/>
        <v>0</v>
      </c>
    </row>
    <row r="86" spans="1:26" x14ac:dyDescent="0.35">
      <c r="A86">
        <v>15351104</v>
      </c>
      <c r="B86" s="1">
        <v>45749</v>
      </c>
      <c r="C86" s="2">
        <v>0.42291666666666666</v>
      </c>
      <c r="D86" t="s">
        <v>53</v>
      </c>
      <c r="E86" t="s">
        <v>356</v>
      </c>
      <c r="F86" t="s">
        <v>357</v>
      </c>
      <c r="G86" t="s">
        <v>124</v>
      </c>
      <c r="H86" t="s">
        <v>56</v>
      </c>
      <c r="I86" t="s">
        <v>88</v>
      </c>
      <c r="J86" t="s">
        <v>148</v>
      </c>
      <c r="K86" t="s">
        <v>149</v>
      </c>
      <c r="L86" t="s">
        <v>148</v>
      </c>
      <c r="M86" t="s">
        <v>358</v>
      </c>
      <c r="N86" t="s">
        <v>359</v>
      </c>
      <c r="O86" t="s">
        <v>62</v>
      </c>
      <c r="P86" t="s">
        <v>35</v>
      </c>
      <c r="Q86" t="s">
        <v>78</v>
      </c>
      <c r="V86" t="s">
        <v>35</v>
      </c>
      <c r="W86" t="s">
        <v>35</v>
      </c>
      <c r="X86" t="s">
        <v>35</v>
      </c>
      <c r="Z86" s="12">
        <f t="shared" si="1"/>
        <v>0</v>
      </c>
    </row>
    <row r="87" spans="1:26" x14ac:dyDescent="0.35">
      <c r="A87">
        <v>15479107</v>
      </c>
      <c r="B87" s="1">
        <v>45755</v>
      </c>
      <c r="C87" s="2">
        <v>0.6020833333333333</v>
      </c>
      <c r="D87" t="s">
        <v>46</v>
      </c>
      <c r="E87" t="s">
        <v>360</v>
      </c>
      <c r="F87">
        <v>10963</v>
      </c>
      <c r="G87" t="s">
        <v>99</v>
      </c>
      <c r="I87" t="s">
        <v>40</v>
      </c>
      <c r="J87" t="s">
        <v>49</v>
      </c>
      <c r="K87" t="s">
        <v>157</v>
      </c>
      <c r="L87" t="s">
        <v>220</v>
      </c>
      <c r="M87" t="s">
        <v>361</v>
      </c>
      <c r="N87" t="s">
        <v>362</v>
      </c>
      <c r="O87" t="s">
        <v>62</v>
      </c>
      <c r="P87" t="s">
        <v>35</v>
      </c>
      <c r="Q87" t="s">
        <v>78</v>
      </c>
      <c r="V87" t="s">
        <v>35</v>
      </c>
      <c r="W87" t="s">
        <v>35</v>
      </c>
      <c r="X87" t="s">
        <v>35</v>
      </c>
      <c r="Z87" s="12">
        <f t="shared" si="1"/>
        <v>0</v>
      </c>
    </row>
    <row r="88" spans="1:26" x14ac:dyDescent="0.35">
      <c r="A88">
        <v>15434836</v>
      </c>
      <c r="B88" s="1">
        <v>45753</v>
      </c>
      <c r="C88" s="2">
        <v>0.51666666666666672</v>
      </c>
      <c r="D88" t="s">
        <v>38</v>
      </c>
      <c r="E88" t="s">
        <v>363</v>
      </c>
      <c r="F88">
        <v>10422</v>
      </c>
      <c r="G88" t="s">
        <v>113</v>
      </c>
      <c r="J88" t="s">
        <v>49</v>
      </c>
      <c r="K88">
        <v>125</v>
      </c>
      <c r="L88" t="s">
        <v>286</v>
      </c>
      <c r="M88" t="s">
        <v>364</v>
      </c>
      <c r="N88" t="s">
        <v>365</v>
      </c>
      <c r="O88" t="s">
        <v>67</v>
      </c>
      <c r="P88" t="s">
        <v>36</v>
      </c>
      <c r="V88" t="s">
        <v>36</v>
      </c>
      <c r="W88" t="s">
        <v>36</v>
      </c>
      <c r="X88" t="s">
        <v>36</v>
      </c>
      <c r="Y88" s="3">
        <v>45753.518750000003</v>
      </c>
      <c r="Z88" s="12">
        <f t="shared" si="1"/>
        <v>1</v>
      </c>
    </row>
    <row r="89" spans="1:26" x14ac:dyDescent="0.35">
      <c r="A89">
        <v>15347858</v>
      </c>
      <c r="B89" s="1">
        <v>45751</v>
      </c>
      <c r="C89" s="2">
        <v>0.53472222222222221</v>
      </c>
      <c r="D89" t="s">
        <v>53</v>
      </c>
      <c r="E89" t="s">
        <v>366</v>
      </c>
      <c r="F89">
        <v>10912</v>
      </c>
      <c r="G89" t="s">
        <v>124</v>
      </c>
      <c r="H89" t="s">
        <v>56</v>
      </c>
      <c r="I89" t="s">
        <v>40</v>
      </c>
      <c r="J89" t="s">
        <v>49</v>
      </c>
      <c r="K89">
        <v>125</v>
      </c>
      <c r="L89" t="s">
        <v>243</v>
      </c>
      <c r="M89" t="s">
        <v>367</v>
      </c>
      <c r="N89" t="s">
        <v>368</v>
      </c>
      <c r="O89" t="s">
        <v>34</v>
      </c>
      <c r="P89" t="s">
        <v>35</v>
      </c>
      <c r="Q89" t="s">
        <v>37</v>
      </c>
      <c r="V89" t="s">
        <v>35</v>
      </c>
      <c r="W89" t="s">
        <v>35</v>
      </c>
      <c r="X89" t="s">
        <v>35</v>
      </c>
      <c r="Z89" s="12">
        <f t="shared" si="1"/>
        <v>0</v>
      </c>
    </row>
    <row r="90" spans="1:26" x14ac:dyDescent="0.35">
      <c r="A90">
        <v>15487939</v>
      </c>
      <c r="B90" s="1">
        <v>45755</v>
      </c>
      <c r="C90" s="2">
        <v>0.89444444444444449</v>
      </c>
      <c r="D90" t="s">
        <v>53</v>
      </c>
      <c r="E90" t="s">
        <v>369</v>
      </c>
      <c r="F90">
        <v>10210</v>
      </c>
      <c r="G90" t="s">
        <v>55</v>
      </c>
      <c r="H90" t="s">
        <v>56</v>
      </c>
      <c r="I90" t="s">
        <v>88</v>
      </c>
      <c r="J90" t="s">
        <v>49</v>
      </c>
      <c r="K90">
        <v>150</v>
      </c>
      <c r="L90" t="s">
        <v>71</v>
      </c>
      <c r="M90" t="s">
        <v>72</v>
      </c>
      <c r="N90" t="s">
        <v>73</v>
      </c>
      <c r="O90" t="s">
        <v>62</v>
      </c>
      <c r="P90" t="s">
        <v>35</v>
      </c>
      <c r="Q90" t="s">
        <v>78</v>
      </c>
      <c r="V90" t="s">
        <v>35</v>
      </c>
      <c r="W90" t="s">
        <v>35</v>
      </c>
      <c r="X90" t="s">
        <v>35</v>
      </c>
      <c r="Z90" s="12">
        <f t="shared" si="1"/>
        <v>0</v>
      </c>
    </row>
    <row r="91" spans="1:26" x14ac:dyDescent="0.35">
      <c r="A91">
        <v>15705830</v>
      </c>
      <c r="B91" s="1">
        <v>45764</v>
      </c>
      <c r="C91" s="2">
        <v>0.84513888888888888</v>
      </c>
      <c r="D91" t="s">
        <v>128</v>
      </c>
      <c r="E91" t="s">
        <v>370</v>
      </c>
      <c r="F91">
        <v>14185</v>
      </c>
      <c r="I91" t="s">
        <v>40</v>
      </c>
      <c r="J91" t="s">
        <v>148</v>
      </c>
      <c r="K91" t="s">
        <v>371</v>
      </c>
      <c r="M91" t="s">
        <v>372</v>
      </c>
      <c r="N91" t="s">
        <v>373</v>
      </c>
      <c r="O91" t="s">
        <v>34</v>
      </c>
      <c r="P91" t="s">
        <v>36</v>
      </c>
      <c r="Q91" t="s">
        <v>103</v>
      </c>
      <c r="V91" t="s">
        <v>36</v>
      </c>
      <c r="W91" t="s">
        <v>35</v>
      </c>
      <c r="X91" t="s">
        <v>35</v>
      </c>
      <c r="Z91" s="12">
        <f t="shared" si="1"/>
        <v>0</v>
      </c>
    </row>
    <row r="92" spans="1:26" x14ac:dyDescent="0.35">
      <c r="A92">
        <v>15657907</v>
      </c>
      <c r="B92" s="1">
        <v>45762</v>
      </c>
      <c r="C92" s="2">
        <v>0.93958333333333333</v>
      </c>
      <c r="D92" t="s">
        <v>24</v>
      </c>
      <c r="E92" t="s">
        <v>374</v>
      </c>
      <c r="F92">
        <v>13620</v>
      </c>
      <c r="G92" t="s">
        <v>27</v>
      </c>
      <c r="H92" t="s">
        <v>28</v>
      </c>
      <c r="I92" t="s">
        <v>88</v>
      </c>
      <c r="J92" t="s">
        <v>30</v>
      </c>
      <c r="K92" t="s">
        <v>153</v>
      </c>
      <c r="L92" t="s">
        <v>30</v>
      </c>
      <c r="M92" t="s">
        <v>306</v>
      </c>
      <c r="N92" t="s">
        <v>155</v>
      </c>
      <c r="O92" t="s">
        <v>34</v>
      </c>
      <c r="P92" t="s">
        <v>35</v>
      </c>
      <c r="Q92" t="s">
        <v>37</v>
      </c>
      <c r="V92" t="s">
        <v>35</v>
      </c>
      <c r="W92" t="s">
        <v>35</v>
      </c>
      <c r="X92" t="s">
        <v>35</v>
      </c>
      <c r="Z92" s="12">
        <f t="shared" si="1"/>
        <v>0</v>
      </c>
    </row>
    <row r="93" spans="1:26" x14ac:dyDescent="0.35">
      <c r="A93">
        <v>15601737</v>
      </c>
      <c r="B93" s="1">
        <v>45761</v>
      </c>
      <c r="C93" s="2">
        <v>0.51944444444444449</v>
      </c>
      <c r="D93" t="s">
        <v>53</v>
      </c>
      <c r="E93" t="s">
        <v>375</v>
      </c>
      <c r="F93">
        <v>10720</v>
      </c>
      <c r="G93" t="s">
        <v>124</v>
      </c>
      <c r="H93" t="s">
        <v>56</v>
      </c>
      <c r="I93" t="s">
        <v>29</v>
      </c>
      <c r="J93" t="s">
        <v>49</v>
      </c>
      <c r="K93" t="s">
        <v>135</v>
      </c>
      <c r="L93" t="s">
        <v>136</v>
      </c>
      <c r="M93" t="s">
        <v>137</v>
      </c>
      <c r="N93" t="s">
        <v>138</v>
      </c>
      <c r="O93" t="s">
        <v>34</v>
      </c>
      <c r="P93" t="s">
        <v>35</v>
      </c>
      <c r="Q93" t="s">
        <v>205</v>
      </c>
      <c r="V93" t="s">
        <v>35</v>
      </c>
      <c r="W93" t="s">
        <v>35</v>
      </c>
      <c r="X93" t="s">
        <v>35</v>
      </c>
      <c r="Z93" s="12">
        <f t="shared" si="1"/>
        <v>0</v>
      </c>
    </row>
    <row r="94" spans="1:26" x14ac:dyDescent="0.35">
      <c r="A94">
        <v>15667582</v>
      </c>
      <c r="B94" s="1">
        <v>45763</v>
      </c>
      <c r="C94" s="2">
        <v>0.53611111111111109</v>
      </c>
      <c r="D94" t="s">
        <v>46</v>
      </c>
      <c r="E94" t="s">
        <v>376</v>
      </c>
      <c r="F94">
        <v>10314</v>
      </c>
      <c r="G94" t="s">
        <v>99</v>
      </c>
      <c r="I94" t="s">
        <v>29</v>
      </c>
      <c r="J94" t="s">
        <v>49</v>
      </c>
      <c r="K94" t="s">
        <v>377</v>
      </c>
      <c r="L94" t="s">
        <v>378</v>
      </c>
      <c r="M94" t="s">
        <v>379</v>
      </c>
      <c r="N94" t="s">
        <v>380</v>
      </c>
      <c r="O94" t="s">
        <v>34</v>
      </c>
      <c r="P94" t="s">
        <v>35</v>
      </c>
      <c r="V94" t="s">
        <v>35</v>
      </c>
      <c r="W94" t="s">
        <v>35</v>
      </c>
      <c r="X94" t="s">
        <v>35</v>
      </c>
      <c r="Z94" s="12">
        <f t="shared" si="1"/>
        <v>0</v>
      </c>
    </row>
    <row r="95" spans="1:26" x14ac:dyDescent="0.35">
      <c r="A95">
        <v>15393748</v>
      </c>
      <c r="B95" s="1">
        <v>45751</v>
      </c>
      <c r="C95" s="2">
        <v>0.48958333333333331</v>
      </c>
      <c r="D95" t="s">
        <v>53</v>
      </c>
      <c r="E95" t="s">
        <v>381</v>
      </c>
      <c r="F95">
        <v>11132</v>
      </c>
      <c r="G95" t="s">
        <v>55</v>
      </c>
      <c r="H95" t="s">
        <v>56</v>
      </c>
      <c r="I95" t="s">
        <v>29</v>
      </c>
      <c r="J95" t="s">
        <v>49</v>
      </c>
      <c r="K95" t="s">
        <v>157</v>
      </c>
      <c r="L95" t="s">
        <v>81</v>
      </c>
      <c r="M95" t="s">
        <v>382</v>
      </c>
      <c r="N95" t="s">
        <v>159</v>
      </c>
      <c r="O95" t="s">
        <v>67</v>
      </c>
      <c r="P95" t="s">
        <v>36</v>
      </c>
      <c r="Q95" t="s">
        <v>205</v>
      </c>
      <c r="V95" t="s">
        <v>36</v>
      </c>
      <c r="W95" t="s">
        <v>36</v>
      </c>
      <c r="X95" t="s">
        <v>36</v>
      </c>
      <c r="Y95" s="3">
        <v>45763.57916666667</v>
      </c>
      <c r="Z95" s="12">
        <f t="shared" si="1"/>
        <v>1</v>
      </c>
    </row>
    <row r="96" spans="1:26" x14ac:dyDescent="0.35">
      <c r="A96">
        <v>15676760</v>
      </c>
      <c r="B96" s="1">
        <v>45763</v>
      </c>
      <c r="C96" s="2">
        <v>0.7</v>
      </c>
      <c r="D96" t="s">
        <v>38</v>
      </c>
      <c r="E96" t="s">
        <v>383</v>
      </c>
      <c r="F96" t="s">
        <v>384</v>
      </c>
      <c r="G96" t="s">
        <v>86</v>
      </c>
      <c r="H96" t="s">
        <v>87</v>
      </c>
      <c r="I96" t="s">
        <v>40</v>
      </c>
      <c r="J96" t="s">
        <v>49</v>
      </c>
      <c r="K96">
        <v>150</v>
      </c>
      <c r="L96" t="s">
        <v>385</v>
      </c>
      <c r="M96" t="s">
        <v>386</v>
      </c>
      <c r="N96" t="s">
        <v>387</v>
      </c>
      <c r="O96" t="s">
        <v>67</v>
      </c>
      <c r="P96" t="s">
        <v>36</v>
      </c>
      <c r="V96" t="s">
        <v>36</v>
      </c>
      <c r="W96" t="s">
        <v>35</v>
      </c>
      <c r="X96" t="s">
        <v>35</v>
      </c>
      <c r="Y96" s="3">
        <v>45763.701388888891</v>
      </c>
      <c r="Z96" s="12">
        <f t="shared" si="1"/>
        <v>1</v>
      </c>
    </row>
    <row r="97" spans="1:26" x14ac:dyDescent="0.35">
      <c r="A97">
        <v>15691073</v>
      </c>
      <c r="B97" s="1">
        <v>45764</v>
      </c>
      <c r="C97" s="2">
        <v>0.49166666666666664</v>
      </c>
      <c r="D97" t="s">
        <v>53</v>
      </c>
      <c r="E97" t="s">
        <v>388</v>
      </c>
      <c r="F97" t="s">
        <v>389</v>
      </c>
      <c r="G97" t="s">
        <v>124</v>
      </c>
      <c r="H97" t="s">
        <v>56</v>
      </c>
      <c r="I97" t="s">
        <v>88</v>
      </c>
      <c r="J97" t="s">
        <v>49</v>
      </c>
      <c r="K97" t="s">
        <v>194</v>
      </c>
      <c r="L97" t="s">
        <v>348</v>
      </c>
      <c r="M97" t="s">
        <v>349</v>
      </c>
      <c r="N97" t="s">
        <v>350</v>
      </c>
      <c r="O97" t="s">
        <v>62</v>
      </c>
      <c r="P97" t="s">
        <v>35</v>
      </c>
      <c r="Q97" t="s">
        <v>167</v>
      </c>
      <c r="V97" t="s">
        <v>35</v>
      </c>
      <c r="W97" t="s">
        <v>35</v>
      </c>
      <c r="X97" t="s">
        <v>35</v>
      </c>
      <c r="Z97" s="12">
        <f t="shared" si="1"/>
        <v>0</v>
      </c>
    </row>
    <row r="98" spans="1:26" x14ac:dyDescent="0.35">
      <c r="A98">
        <v>15382587</v>
      </c>
      <c r="B98" s="1">
        <v>45750</v>
      </c>
      <c r="C98" s="2">
        <v>0.7055555555555556</v>
      </c>
      <c r="D98" t="s">
        <v>53</v>
      </c>
      <c r="E98" t="s">
        <v>390</v>
      </c>
      <c r="F98" t="s">
        <v>391</v>
      </c>
      <c r="G98" t="s">
        <v>290</v>
      </c>
      <c r="H98" t="s">
        <v>56</v>
      </c>
      <c r="I98" t="s">
        <v>40</v>
      </c>
      <c r="J98" t="s">
        <v>49</v>
      </c>
      <c r="K98" t="s">
        <v>392</v>
      </c>
      <c r="L98" t="s">
        <v>81</v>
      </c>
      <c r="M98" t="s">
        <v>393</v>
      </c>
      <c r="N98" t="s">
        <v>394</v>
      </c>
      <c r="O98" t="s">
        <v>62</v>
      </c>
      <c r="P98" t="s">
        <v>35</v>
      </c>
      <c r="Q98" t="s">
        <v>78</v>
      </c>
      <c r="V98" t="s">
        <v>35</v>
      </c>
      <c r="W98" t="s">
        <v>35</v>
      </c>
      <c r="X98" t="s">
        <v>35</v>
      </c>
      <c r="Z98" s="12">
        <f t="shared" si="1"/>
        <v>0</v>
      </c>
    </row>
    <row r="99" spans="1:26" x14ac:dyDescent="0.35">
      <c r="A99">
        <v>15562596</v>
      </c>
      <c r="B99" s="1">
        <v>45758</v>
      </c>
      <c r="C99" s="2">
        <v>0.51736111111111116</v>
      </c>
      <c r="D99" t="s">
        <v>38</v>
      </c>
      <c r="E99" t="s">
        <v>395</v>
      </c>
      <c r="F99">
        <v>12461</v>
      </c>
      <c r="I99" t="s">
        <v>29</v>
      </c>
      <c r="J99" t="s">
        <v>49</v>
      </c>
      <c r="K99">
        <v>125</v>
      </c>
      <c r="L99" t="s">
        <v>100</v>
      </c>
      <c r="M99" t="s">
        <v>319</v>
      </c>
      <c r="N99" t="s">
        <v>320</v>
      </c>
      <c r="O99" t="s">
        <v>34</v>
      </c>
      <c r="P99" t="s">
        <v>36</v>
      </c>
      <c r="Q99" t="s">
        <v>396</v>
      </c>
      <c r="V99" t="s">
        <v>36</v>
      </c>
      <c r="W99" t="s">
        <v>36</v>
      </c>
      <c r="X99" t="s">
        <v>36</v>
      </c>
      <c r="Z99" s="12">
        <f t="shared" si="1"/>
        <v>0</v>
      </c>
    </row>
    <row r="100" spans="1:26" x14ac:dyDescent="0.35">
      <c r="A100">
        <v>15551058</v>
      </c>
      <c r="B100" s="1">
        <v>45757</v>
      </c>
      <c r="C100" s="2">
        <v>0.73958333333333337</v>
      </c>
      <c r="D100" t="s">
        <v>53</v>
      </c>
      <c r="E100" t="s">
        <v>397</v>
      </c>
      <c r="F100" t="s">
        <v>398</v>
      </c>
      <c r="G100" t="s">
        <v>290</v>
      </c>
      <c r="H100" t="s">
        <v>56</v>
      </c>
      <c r="I100" t="s">
        <v>40</v>
      </c>
      <c r="J100" t="s">
        <v>49</v>
      </c>
      <c r="K100" t="s">
        <v>194</v>
      </c>
      <c r="L100" t="s">
        <v>291</v>
      </c>
      <c r="M100" t="s">
        <v>292</v>
      </c>
      <c r="N100" t="s">
        <v>293</v>
      </c>
      <c r="O100" t="s">
        <v>62</v>
      </c>
      <c r="P100" t="s">
        <v>35</v>
      </c>
      <c r="Q100" t="s">
        <v>167</v>
      </c>
      <c r="V100" t="s">
        <v>35</v>
      </c>
      <c r="W100" t="s">
        <v>35</v>
      </c>
      <c r="X100" t="s">
        <v>35</v>
      </c>
      <c r="Z100" s="12">
        <f t="shared" si="1"/>
        <v>0</v>
      </c>
    </row>
    <row r="101" spans="1:26" x14ac:dyDescent="0.35">
      <c r="A101">
        <v>15394898</v>
      </c>
      <c r="B101" s="1">
        <v>45751</v>
      </c>
      <c r="C101" s="2">
        <v>0.50138888888888888</v>
      </c>
      <c r="D101" t="s">
        <v>128</v>
      </c>
      <c r="E101" t="s">
        <v>399</v>
      </c>
      <c r="F101">
        <v>13271</v>
      </c>
      <c r="J101" t="s">
        <v>49</v>
      </c>
      <c r="K101">
        <v>125</v>
      </c>
      <c r="L101" t="s">
        <v>119</v>
      </c>
      <c r="M101" t="s">
        <v>120</v>
      </c>
      <c r="N101" t="s">
        <v>121</v>
      </c>
      <c r="O101" t="s">
        <v>67</v>
      </c>
      <c r="P101" t="s">
        <v>36</v>
      </c>
      <c r="V101" t="s">
        <v>35</v>
      </c>
      <c r="W101" t="s">
        <v>35</v>
      </c>
      <c r="X101" t="s">
        <v>35</v>
      </c>
      <c r="Y101" s="3">
        <v>45751.501388888886</v>
      </c>
      <c r="Z101" s="12">
        <f t="shared" si="1"/>
        <v>1</v>
      </c>
    </row>
    <row r="102" spans="1:26" x14ac:dyDescent="0.35">
      <c r="A102">
        <v>15605230</v>
      </c>
      <c r="B102" s="1">
        <v>45760</v>
      </c>
      <c r="C102" s="2">
        <v>0.65486111111111112</v>
      </c>
      <c r="D102" t="s">
        <v>53</v>
      </c>
      <c r="E102" t="s">
        <v>208</v>
      </c>
      <c r="F102">
        <v>10280</v>
      </c>
      <c r="G102" t="s">
        <v>124</v>
      </c>
      <c r="H102" t="s">
        <v>56</v>
      </c>
      <c r="I102" t="s">
        <v>88</v>
      </c>
      <c r="J102" t="s">
        <v>49</v>
      </c>
      <c r="K102">
        <v>125</v>
      </c>
      <c r="L102" t="s">
        <v>190</v>
      </c>
      <c r="M102" t="s">
        <v>191</v>
      </c>
      <c r="N102" t="s">
        <v>192</v>
      </c>
      <c r="O102" t="s">
        <v>34</v>
      </c>
      <c r="P102" t="s">
        <v>35</v>
      </c>
      <c r="V102" t="s">
        <v>35</v>
      </c>
      <c r="W102" t="s">
        <v>35</v>
      </c>
      <c r="X102" t="s">
        <v>35</v>
      </c>
      <c r="Z102" s="12">
        <f t="shared" si="1"/>
        <v>0</v>
      </c>
    </row>
    <row r="103" spans="1:26" x14ac:dyDescent="0.35">
      <c r="A103">
        <v>15587672</v>
      </c>
      <c r="B103" s="1">
        <v>45759</v>
      </c>
      <c r="C103" s="2">
        <v>0.61111111111111116</v>
      </c>
      <c r="D103" t="s">
        <v>38</v>
      </c>
      <c r="E103" t="s">
        <v>400</v>
      </c>
      <c r="F103" t="s">
        <v>401</v>
      </c>
      <c r="I103" t="s">
        <v>29</v>
      </c>
      <c r="J103" t="s">
        <v>49</v>
      </c>
      <c r="K103" t="s">
        <v>194</v>
      </c>
      <c r="L103" t="s">
        <v>195</v>
      </c>
      <c r="M103" t="s">
        <v>402</v>
      </c>
      <c r="N103" t="s">
        <v>403</v>
      </c>
      <c r="O103" t="s">
        <v>34</v>
      </c>
      <c r="P103" t="s">
        <v>36</v>
      </c>
      <c r="Q103" t="s">
        <v>37</v>
      </c>
      <c r="V103" t="s">
        <v>36</v>
      </c>
      <c r="W103" t="s">
        <v>35</v>
      </c>
      <c r="X103" t="s">
        <v>36</v>
      </c>
      <c r="Z103" s="12">
        <f t="shared" si="1"/>
        <v>0</v>
      </c>
    </row>
    <row r="104" spans="1:26" x14ac:dyDescent="0.35">
      <c r="A104">
        <v>15387550</v>
      </c>
      <c r="B104" s="1">
        <v>45750</v>
      </c>
      <c r="C104" s="2">
        <v>0.88194444444444442</v>
      </c>
      <c r="D104" t="s">
        <v>53</v>
      </c>
      <c r="E104" t="s">
        <v>404</v>
      </c>
      <c r="F104">
        <v>10727</v>
      </c>
      <c r="G104" t="s">
        <v>124</v>
      </c>
      <c r="H104" t="s">
        <v>56</v>
      </c>
      <c r="I104" t="s">
        <v>40</v>
      </c>
      <c r="J104" t="s">
        <v>49</v>
      </c>
      <c r="K104" t="s">
        <v>194</v>
      </c>
      <c r="L104" t="s">
        <v>348</v>
      </c>
      <c r="M104" t="s">
        <v>349</v>
      </c>
      <c r="N104" t="s">
        <v>350</v>
      </c>
      <c r="O104" t="s">
        <v>34</v>
      </c>
      <c r="P104" t="s">
        <v>35</v>
      </c>
      <c r="Q104" t="s">
        <v>37</v>
      </c>
      <c r="V104" t="s">
        <v>35</v>
      </c>
      <c r="W104" t="s">
        <v>35</v>
      </c>
      <c r="X104" t="s">
        <v>35</v>
      </c>
      <c r="Z104" s="12">
        <f t="shared" si="1"/>
        <v>0</v>
      </c>
    </row>
    <row r="105" spans="1:26" x14ac:dyDescent="0.35">
      <c r="A105">
        <v>15527393</v>
      </c>
      <c r="B105" s="1">
        <v>45756</v>
      </c>
      <c r="C105" s="2">
        <v>0.67291666666666672</v>
      </c>
      <c r="D105" t="s">
        <v>38</v>
      </c>
      <c r="E105" t="s">
        <v>405</v>
      </c>
      <c r="F105">
        <v>10285</v>
      </c>
      <c r="I105" t="s">
        <v>88</v>
      </c>
      <c r="J105" t="s">
        <v>49</v>
      </c>
      <c r="K105">
        <v>125</v>
      </c>
      <c r="L105" t="s">
        <v>286</v>
      </c>
      <c r="M105" t="s">
        <v>364</v>
      </c>
      <c r="N105" t="s">
        <v>365</v>
      </c>
      <c r="O105" t="s">
        <v>67</v>
      </c>
      <c r="P105" t="s">
        <v>36</v>
      </c>
      <c r="V105" t="s">
        <v>36</v>
      </c>
      <c r="W105" t="s">
        <v>35</v>
      </c>
      <c r="X105" t="s">
        <v>35</v>
      </c>
      <c r="Y105" s="3">
        <v>45756.674305555556</v>
      </c>
      <c r="Z105" s="12">
        <f t="shared" si="1"/>
        <v>1</v>
      </c>
    </row>
    <row r="106" spans="1:26" x14ac:dyDescent="0.35">
      <c r="A106">
        <v>15736611</v>
      </c>
      <c r="B106" s="1">
        <v>45766</v>
      </c>
      <c r="C106" s="2">
        <v>0.56041666666666667</v>
      </c>
      <c r="D106" t="s">
        <v>46</v>
      </c>
      <c r="E106" t="s">
        <v>406</v>
      </c>
      <c r="F106">
        <v>12729</v>
      </c>
      <c r="G106" t="s">
        <v>86</v>
      </c>
      <c r="H106" t="s">
        <v>87</v>
      </c>
      <c r="J106" t="s">
        <v>49</v>
      </c>
      <c r="K106">
        <v>125</v>
      </c>
      <c r="L106" t="s">
        <v>100</v>
      </c>
      <c r="M106" t="s">
        <v>319</v>
      </c>
      <c r="N106" t="s">
        <v>320</v>
      </c>
      <c r="O106" t="s">
        <v>67</v>
      </c>
      <c r="P106" t="s">
        <v>36</v>
      </c>
      <c r="V106" t="s">
        <v>35</v>
      </c>
      <c r="W106" t="s">
        <v>35</v>
      </c>
      <c r="X106" t="s">
        <v>35</v>
      </c>
      <c r="Y106" s="3">
        <v>45766.561805555553</v>
      </c>
      <c r="Z106" s="12">
        <f t="shared" si="1"/>
        <v>1</v>
      </c>
    </row>
    <row r="107" spans="1:26" x14ac:dyDescent="0.35">
      <c r="A107">
        <v>15735743</v>
      </c>
      <c r="B107" s="1">
        <v>45766</v>
      </c>
      <c r="C107" s="2">
        <v>0.53888888888888886</v>
      </c>
      <c r="D107" t="s">
        <v>38</v>
      </c>
      <c r="E107" t="s">
        <v>407</v>
      </c>
      <c r="F107">
        <v>13255</v>
      </c>
      <c r="I107" t="s">
        <v>88</v>
      </c>
      <c r="J107" t="s">
        <v>30</v>
      </c>
      <c r="K107" t="s">
        <v>408</v>
      </c>
      <c r="M107" t="s">
        <v>409</v>
      </c>
      <c r="N107" t="s">
        <v>410</v>
      </c>
      <c r="O107" t="s">
        <v>34</v>
      </c>
      <c r="P107" t="s">
        <v>36</v>
      </c>
      <c r="Q107" t="s">
        <v>37</v>
      </c>
      <c r="V107" t="s">
        <v>36</v>
      </c>
      <c r="W107" t="s">
        <v>35</v>
      </c>
      <c r="X107" t="s">
        <v>36</v>
      </c>
      <c r="Z107" s="12">
        <f t="shared" si="1"/>
        <v>0</v>
      </c>
    </row>
    <row r="108" spans="1:26" x14ac:dyDescent="0.35">
      <c r="A108">
        <v>15435057</v>
      </c>
      <c r="B108" s="1">
        <v>45753</v>
      </c>
      <c r="C108" s="2">
        <v>0.52916666666666667</v>
      </c>
      <c r="D108" t="s">
        <v>53</v>
      </c>
      <c r="E108" t="s">
        <v>411</v>
      </c>
      <c r="F108">
        <v>13044</v>
      </c>
      <c r="G108" t="s">
        <v>124</v>
      </c>
      <c r="H108" t="s">
        <v>56</v>
      </c>
      <c r="I108" t="s">
        <v>40</v>
      </c>
      <c r="J108" t="s">
        <v>30</v>
      </c>
      <c r="K108" t="s">
        <v>75</v>
      </c>
      <c r="L108" t="s">
        <v>30</v>
      </c>
      <c r="M108" t="s">
        <v>76</v>
      </c>
      <c r="N108" t="s">
        <v>77</v>
      </c>
      <c r="O108" t="s">
        <v>62</v>
      </c>
      <c r="P108" t="s">
        <v>35</v>
      </c>
      <c r="Q108" t="s">
        <v>167</v>
      </c>
      <c r="V108" t="s">
        <v>35</v>
      </c>
      <c r="W108" t="s">
        <v>35</v>
      </c>
      <c r="X108" t="s">
        <v>35</v>
      </c>
      <c r="Z108" s="12">
        <f t="shared" si="1"/>
        <v>0</v>
      </c>
    </row>
    <row r="109" spans="1:26" x14ac:dyDescent="0.35">
      <c r="A109">
        <v>15573292</v>
      </c>
      <c r="B109" s="1">
        <v>45758</v>
      </c>
      <c r="C109" s="2">
        <v>0.7631944444444444</v>
      </c>
      <c r="D109" t="s">
        <v>95</v>
      </c>
      <c r="E109" t="s">
        <v>412</v>
      </c>
      <c r="F109">
        <v>13213</v>
      </c>
      <c r="G109" t="s">
        <v>98</v>
      </c>
      <c r="H109" t="s">
        <v>99</v>
      </c>
      <c r="I109" t="s">
        <v>88</v>
      </c>
      <c r="J109" t="s">
        <v>273</v>
      </c>
      <c r="K109" t="s">
        <v>274</v>
      </c>
      <c r="L109" t="s">
        <v>413</v>
      </c>
      <c r="M109" t="s">
        <v>414</v>
      </c>
      <c r="N109" t="s">
        <v>415</v>
      </c>
      <c r="O109" t="s">
        <v>62</v>
      </c>
      <c r="P109" t="s">
        <v>35</v>
      </c>
      <c r="Q109" t="s">
        <v>78</v>
      </c>
      <c r="V109" t="s">
        <v>35</v>
      </c>
      <c r="W109" t="s">
        <v>35</v>
      </c>
      <c r="X109" t="s">
        <v>35</v>
      </c>
      <c r="Z109" s="12">
        <f t="shared" si="1"/>
        <v>0</v>
      </c>
    </row>
    <row r="110" spans="1:26" x14ac:dyDescent="0.35">
      <c r="A110">
        <v>15498733</v>
      </c>
      <c r="B110" s="1">
        <v>45756</v>
      </c>
      <c r="C110" s="2">
        <v>0.56458333333333333</v>
      </c>
      <c r="D110" t="s">
        <v>53</v>
      </c>
      <c r="E110" t="s">
        <v>416</v>
      </c>
      <c r="F110">
        <v>12226</v>
      </c>
      <c r="G110" t="s">
        <v>55</v>
      </c>
      <c r="H110" t="s">
        <v>56</v>
      </c>
      <c r="I110" t="s">
        <v>40</v>
      </c>
      <c r="J110" t="s">
        <v>49</v>
      </c>
      <c r="K110" t="s">
        <v>378</v>
      </c>
      <c r="L110" t="s">
        <v>417</v>
      </c>
      <c r="M110" t="s">
        <v>418</v>
      </c>
      <c r="N110" t="s">
        <v>419</v>
      </c>
      <c r="O110" t="s">
        <v>34</v>
      </c>
      <c r="P110" t="s">
        <v>35</v>
      </c>
      <c r="Q110" t="s">
        <v>420</v>
      </c>
      <c r="V110" t="s">
        <v>35</v>
      </c>
      <c r="W110" t="s">
        <v>35</v>
      </c>
      <c r="X110" t="s">
        <v>35</v>
      </c>
      <c r="Z110" s="12">
        <f t="shared" si="1"/>
        <v>0</v>
      </c>
    </row>
    <row r="111" spans="1:26" x14ac:dyDescent="0.35">
      <c r="A111">
        <v>15597934</v>
      </c>
      <c r="B111" s="1">
        <v>45760</v>
      </c>
      <c r="C111" s="2">
        <v>0.31180555555555556</v>
      </c>
      <c r="D111" t="s">
        <v>53</v>
      </c>
      <c r="E111" t="s">
        <v>421</v>
      </c>
      <c r="F111">
        <v>10377</v>
      </c>
      <c r="G111" t="s">
        <v>290</v>
      </c>
      <c r="H111" t="s">
        <v>56</v>
      </c>
      <c r="I111" t="s">
        <v>88</v>
      </c>
      <c r="J111" t="s">
        <v>49</v>
      </c>
      <c r="K111">
        <v>150</v>
      </c>
      <c r="L111" t="s">
        <v>422</v>
      </c>
      <c r="M111" t="s">
        <v>423</v>
      </c>
      <c r="N111" t="s">
        <v>424</v>
      </c>
      <c r="O111" t="s">
        <v>34</v>
      </c>
      <c r="P111" t="s">
        <v>35</v>
      </c>
      <c r="Q111" t="s">
        <v>103</v>
      </c>
      <c r="V111" t="s">
        <v>35</v>
      </c>
      <c r="W111" t="s">
        <v>35</v>
      </c>
      <c r="X111" t="s">
        <v>35</v>
      </c>
      <c r="Z111" s="12">
        <f t="shared" si="1"/>
        <v>0</v>
      </c>
    </row>
    <row r="112" spans="1:26" x14ac:dyDescent="0.35">
      <c r="A112">
        <v>15544269</v>
      </c>
      <c r="B112" s="1">
        <v>45757</v>
      </c>
      <c r="C112" s="2">
        <v>0.57777777777777772</v>
      </c>
      <c r="D112" t="s">
        <v>53</v>
      </c>
      <c r="E112" t="s">
        <v>425</v>
      </c>
      <c r="F112">
        <v>13113</v>
      </c>
      <c r="G112" t="s">
        <v>124</v>
      </c>
      <c r="H112" t="s">
        <v>56</v>
      </c>
      <c r="I112" t="s">
        <v>40</v>
      </c>
      <c r="J112" t="s">
        <v>49</v>
      </c>
      <c r="K112">
        <v>125</v>
      </c>
      <c r="L112" t="s">
        <v>190</v>
      </c>
      <c r="M112" t="s">
        <v>191</v>
      </c>
      <c r="N112" t="s">
        <v>192</v>
      </c>
      <c r="O112" t="s">
        <v>34</v>
      </c>
      <c r="P112" t="s">
        <v>35</v>
      </c>
      <c r="Q112" t="s">
        <v>205</v>
      </c>
      <c r="V112" t="s">
        <v>35</v>
      </c>
      <c r="W112" t="s">
        <v>35</v>
      </c>
      <c r="X112" t="s">
        <v>35</v>
      </c>
      <c r="Z112" s="12">
        <f t="shared" si="1"/>
        <v>0</v>
      </c>
    </row>
    <row r="113" spans="1:26" x14ac:dyDescent="0.35">
      <c r="A113">
        <v>15628456</v>
      </c>
      <c r="B113" s="1">
        <v>45761</v>
      </c>
      <c r="C113" s="2">
        <v>0.6479166666666667</v>
      </c>
      <c r="D113" t="s">
        <v>53</v>
      </c>
      <c r="E113" t="s">
        <v>426</v>
      </c>
      <c r="F113" t="s">
        <v>427</v>
      </c>
      <c r="G113" t="s">
        <v>124</v>
      </c>
      <c r="H113" t="s">
        <v>56</v>
      </c>
      <c r="I113" t="s">
        <v>29</v>
      </c>
      <c r="J113" t="s">
        <v>49</v>
      </c>
      <c r="K113" t="s">
        <v>135</v>
      </c>
      <c r="L113" t="s">
        <v>136</v>
      </c>
      <c r="M113" t="s">
        <v>137</v>
      </c>
      <c r="N113" t="s">
        <v>138</v>
      </c>
      <c r="O113" t="s">
        <v>62</v>
      </c>
      <c r="P113" t="s">
        <v>35</v>
      </c>
      <c r="Q113" t="s">
        <v>78</v>
      </c>
      <c r="V113" t="s">
        <v>35</v>
      </c>
      <c r="W113" t="s">
        <v>35</v>
      </c>
      <c r="X113" t="s">
        <v>35</v>
      </c>
      <c r="Z113" s="12">
        <f t="shared" si="1"/>
        <v>0</v>
      </c>
    </row>
    <row r="114" spans="1:26" x14ac:dyDescent="0.35">
      <c r="A114">
        <v>15399322</v>
      </c>
      <c r="B114" s="1">
        <v>45751</v>
      </c>
      <c r="C114" s="2">
        <v>0.60624999999999996</v>
      </c>
      <c r="D114" t="s">
        <v>53</v>
      </c>
      <c r="E114" t="s">
        <v>429</v>
      </c>
      <c r="F114" t="s">
        <v>430</v>
      </c>
      <c r="G114" t="s">
        <v>124</v>
      </c>
      <c r="H114" t="s">
        <v>56</v>
      </c>
      <c r="J114" t="s">
        <v>49</v>
      </c>
      <c r="K114" t="s">
        <v>157</v>
      </c>
      <c r="L114" t="s">
        <v>81</v>
      </c>
      <c r="M114" t="s">
        <v>158</v>
      </c>
      <c r="N114" t="s">
        <v>159</v>
      </c>
      <c r="O114" t="s">
        <v>62</v>
      </c>
      <c r="P114" t="s">
        <v>35</v>
      </c>
      <c r="Q114" t="s">
        <v>78</v>
      </c>
      <c r="V114" t="s">
        <v>35</v>
      </c>
      <c r="W114" t="s">
        <v>35</v>
      </c>
      <c r="X114" t="s">
        <v>35</v>
      </c>
      <c r="Z114" s="12">
        <f t="shared" si="1"/>
        <v>0</v>
      </c>
    </row>
    <row r="115" spans="1:26" x14ac:dyDescent="0.35">
      <c r="A115">
        <v>15683143</v>
      </c>
      <c r="B115" s="1">
        <v>45763</v>
      </c>
      <c r="C115" s="2">
        <v>0.81944444444444442</v>
      </c>
      <c r="D115" t="s">
        <v>53</v>
      </c>
      <c r="E115" t="s">
        <v>412</v>
      </c>
      <c r="F115">
        <v>13213</v>
      </c>
      <c r="G115" t="s">
        <v>55</v>
      </c>
      <c r="H115" t="s">
        <v>56</v>
      </c>
      <c r="I115" t="s">
        <v>40</v>
      </c>
      <c r="J115" t="s">
        <v>49</v>
      </c>
      <c r="K115" t="s">
        <v>431</v>
      </c>
      <c r="L115" t="s">
        <v>71</v>
      </c>
      <c r="M115" t="s">
        <v>432</v>
      </c>
      <c r="N115" t="s">
        <v>433</v>
      </c>
      <c r="O115" t="s">
        <v>62</v>
      </c>
      <c r="P115" t="s">
        <v>35</v>
      </c>
      <c r="Q115" t="s">
        <v>78</v>
      </c>
      <c r="V115" t="s">
        <v>35</v>
      </c>
      <c r="W115" t="s">
        <v>35</v>
      </c>
      <c r="X115" t="s">
        <v>35</v>
      </c>
      <c r="Z115" s="12">
        <f t="shared" si="1"/>
        <v>0</v>
      </c>
    </row>
    <row r="116" spans="1:26" x14ac:dyDescent="0.35">
      <c r="A116">
        <v>15701448</v>
      </c>
      <c r="B116" s="1">
        <v>45764</v>
      </c>
      <c r="C116" s="2">
        <v>0.72569444444444442</v>
      </c>
      <c r="D116" t="s">
        <v>53</v>
      </c>
      <c r="E116" t="s">
        <v>434</v>
      </c>
      <c r="F116">
        <v>10123</v>
      </c>
      <c r="G116" t="s">
        <v>55</v>
      </c>
      <c r="H116" t="s">
        <v>56</v>
      </c>
      <c r="I116" t="s">
        <v>40</v>
      </c>
      <c r="J116" t="s">
        <v>49</v>
      </c>
      <c r="K116" t="s">
        <v>157</v>
      </c>
      <c r="L116" t="s">
        <v>81</v>
      </c>
      <c r="M116" t="s">
        <v>158</v>
      </c>
      <c r="N116" t="s">
        <v>159</v>
      </c>
      <c r="O116" t="s">
        <v>34</v>
      </c>
      <c r="P116" t="s">
        <v>35</v>
      </c>
      <c r="Q116" t="s">
        <v>205</v>
      </c>
      <c r="V116" t="s">
        <v>35</v>
      </c>
      <c r="W116" t="s">
        <v>35</v>
      </c>
      <c r="X116" t="s">
        <v>35</v>
      </c>
      <c r="Z116" s="12">
        <f t="shared" si="1"/>
        <v>0</v>
      </c>
    </row>
    <row r="117" spans="1:26" x14ac:dyDescent="0.35">
      <c r="A117">
        <v>15464747</v>
      </c>
      <c r="B117" s="1">
        <v>45754</v>
      </c>
      <c r="C117" s="2">
        <v>0.81388888888888888</v>
      </c>
      <c r="D117" t="s">
        <v>38</v>
      </c>
      <c r="E117" t="s">
        <v>435</v>
      </c>
      <c r="F117">
        <v>12628</v>
      </c>
      <c r="G117" t="s">
        <v>86</v>
      </c>
      <c r="H117" t="s">
        <v>87</v>
      </c>
      <c r="J117" t="s">
        <v>49</v>
      </c>
      <c r="K117">
        <v>150</v>
      </c>
      <c r="L117" t="s">
        <v>64</v>
      </c>
      <c r="M117" t="s">
        <v>89</v>
      </c>
      <c r="N117" t="s">
        <v>90</v>
      </c>
      <c r="O117" t="s">
        <v>67</v>
      </c>
      <c r="P117" t="s">
        <v>36</v>
      </c>
      <c r="V117" t="s">
        <v>36</v>
      </c>
      <c r="W117" t="s">
        <v>35</v>
      </c>
      <c r="X117" t="s">
        <v>35</v>
      </c>
      <c r="Y117" s="3">
        <v>45754.818749999999</v>
      </c>
      <c r="Z117" s="12">
        <f t="shared" si="1"/>
        <v>1</v>
      </c>
    </row>
    <row r="118" spans="1:26" x14ac:dyDescent="0.35">
      <c r="A118">
        <v>11222907</v>
      </c>
      <c r="B118" s="1">
        <v>45763</v>
      </c>
      <c r="C118" s="2">
        <v>0.71527777777777779</v>
      </c>
      <c r="D118" t="s">
        <v>53</v>
      </c>
      <c r="E118" t="s">
        <v>436</v>
      </c>
      <c r="F118" t="s">
        <v>437</v>
      </c>
      <c r="G118" t="s">
        <v>124</v>
      </c>
      <c r="H118" t="s">
        <v>56</v>
      </c>
      <c r="J118" t="s">
        <v>49</v>
      </c>
      <c r="K118">
        <v>125</v>
      </c>
      <c r="L118" t="s">
        <v>190</v>
      </c>
      <c r="M118" t="s">
        <v>249</v>
      </c>
      <c r="N118" t="s">
        <v>192</v>
      </c>
      <c r="O118" t="s">
        <v>67</v>
      </c>
      <c r="P118" t="s">
        <v>36</v>
      </c>
      <c r="V118" t="s">
        <v>36</v>
      </c>
      <c r="W118" t="s">
        <v>35</v>
      </c>
      <c r="X118" t="s">
        <v>35</v>
      </c>
      <c r="Y118" s="3">
        <v>45763.717361111114</v>
      </c>
      <c r="Z118" s="12">
        <f t="shared" si="1"/>
        <v>1</v>
      </c>
    </row>
    <row r="119" spans="1:26" x14ac:dyDescent="0.35">
      <c r="A119">
        <v>15330588</v>
      </c>
      <c r="B119" s="1">
        <v>45748</v>
      </c>
      <c r="C119" s="2">
        <v>0.60555555555555551</v>
      </c>
      <c r="D119" t="s">
        <v>95</v>
      </c>
      <c r="E119" t="s">
        <v>439</v>
      </c>
      <c r="F119">
        <v>13168</v>
      </c>
      <c r="G119" t="s">
        <v>105</v>
      </c>
      <c r="H119" t="s">
        <v>99</v>
      </c>
      <c r="J119" t="s">
        <v>440</v>
      </c>
      <c r="K119">
        <v>160</v>
      </c>
      <c r="L119" t="s">
        <v>441</v>
      </c>
      <c r="M119" t="s">
        <v>442</v>
      </c>
      <c r="N119" t="s">
        <v>443</v>
      </c>
      <c r="O119" t="s">
        <v>34</v>
      </c>
      <c r="P119" t="s">
        <v>35</v>
      </c>
      <c r="Q119" t="s">
        <v>37</v>
      </c>
      <c r="V119" t="s">
        <v>35</v>
      </c>
      <c r="W119" t="s">
        <v>35</v>
      </c>
      <c r="X119" t="s">
        <v>35</v>
      </c>
      <c r="Z119" s="12">
        <f t="shared" si="1"/>
        <v>0</v>
      </c>
    </row>
    <row r="120" spans="1:26" x14ac:dyDescent="0.35">
      <c r="A120">
        <v>15736925</v>
      </c>
      <c r="B120" s="1">
        <v>45766</v>
      </c>
      <c r="C120" s="2">
        <v>0.57499999999999996</v>
      </c>
      <c r="D120" t="s">
        <v>53</v>
      </c>
      <c r="E120" t="s">
        <v>444</v>
      </c>
      <c r="F120">
        <v>11549</v>
      </c>
      <c r="G120" t="s">
        <v>124</v>
      </c>
      <c r="H120" t="s">
        <v>56</v>
      </c>
      <c r="I120" t="s">
        <v>88</v>
      </c>
      <c r="J120" t="s">
        <v>49</v>
      </c>
      <c r="K120">
        <v>125</v>
      </c>
      <c r="L120" t="s">
        <v>100</v>
      </c>
      <c r="M120" t="s">
        <v>445</v>
      </c>
      <c r="N120" t="s">
        <v>446</v>
      </c>
      <c r="O120" t="s">
        <v>62</v>
      </c>
      <c r="P120" t="s">
        <v>35</v>
      </c>
      <c r="Q120" t="s">
        <v>78</v>
      </c>
      <c r="V120" t="s">
        <v>35</v>
      </c>
      <c r="W120" t="s">
        <v>35</v>
      </c>
      <c r="X120" t="s">
        <v>35</v>
      </c>
      <c r="Z120" s="12">
        <f t="shared" si="1"/>
        <v>0</v>
      </c>
    </row>
    <row r="121" spans="1:26" x14ac:dyDescent="0.35">
      <c r="A121">
        <v>15410789</v>
      </c>
      <c r="B121" s="1">
        <v>45752</v>
      </c>
      <c r="C121" s="2">
        <v>0.30625000000000002</v>
      </c>
      <c r="D121" t="s">
        <v>24</v>
      </c>
      <c r="E121" t="s">
        <v>447</v>
      </c>
      <c r="F121" t="s">
        <v>448</v>
      </c>
      <c r="G121" t="s">
        <v>27</v>
      </c>
      <c r="H121" t="s">
        <v>28</v>
      </c>
      <c r="I121" t="s">
        <v>40</v>
      </c>
      <c r="J121" t="s">
        <v>30</v>
      </c>
      <c r="K121" t="s">
        <v>153</v>
      </c>
      <c r="L121" t="s">
        <v>30</v>
      </c>
      <c r="M121" t="s">
        <v>306</v>
      </c>
      <c r="N121" t="s">
        <v>155</v>
      </c>
      <c r="O121" t="s">
        <v>34</v>
      </c>
      <c r="P121" t="s">
        <v>35</v>
      </c>
      <c r="Q121" t="s">
        <v>37</v>
      </c>
      <c r="V121" t="s">
        <v>35</v>
      </c>
      <c r="W121" t="s">
        <v>35</v>
      </c>
      <c r="X121" t="s">
        <v>35</v>
      </c>
      <c r="Z121" s="12">
        <f t="shared" si="1"/>
        <v>0</v>
      </c>
    </row>
    <row r="122" spans="1:26" x14ac:dyDescent="0.35">
      <c r="A122">
        <v>15741639</v>
      </c>
      <c r="B122" s="1">
        <v>45766</v>
      </c>
      <c r="C122" s="2">
        <v>0.71319444444444446</v>
      </c>
      <c r="D122" t="s">
        <v>95</v>
      </c>
      <c r="E122" t="s">
        <v>449</v>
      </c>
      <c r="F122">
        <v>10863</v>
      </c>
      <c r="G122" t="s">
        <v>308</v>
      </c>
      <c r="H122" t="s">
        <v>210</v>
      </c>
      <c r="J122" t="s">
        <v>57</v>
      </c>
      <c r="K122" t="s">
        <v>58</v>
      </c>
      <c r="L122" t="s">
        <v>59</v>
      </c>
      <c r="M122" t="s">
        <v>217</v>
      </c>
      <c r="N122" t="s">
        <v>218</v>
      </c>
      <c r="O122" t="s">
        <v>34</v>
      </c>
      <c r="P122" t="s">
        <v>35</v>
      </c>
      <c r="Q122" t="s">
        <v>205</v>
      </c>
      <c r="V122" t="s">
        <v>35</v>
      </c>
      <c r="W122" t="s">
        <v>35</v>
      </c>
      <c r="X122" t="s">
        <v>35</v>
      </c>
      <c r="Z122" s="12">
        <f t="shared" si="1"/>
        <v>0</v>
      </c>
    </row>
    <row r="123" spans="1:26" x14ac:dyDescent="0.35">
      <c r="A123">
        <v>15332380</v>
      </c>
      <c r="B123" s="1">
        <v>45748</v>
      </c>
      <c r="C123" s="2">
        <v>0.40833333333333333</v>
      </c>
      <c r="D123" t="s">
        <v>128</v>
      </c>
      <c r="E123" t="s">
        <v>450</v>
      </c>
      <c r="F123" t="s">
        <v>451</v>
      </c>
      <c r="J123" t="s">
        <v>49</v>
      </c>
      <c r="K123" t="s">
        <v>114</v>
      </c>
      <c r="L123" t="s">
        <v>115</v>
      </c>
      <c r="M123" t="s">
        <v>452</v>
      </c>
      <c r="N123" t="s">
        <v>453</v>
      </c>
      <c r="O123" t="s">
        <v>62</v>
      </c>
      <c r="P123" t="s">
        <v>36</v>
      </c>
      <c r="Q123" t="s">
        <v>78</v>
      </c>
      <c r="V123" t="s">
        <v>36</v>
      </c>
      <c r="W123" t="s">
        <v>35</v>
      </c>
      <c r="X123" t="s">
        <v>35</v>
      </c>
      <c r="Z123" s="12">
        <f t="shared" si="1"/>
        <v>0</v>
      </c>
    </row>
    <row r="124" spans="1:26" x14ac:dyDescent="0.35">
      <c r="A124">
        <v>15670832</v>
      </c>
      <c r="B124" s="1">
        <v>45763</v>
      </c>
      <c r="C124" s="2">
        <v>0.59861111111111109</v>
      </c>
      <c r="D124" t="s">
        <v>38</v>
      </c>
      <c r="E124" t="s">
        <v>454</v>
      </c>
      <c r="F124" t="s">
        <v>455</v>
      </c>
      <c r="J124" t="s">
        <v>49</v>
      </c>
      <c r="K124" t="s">
        <v>157</v>
      </c>
      <c r="L124" t="s">
        <v>456</v>
      </c>
      <c r="M124" t="s">
        <v>457</v>
      </c>
      <c r="N124" t="s">
        <v>458</v>
      </c>
      <c r="O124" t="s">
        <v>67</v>
      </c>
      <c r="P124" t="s">
        <v>36</v>
      </c>
      <c r="Q124" t="s">
        <v>313</v>
      </c>
      <c r="V124" t="s">
        <v>36</v>
      </c>
      <c r="W124" t="s">
        <v>36</v>
      </c>
      <c r="X124" t="s">
        <v>36</v>
      </c>
      <c r="Y124" s="3">
        <v>45763.609027777777</v>
      </c>
      <c r="Z124" s="12">
        <f t="shared" si="1"/>
        <v>1</v>
      </c>
    </row>
    <row r="125" spans="1:26" x14ac:dyDescent="0.35">
      <c r="A125">
        <v>15657549</v>
      </c>
      <c r="B125" s="1">
        <v>45762</v>
      </c>
      <c r="C125" s="2">
        <v>0.91666666666666663</v>
      </c>
      <c r="D125" t="s">
        <v>53</v>
      </c>
      <c r="E125" t="s">
        <v>459</v>
      </c>
      <c r="F125">
        <v>12791</v>
      </c>
      <c r="G125" t="s">
        <v>124</v>
      </c>
      <c r="H125" t="s">
        <v>56</v>
      </c>
      <c r="I125" t="s">
        <v>88</v>
      </c>
      <c r="J125" t="s">
        <v>49</v>
      </c>
      <c r="K125">
        <v>125</v>
      </c>
      <c r="L125" t="s">
        <v>190</v>
      </c>
      <c r="M125" t="s">
        <v>191</v>
      </c>
      <c r="N125" t="s">
        <v>192</v>
      </c>
      <c r="O125" t="s">
        <v>62</v>
      </c>
      <c r="P125" t="s">
        <v>35</v>
      </c>
      <c r="Q125" t="s">
        <v>78</v>
      </c>
      <c r="V125" t="s">
        <v>35</v>
      </c>
      <c r="W125" t="s">
        <v>35</v>
      </c>
      <c r="X125" t="s">
        <v>35</v>
      </c>
      <c r="Z125" s="12">
        <f t="shared" si="1"/>
        <v>0</v>
      </c>
    </row>
    <row r="126" spans="1:26" x14ac:dyDescent="0.35">
      <c r="A126">
        <v>15417813</v>
      </c>
      <c r="B126" s="1">
        <v>45752</v>
      </c>
      <c r="C126" s="2">
        <v>0.55833333333333335</v>
      </c>
      <c r="D126" t="s">
        <v>53</v>
      </c>
      <c r="E126" t="s">
        <v>460</v>
      </c>
      <c r="F126">
        <v>11433</v>
      </c>
      <c r="G126" t="s">
        <v>124</v>
      </c>
      <c r="H126" t="s">
        <v>56</v>
      </c>
      <c r="I126" t="s">
        <v>88</v>
      </c>
      <c r="J126" t="s">
        <v>49</v>
      </c>
      <c r="K126">
        <v>125</v>
      </c>
      <c r="L126" t="s">
        <v>190</v>
      </c>
      <c r="M126" t="s">
        <v>191</v>
      </c>
      <c r="N126" t="s">
        <v>192</v>
      </c>
      <c r="O126" t="s">
        <v>62</v>
      </c>
      <c r="P126" t="s">
        <v>35</v>
      </c>
      <c r="Q126" t="s">
        <v>167</v>
      </c>
      <c r="V126" t="s">
        <v>35</v>
      </c>
      <c r="W126" t="s">
        <v>35</v>
      </c>
      <c r="X126" t="s">
        <v>35</v>
      </c>
      <c r="Z126" s="12">
        <f t="shared" si="1"/>
        <v>0</v>
      </c>
    </row>
    <row r="127" spans="1:26" x14ac:dyDescent="0.35">
      <c r="A127">
        <v>15387467</v>
      </c>
      <c r="B127" s="1">
        <v>45750</v>
      </c>
      <c r="C127" s="2">
        <v>0.87777777777777777</v>
      </c>
      <c r="D127" t="s">
        <v>53</v>
      </c>
      <c r="E127" t="s">
        <v>461</v>
      </c>
      <c r="F127" t="s">
        <v>462</v>
      </c>
      <c r="G127" t="s">
        <v>124</v>
      </c>
      <c r="H127" t="s">
        <v>56</v>
      </c>
      <c r="I127" t="s">
        <v>40</v>
      </c>
      <c r="J127" t="s">
        <v>49</v>
      </c>
      <c r="K127">
        <v>125</v>
      </c>
      <c r="L127" t="s">
        <v>190</v>
      </c>
      <c r="M127" t="s">
        <v>191</v>
      </c>
      <c r="N127" t="s">
        <v>192</v>
      </c>
      <c r="O127" t="s">
        <v>62</v>
      </c>
      <c r="P127" t="s">
        <v>36</v>
      </c>
      <c r="Q127" t="s">
        <v>78</v>
      </c>
      <c r="V127" t="s">
        <v>35</v>
      </c>
      <c r="W127" t="s">
        <v>35</v>
      </c>
      <c r="X127" t="s">
        <v>36</v>
      </c>
      <c r="Z127" s="12">
        <f t="shared" si="1"/>
        <v>0</v>
      </c>
    </row>
    <row r="128" spans="1:26" x14ac:dyDescent="0.35">
      <c r="A128">
        <v>15388487</v>
      </c>
      <c r="B128" s="1">
        <v>45750</v>
      </c>
      <c r="C128" s="2">
        <v>0.94166666666666665</v>
      </c>
      <c r="D128" t="s">
        <v>53</v>
      </c>
      <c r="E128" t="s">
        <v>463</v>
      </c>
      <c r="F128">
        <v>12571</v>
      </c>
      <c r="G128" t="s">
        <v>124</v>
      </c>
      <c r="H128" t="s">
        <v>56</v>
      </c>
      <c r="I128" t="s">
        <v>40</v>
      </c>
      <c r="J128" t="s">
        <v>49</v>
      </c>
      <c r="K128">
        <v>125</v>
      </c>
      <c r="L128" t="s">
        <v>190</v>
      </c>
      <c r="M128" t="s">
        <v>191</v>
      </c>
      <c r="N128" t="s">
        <v>192</v>
      </c>
      <c r="O128" t="s">
        <v>62</v>
      </c>
      <c r="P128" t="s">
        <v>35</v>
      </c>
      <c r="Q128" t="s">
        <v>167</v>
      </c>
      <c r="V128" t="s">
        <v>35</v>
      </c>
      <c r="W128" t="s">
        <v>35</v>
      </c>
      <c r="X128" t="s">
        <v>35</v>
      </c>
      <c r="Z128" s="12">
        <f t="shared" si="1"/>
        <v>0</v>
      </c>
    </row>
    <row r="129" spans="1:26" x14ac:dyDescent="0.35">
      <c r="A129">
        <v>15484942</v>
      </c>
      <c r="B129" s="1">
        <v>45755</v>
      </c>
      <c r="C129" s="2">
        <v>0.75138888888888888</v>
      </c>
      <c r="D129" t="s">
        <v>53</v>
      </c>
      <c r="E129" t="s">
        <v>464</v>
      </c>
      <c r="F129">
        <v>12644</v>
      </c>
      <c r="G129" t="s">
        <v>290</v>
      </c>
      <c r="H129" t="s">
        <v>56</v>
      </c>
      <c r="I129" t="s">
        <v>29</v>
      </c>
      <c r="J129" t="s">
        <v>49</v>
      </c>
      <c r="K129" t="s">
        <v>194</v>
      </c>
      <c r="L129" t="s">
        <v>291</v>
      </c>
      <c r="M129" t="s">
        <v>292</v>
      </c>
      <c r="N129" t="s">
        <v>293</v>
      </c>
      <c r="O129" t="s">
        <v>62</v>
      </c>
      <c r="P129" t="s">
        <v>35</v>
      </c>
      <c r="Q129" t="s">
        <v>167</v>
      </c>
      <c r="V129" t="s">
        <v>35</v>
      </c>
      <c r="W129" t="s">
        <v>35</v>
      </c>
      <c r="X129" t="s">
        <v>35</v>
      </c>
      <c r="Z129" s="12">
        <f t="shared" si="1"/>
        <v>0</v>
      </c>
    </row>
    <row r="130" spans="1:26" x14ac:dyDescent="0.35">
      <c r="A130">
        <v>15595303</v>
      </c>
      <c r="B130" s="1">
        <v>45761</v>
      </c>
      <c r="C130" s="2">
        <v>0.52013888888888893</v>
      </c>
      <c r="D130" t="s">
        <v>53</v>
      </c>
      <c r="E130" t="s">
        <v>465</v>
      </c>
      <c r="F130" t="s">
        <v>466</v>
      </c>
      <c r="G130" t="s">
        <v>124</v>
      </c>
      <c r="H130" t="s">
        <v>56</v>
      </c>
      <c r="I130" t="s">
        <v>29</v>
      </c>
      <c r="J130" t="s">
        <v>49</v>
      </c>
      <c r="K130" t="s">
        <v>194</v>
      </c>
      <c r="L130" t="s">
        <v>348</v>
      </c>
      <c r="M130" t="s">
        <v>349</v>
      </c>
      <c r="N130" t="s">
        <v>350</v>
      </c>
      <c r="O130" t="s">
        <v>34</v>
      </c>
      <c r="P130" t="s">
        <v>35</v>
      </c>
      <c r="V130" t="s">
        <v>35</v>
      </c>
      <c r="W130" t="s">
        <v>35</v>
      </c>
      <c r="X130" t="s">
        <v>35</v>
      </c>
      <c r="Z130" s="12">
        <f t="shared" si="1"/>
        <v>0</v>
      </c>
    </row>
    <row r="131" spans="1:26" x14ac:dyDescent="0.35">
      <c r="A131">
        <v>15492735</v>
      </c>
      <c r="B131" s="1">
        <v>45756</v>
      </c>
      <c r="C131" s="2">
        <v>0.43819444444444444</v>
      </c>
      <c r="D131" t="s">
        <v>53</v>
      </c>
      <c r="E131" t="s">
        <v>467</v>
      </c>
      <c r="F131" t="s">
        <v>468</v>
      </c>
      <c r="G131" t="s">
        <v>290</v>
      </c>
      <c r="H131" t="s">
        <v>56</v>
      </c>
      <c r="I131" t="s">
        <v>40</v>
      </c>
      <c r="J131" t="s">
        <v>49</v>
      </c>
      <c r="K131">
        <v>150</v>
      </c>
      <c r="L131" t="s">
        <v>422</v>
      </c>
      <c r="M131" t="s">
        <v>423</v>
      </c>
      <c r="N131" t="s">
        <v>424</v>
      </c>
      <c r="O131" t="s">
        <v>34</v>
      </c>
      <c r="P131" t="s">
        <v>35</v>
      </c>
      <c r="Q131" t="s">
        <v>37</v>
      </c>
      <c r="V131" t="s">
        <v>35</v>
      </c>
      <c r="W131" t="s">
        <v>35</v>
      </c>
      <c r="X131" t="s">
        <v>35</v>
      </c>
      <c r="Z131" s="12">
        <f t="shared" ref="Z131:Z194" si="2">IF(O131="Invoiced", 1, 0)</f>
        <v>0</v>
      </c>
    </row>
    <row r="132" spans="1:26" x14ac:dyDescent="0.35">
      <c r="A132">
        <v>15561280</v>
      </c>
      <c r="B132" s="1">
        <v>45758</v>
      </c>
      <c r="C132" s="2">
        <v>0.48958333333333331</v>
      </c>
      <c r="D132" t="s">
        <v>38</v>
      </c>
      <c r="E132" t="s">
        <v>469</v>
      </c>
      <c r="F132" t="s">
        <v>470</v>
      </c>
      <c r="G132" t="s">
        <v>86</v>
      </c>
      <c r="H132" t="s">
        <v>87</v>
      </c>
      <c r="J132" t="s">
        <v>49</v>
      </c>
      <c r="K132">
        <v>125</v>
      </c>
      <c r="L132" t="s">
        <v>286</v>
      </c>
      <c r="M132" t="s">
        <v>287</v>
      </c>
      <c r="N132" t="s">
        <v>288</v>
      </c>
      <c r="O132" t="s">
        <v>67</v>
      </c>
      <c r="P132" t="s">
        <v>36</v>
      </c>
      <c r="V132" t="s">
        <v>36</v>
      </c>
      <c r="W132" t="s">
        <v>35</v>
      </c>
      <c r="X132" t="s">
        <v>36</v>
      </c>
      <c r="Y132" s="3">
        <v>45758.493750000001</v>
      </c>
      <c r="Z132" s="12">
        <f t="shared" si="2"/>
        <v>1</v>
      </c>
    </row>
    <row r="133" spans="1:26" x14ac:dyDescent="0.35">
      <c r="A133">
        <v>15465876</v>
      </c>
      <c r="B133" s="1">
        <v>45754</v>
      </c>
      <c r="C133" s="2">
        <v>0.89583333333333337</v>
      </c>
      <c r="D133" t="s">
        <v>53</v>
      </c>
      <c r="E133" t="s">
        <v>471</v>
      </c>
      <c r="F133">
        <v>13971</v>
      </c>
      <c r="G133" t="s">
        <v>55</v>
      </c>
      <c r="H133" t="s">
        <v>56</v>
      </c>
      <c r="I133" t="s">
        <v>40</v>
      </c>
      <c r="J133" t="s">
        <v>49</v>
      </c>
      <c r="K133" t="s">
        <v>472</v>
      </c>
      <c r="L133" t="s">
        <v>473</v>
      </c>
      <c r="M133" t="s">
        <v>474</v>
      </c>
      <c r="N133" t="s">
        <v>475</v>
      </c>
      <c r="O133" t="s">
        <v>34</v>
      </c>
      <c r="P133" t="s">
        <v>35</v>
      </c>
      <c r="Q133" t="s">
        <v>205</v>
      </c>
      <c r="V133" t="s">
        <v>35</v>
      </c>
      <c r="W133" t="s">
        <v>35</v>
      </c>
      <c r="X133" t="s">
        <v>35</v>
      </c>
      <c r="Z133" s="12">
        <f t="shared" si="2"/>
        <v>0</v>
      </c>
    </row>
    <row r="134" spans="1:26" x14ac:dyDescent="0.35">
      <c r="A134">
        <v>15584337</v>
      </c>
      <c r="B134" s="1">
        <v>45759</v>
      </c>
      <c r="C134" s="2">
        <v>0.53680555555555554</v>
      </c>
      <c r="D134" t="s">
        <v>53</v>
      </c>
      <c r="E134" t="s">
        <v>476</v>
      </c>
      <c r="F134">
        <v>14138</v>
      </c>
      <c r="G134" t="s">
        <v>290</v>
      </c>
      <c r="H134" t="s">
        <v>56</v>
      </c>
      <c r="I134" t="s">
        <v>88</v>
      </c>
      <c r="J134" t="s">
        <v>80</v>
      </c>
      <c r="K134">
        <v>400</v>
      </c>
      <c r="L134" t="s">
        <v>324</v>
      </c>
      <c r="M134" t="s">
        <v>325</v>
      </c>
      <c r="N134" t="s">
        <v>326</v>
      </c>
      <c r="O134" t="s">
        <v>34</v>
      </c>
      <c r="P134" t="s">
        <v>35</v>
      </c>
      <c r="Q134" t="s">
        <v>37</v>
      </c>
      <c r="V134" t="s">
        <v>35</v>
      </c>
      <c r="W134" t="s">
        <v>35</v>
      </c>
      <c r="X134" t="s">
        <v>35</v>
      </c>
      <c r="Z134" s="12">
        <f t="shared" si="2"/>
        <v>0</v>
      </c>
    </row>
    <row r="135" spans="1:26" x14ac:dyDescent="0.35">
      <c r="A135">
        <v>15626990</v>
      </c>
      <c r="B135" s="1">
        <v>45761</v>
      </c>
      <c r="C135" s="2">
        <v>0.60486111111111107</v>
      </c>
      <c r="D135" t="s">
        <v>228</v>
      </c>
      <c r="F135" t="s">
        <v>147</v>
      </c>
      <c r="G135" t="s">
        <v>228</v>
      </c>
      <c r="H135" t="s">
        <v>228</v>
      </c>
      <c r="I135" t="s">
        <v>29</v>
      </c>
      <c r="J135" t="s">
        <v>148</v>
      </c>
      <c r="K135" t="s">
        <v>149</v>
      </c>
      <c r="L135" t="s">
        <v>148</v>
      </c>
      <c r="M135" t="s">
        <v>477</v>
      </c>
      <c r="N135" t="s">
        <v>478</v>
      </c>
      <c r="O135" t="s">
        <v>34</v>
      </c>
      <c r="P135" t="s">
        <v>35</v>
      </c>
      <c r="Q135" t="s">
        <v>37</v>
      </c>
      <c r="V135" t="s">
        <v>35</v>
      </c>
      <c r="W135" t="s">
        <v>35</v>
      </c>
      <c r="X135" t="s">
        <v>35</v>
      </c>
      <c r="Z135" s="12">
        <f t="shared" si="2"/>
        <v>0</v>
      </c>
    </row>
    <row r="136" spans="1:26" x14ac:dyDescent="0.35">
      <c r="A136">
        <v>15478875</v>
      </c>
      <c r="B136" s="1">
        <v>45755</v>
      </c>
      <c r="C136" s="2">
        <v>0.60138888888888886</v>
      </c>
      <c r="D136" t="s">
        <v>24</v>
      </c>
      <c r="E136" t="s">
        <v>479</v>
      </c>
      <c r="F136">
        <v>13530</v>
      </c>
      <c r="G136" t="s">
        <v>27</v>
      </c>
      <c r="H136" t="s">
        <v>28</v>
      </c>
      <c r="I136" t="s">
        <v>29</v>
      </c>
      <c r="J136" t="s">
        <v>148</v>
      </c>
      <c r="K136" t="s">
        <v>149</v>
      </c>
      <c r="L136" t="s">
        <v>148</v>
      </c>
      <c r="M136" t="s">
        <v>150</v>
      </c>
      <c r="N136" t="s">
        <v>151</v>
      </c>
      <c r="O136" t="s">
        <v>34</v>
      </c>
      <c r="P136" t="s">
        <v>35</v>
      </c>
      <c r="Q136" t="s">
        <v>37</v>
      </c>
      <c r="V136" t="s">
        <v>35</v>
      </c>
      <c r="W136" t="s">
        <v>35</v>
      </c>
      <c r="X136" t="s">
        <v>35</v>
      </c>
      <c r="Z136" s="12">
        <f t="shared" si="2"/>
        <v>0</v>
      </c>
    </row>
    <row r="137" spans="1:26" x14ac:dyDescent="0.35">
      <c r="A137">
        <v>15597481</v>
      </c>
      <c r="B137" s="1">
        <v>45760</v>
      </c>
      <c r="C137" s="2">
        <v>0.13958333333333334</v>
      </c>
      <c r="D137" t="s">
        <v>53</v>
      </c>
      <c r="E137" t="s">
        <v>480</v>
      </c>
      <c r="F137" t="s">
        <v>481</v>
      </c>
      <c r="G137" t="s">
        <v>290</v>
      </c>
      <c r="H137" t="s">
        <v>56</v>
      </c>
      <c r="I137" t="s">
        <v>29</v>
      </c>
      <c r="J137" t="s">
        <v>49</v>
      </c>
      <c r="K137" t="s">
        <v>157</v>
      </c>
      <c r="L137" t="s">
        <v>81</v>
      </c>
      <c r="M137" t="s">
        <v>158</v>
      </c>
      <c r="N137" t="s">
        <v>159</v>
      </c>
      <c r="O137" t="s">
        <v>34</v>
      </c>
      <c r="P137" t="s">
        <v>35</v>
      </c>
      <c r="Q137" t="s">
        <v>37</v>
      </c>
      <c r="V137" t="s">
        <v>35</v>
      </c>
      <c r="W137" t="s">
        <v>35</v>
      </c>
      <c r="X137" t="s">
        <v>35</v>
      </c>
      <c r="Z137" s="12">
        <f t="shared" si="2"/>
        <v>0</v>
      </c>
    </row>
    <row r="138" spans="1:26" x14ac:dyDescent="0.35">
      <c r="A138">
        <v>15467633</v>
      </c>
      <c r="B138" s="1">
        <v>45755</v>
      </c>
      <c r="C138" s="2">
        <v>0.56874999999999998</v>
      </c>
      <c r="D138" t="s">
        <v>53</v>
      </c>
      <c r="E138" t="s">
        <v>482</v>
      </c>
      <c r="F138" t="s">
        <v>483</v>
      </c>
      <c r="G138" t="s">
        <v>124</v>
      </c>
      <c r="H138" t="s">
        <v>56</v>
      </c>
      <c r="J138" t="s">
        <v>49</v>
      </c>
      <c r="K138" t="s">
        <v>135</v>
      </c>
      <c r="L138" t="s">
        <v>136</v>
      </c>
      <c r="M138" t="s">
        <v>484</v>
      </c>
      <c r="N138" t="s">
        <v>485</v>
      </c>
      <c r="O138" t="s">
        <v>62</v>
      </c>
      <c r="P138" t="s">
        <v>35</v>
      </c>
      <c r="Q138" t="s">
        <v>78</v>
      </c>
      <c r="V138" t="s">
        <v>35</v>
      </c>
      <c r="W138" t="s">
        <v>35</v>
      </c>
      <c r="X138" t="s">
        <v>35</v>
      </c>
      <c r="Z138" s="12">
        <f t="shared" si="2"/>
        <v>0</v>
      </c>
    </row>
    <row r="139" spans="1:26" x14ac:dyDescent="0.35">
      <c r="A139">
        <v>15630050</v>
      </c>
      <c r="B139" s="1">
        <v>45761</v>
      </c>
      <c r="C139" s="2">
        <v>0.6791666666666667</v>
      </c>
      <c r="D139" t="s">
        <v>46</v>
      </c>
      <c r="E139" t="s">
        <v>486</v>
      </c>
      <c r="F139" t="s">
        <v>487</v>
      </c>
      <c r="I139" t="s">
        <v>29</v>
      </c>
      <c r="J139" t="s">
        <v>57</v>
      </c>
      <c r="K139" t="s">
        <v>58</v>
      </c>
      <c r="L139" t="s">
        <v>59</v>
      </c>
      <c r="M139" t="s">
        <v>270</v>
      </c>
      <c r="N139" t="s">
        <v>271</v>
      </c>
      <c r="O139" t="s">
        <v>34</v>
      </c>
      <c r="P139" t="s">
        <v>36</v>
      </c>
      <c r="Q139" t="s">
        <v>37</v>
      </c>
      <c r="V139" t="s">
        <v>35</v>
      </c>
      <c r="W139" t="s">
        <v>36</v>
      </c>
      <c r="X139" t="s">
        <v>36</v>
      </c>
      <c r="Z139" s="12">
        <f t="shared" si="2"/>
        <v>0</v>
      </c>
    </row>
    <row r="140" spans="1:26" x14ac:dyDescent="0.35">
      <c r="A140">
        <v>15550092</v>
      </c>
      <c r="B140" s="1">
        <v>45757</v>
      </c>
      <c r="C140" s="2">
        <v>0.71458333333333335</v>
      </c>
      <c r="D140" t="s">
        <v>53</v>
      </c>
      <c r="E140" t="s">
        <v>488</v>
      </c>
      <c r="F140" t="s">
        <v>489</v>
      </c>
      <c r="G140" t="s">
        <v>290</v>
      </c>
      <c r="H140" t="s">
        <v>56</v>
      </c>
      <c r="I140" t="s">
        <v>88</v>
      </c>
      <c r="J140" t="s">
        <v>49</v>
      </c>
      <c r="K140" t="s">
        <v>194</v>
      </c>
      <c r="L140" t="s">
        <v>291</v>
      </c>
      <c r="M140" t="s">
        <v>292</v>
      </c>
      <c r="N140" t="s">
        <v>293</v>
      </c>
      <c r="O140" t="s">
        <v>34</v>
      </c>
      <c r="P140" t="s">
        <v>35</v>
      </c>
      <c r="Q140" t="s">
        <v>205</v>
      </c>
      <c r="V140" t="s">
        <v>35</v>
      </c>
      <c r="W140" t="s">
        <v>35</v>
      </c>
      <c r="X140" t="s">
        <v>35</v>
      </c>
      <c r="Z140" s="12">
        <f t="shared" si="2"/>
        <v>0</v>
      </c>
    </row>
    <row r="141" spans="1:26" x14ac:dyDescent="0.35">
      <c r="A141">
        <v>15615933</v>
      </c>
      <c r="B141" s="1">
        <v>45761</v>
      </c>
      <c r="C141" s="2">
        <v>0.4465277777777778</v>
      </c>
      <c r="D141" t="s">
        <v>228</v>
      </c>
      <c r="F141">
        <v>12674</v>
      </c>
      <c r="G141" t="s">
        <v>340</v>
      </c>
      <c r="H141" t="s">
        <v>490</v>
      </c>
      <c r="J141" t="s">
        <v>49</v>
      </c>
      <c r="K141">
        <v>125</v>
      </c>
      <c r="L141" t="s">
        <v>491</v>
      </c>
      <c r="M141" t="s">
        <v>492</v>
      </c>
      <c r="N141" t="s">
        <v>493</v>
      </c>
      <c r="O141" t="s">
        <v>62</v>
      </c>
      <c r="P141" t="s">
        <v>35</v>
      </c>
      <c r="Q141" t="s">
        <v>78</v>
      </c>
      <c r="V141" t="s">
        <v>35</v>
      </c>
      <c r="W141" t="s">
        <v>35</v>
      </c>
      <c r="X141" t="s">
        <v>35</v>
      </c>
      <c r="Z141" s="12">
        <f t="shared" si="2"/>
        <v>0</v>
      </c>
    </row>
    <row r="142" spans="1:26" x14ac:dyDescent="0.35">
      <c r="A142">
        <v>15452531</v>
      </c>
      <c r="B142" s="1">
        <v>45754</v>
      </c>
      <c r="C142" s="2">
        <v>0.57430555555555551</v>
      </c>
      <c r="D142" t="s">
        <v>53</v>
      </c>
      <c r="E142" t="s">
        <v>70</v>
      </c>
      <c r="F142">
        <v>10164</v>
      </c>
      <c r="G142" t="s">
        <v>124</v>
      </c>
      <c r="H142" t="s">
        <v>56</v>
      </c>
      <c r="I142" t="s">
        <v>88</v>
      </c>
      <c r="J142" t="s">
        <v>49</v>
      </c>
      <c r="K142">
        <v>125</v>
      </c>
      <c r="L142" t="s">
        <v>190</v>
      </c>
      <c r="M142" t="s">
        <v>191</v>
      </c>
      <c r="N142" t="s">
        <v>192</v>
      </c>
      <c r="O142" t="s">
        <v>34</v>
      </c>
      <c r="P142" t="s">
        <v>35</v>
      </c>
      <c r="V142" t="s">
        <v>35</v>
      </c>
      <c r="W142" t="s">
        <v>35</v>
      </c>
      <c r="X142" t="s">
        <v>35</v>
      </c>
      <c r="Z142" s="12">
        <f t="shared" si="2"/>
        <v>0</v>
      </c>
    </row>
    <row r="143" spans="1:26" x14ac:dyDescent="0.35">
      <c r="A143">
        <v>15537942</v>
      </c>
      <c r="B143" s="1">
        <v>45757</v>
      </c>
      <c r="C143" s="2">
        <v>0.42777777777777776</v>
      </c>
      <c r="D143" t="s">
        <v>128</v>
      </c>
      <c r="E143" t="s">
        <v>494</v>
      </c>
      <c r="F143" t="s">
        <v>495</v>
      </c>
      <c r="J143" t="s">
        <v>49</v>
      </c>
      <c r="K143">
        <v>125</v>
      </c>
      <c r="L143" t="s">
        <v>100</v>
      </c>
      <c r="M143" t="s">
        <v>496</v>
      </c>
      <c r="N143" t="s">
        <v>497</v>
      </c>
      <c r="O143" t="s">
        <v>62</v>
      </c>
      <c r="P143" t="s">
        <v>36</v>
      </c>
      <c r="Q143" t="s">
        <v>167</v>
      </c>
      <c r="V143" t="s">
        <v>36</v>
      </c>
      <c r="W143" t="s">
        <v>35</v>
      </c>
      <c r="X143" t="s">
        <v>35</v>
      </c>
      <c r="Z143" s="12">
        <f t="shared" si="2"/>
        <v>0</v>
      </c>
    </row>
    <row r="144" spans="1:26" x14ac:dyDescent="0.35">
      <c r="A144">
        <v>15355257</v>
      </c>
      <c r="B144" s="1">
        <v>45749</v>
      </c>
      <c r="C144" s="2">
        <v>0.52500000000000002</v>
      </c>
      <c r="D144" t="s">
        <v>53</v>
      </c>
      <c r="E144" t="s">
        <v>498</v>
      </c>
      <c r="F144" t="s">
        <v>499</v>
      </c>
      <c r="G144" t="s">
        <v>124</v>
      </c>
      <c r="H144" t="s">
        <v>56</v>
      </c>
      <c r="I144" t="s">
        <v>88</v>
      </c>
      <c r="J144" t="s">
        <v>49</v>
      </c>
      <c r="K144" t="s">
        <v>135</v>
      </c>
      <c r="L144" t="s">
        <v>136</v>
      </c>
      <c r="M144" t="s">
        <v>137</v>
      </c>
      <c r="N144" t="s">
        <v>138</v>
      </c>
      <c r="O144" t="s">
        <v>62</v>
      </c>
      <c r="P144" t="s">
        <v>35</v>
      </c>
      <c r="Q144" t="s">
        <v>78</v>
      </c>
      <c r="V144" t="s">
        <v>35</v>
      </c>
      <c r="W144" t="s">
        <v>35</v>
      </c>
      <c r="X144" t="s">
        <v>35</v>
      </c>
      <c r="Z144" s="12">
        <f t="shared" si="2"/>
        <v>0</v>
      </c>
    </row>
    <row r="145" spans="1:26" x14ac:dyDescent="0.35">
      <c r="A145">
        <v>15560084</v>
      </c>
      <c r="B145" s="1">
        <v>45758</v>
      </c>
      <c r="C145" s="2">
        <v>0.46388888888888891</v>
      </c>
      <c r="D145" t="s">
        <v>128</v>
      </c>
      <c r="E145" t="s">
        <v>500</v>
      </c>
      <c r="F145">
        <v>12674</v>
      </c>
      <c r="I145" t="s">
        <v>88</v>
      </c>
      <c r="J145" t="s">
        <v>41</v>
      </c>
      <c r="K145">
        <v>100</v>
      </c>
      <c r="L145" t="s">
        <v>169</v>
      </c>
      <c r="M145" t="s">
        <v>501</v>
      </c>
      <c r="N145" t="s">
        <v>502</v>
      </c>
      <c r="O145" t="s">
        <v>62</v>
      </c>
      <c r="P145" t="s">
        <v>35</v>
      </c>
      <c r="Q145" t="s">
        <v>78</v>
      </c>
      <c r="V145" t="s">
        <v>35</v>
      </c>
      <c r="W145" t="s">
        <v>35</v>
      </c>
      <c r="X145" t="s">
        <v>35</v>
      </c>
      <c r="Z145" s="12">
        <f t="shared" si="2"/>
        <v>0</v>
      </c>
    </row>
    <row r="146" spans="1:26" x14ac:dyDescent="0.35">
      <c r="A146">
        <v>15434984</v>
      </c>
      <c r="B146" s="1">
        <v>45753</v>
      </c>
      <c r="C146" s="2">
        <v>0.52083333333333337</v>
      </c>
      <c r="D146" t="s">
        <v>38</v>
      </c>
      <c r="E146" t="s">
        <v>503</v>
      </c>
      <c r="F146">
        <v>12783</v>
      </c>
      <c r="G146" t="s">
        <v>86</v>
      </c>
      <c r="H146" t="s">
        <v>87</v>
      </c>
      <c r="J146" t="s">
        <v>49</v>
      </c>
      <c r="K146">
        <v>125</v>
      </c>
      <c r="L146" t="s">
        <v>100</v>
      </c>
      <c r="M146" t="s">
        <v>504</v>
      </c>
      <c r="N146" t="s">
        <v>102</v>
      </c>
      <c r="O146" t="s">
        <v>67</v>
      </c>
      <c r="P146" t="s">
        <v>36</v>
      </c>
      <c r="V146" t="s">
        <v>36</v>
      </c>
      <c r="W146" t="s">
        <v>35</v>
      </c>
      <c r="X146" t="s">
        <v>36</v>
      </c>
      <c r="Y146" s="3">
        <v>45753.522222222222</v>
      </c>
      <c r="Z146" s="12">
        <f t="shared" si="2"/>
        <v>1</v>
      </c>
    </row>
    <row r="147" spans="1:26" x14ac:dyDescent="0.35">
      <c r="A147">
        <v>15503343</v>
      </c>
      <c r="B147" s="1">
        <v>45756</v>
      </c>
      <c r="C147" s="2">
        <v>0.67569444444444449</v>
      </c>
      <c r="D147" t="s">
        <v>228</v>
      </c>
      <c r="F147">
        <v>10692</v>
      </c>
      <c r="G147" t="s">
        <v>340</v>
      </c>
      <c r="H147" t="s">
        <v>505</v>
      </c>
      <c r="I147" t="s">
        <v>40</v>
      </c>
      <c r="J147" t="s">
        <v>57</v>
      </c>
      <c r="K147" t="s">
        <v>58</v>
      </c>
      <c r="L147" t="s">
        <v>59</v>
      </c>
      <c r="M147" t="s">
        <v>506</v>
      </c>
      <c r="N147" t="s">
        <v>507</v>
      </c>
      <c r="O147" t="s">
        <v>34</v>
      </c>
      <c r="P147" t="s">
        <v>35</v>
      </c>
      <c r="V147" t="s">
        <v>35</v>
      </c>
      <c r="W147" t="s">
        <v>35</v>
      </c>
      <c r="X147" t="s">
        <v>35</v>
      </c>
      <c r="Z147" s="12">
        <f t="shared" si="2"/>
        <v>0</v>
      </c>
    </row>
    <row r="148" spans="1:26" x14ac:dyDescent="0.35">
      <c r="A148">
        <v>15410942</v>
      </c>
      <c r="B148" s="1">
        <v>45752</v>
      </c>
      <c r="C148" s="2">
        <v>0.33263888888888887</v>
      </c>
      <c r="D148" t="s">
        <v>53</v>
      </c>
      <c r="E148" t="s">
        <v>508</v>
      </c>
      <c r="F148">
        <v>10432</v>
      </c>
      <c r="G148" t="s">
        <v>124</v>
      </c>
      <c r="H148" t="s">
        <v>56</v>
      </c>
      <c r="I148" t="s">
        <v>88</v>
      </c>
      <c r="J148" t="s">
        <v>49</v>
      </c>
      <c r="K148" t="s">
        <v>135</v>
      </c>
      <c r="L148" t="s">
        <v>136</v>
      </c>
      <c r="M148" t="s">
        <v>509</v>
      </c>
      <c r="N148" t="s">
        <v>138</v>
      </c>
      <c r="O148" t="s">
        <v>62</v>
      </c>
      <c r="P148" t="s">
        <v>36</v>
      </c>
      <c r="Q148" t="s">
        <v>167</v>
      </c>
      <c r="V148" t="s">
        <v>35</v>
      </c>
      <c r="W148" t="s">
        <v>36</v>
      </c>
      <c r="X148" t="s">
        <v>36</v>
      </c>
      <c r="Z148" s="12">
        <f t="shared" si="2"/>
        <v>0</v>
      </c>
    </row>
    <row r="149" spans="1:26" x14ac:dyDescent="0.35">
      <c r="A149">
        <v>15368492</v>
      </c>
      <c r="B149" s="1">
        <v>45749</v>
      </c>
      <c r="C149" s="2">
        <v>0.95277777777777772</v>
      </c>
      <c r="D149" t="s">
        <v>53</v>
      </c>
      <c r="E149" t="s">
        <v>503</v>
      </c>
      <c r="F149">
        <v>12783</v>
      </c>
      <c r="G149" t="s">
        <v>55</v>
      </c>
      <c r="H149" t="s">
        <v>56</v>
      </c>
      <c r="I149" t="s">
        <v>29</v>
      </c>
      <c r="J149" t="s">
        <v>49</v>
      </c>
      <c r="K149" t="s">
        <v>157</v>
      </c>
      <c r="L149" t="s">
        <v>81</v>
      </c>
      <c r="M149" t="s">
        <v>158</v>
      </c>
      <c r="N149" t="s">
        <v>159</v>
      </c>
      <c r="O149" t="s">
        <v>34</v>
      </c>
      <c r="P149" t="s">
        <v>35</v>
      </c>
      <c r="V149" t="s">
        <v>35</v>
      </c>
      <c r="W149" t="s">
        <v>35</v>
      </c>
      <c r="X149" t="s">
        <v>35</v>
      </c>
      <c r="Z149" s="12">
        <f t="shared" si="2"/>
        <v>0</v>
      </c>
    </row>
    <row r="150" spans="1:26" x14ac:dyDescent="0.35">
      <c r="A150">
        <v>15720086</v>
      </c>
      <c r="B150" s="1">
        <v>45765</v>
      </c>
      <c r="C150" s="2">
        <v>0.64375000000000004</v>
      </c>
      <c r="D150" t="s">
        <v>38</v>
      </c>
      <c r="E150" t="s">
        <v>510</v>
      </c>
      <c r="F150" t="s">
        <v>511</v>
      </c>
      <c r="J150" t="s">
        <v>49</v>
      </c>
      <c r="K150" t="s">
        <v>392</v>
      </c>
      <c r="L150" t="s">
        <v>344</v>
      </c>
      <c r="M150" t="s">
        <v>512</v>
      </c>
      <c r="N150" t="s">
        <v>513</v>
      </c>
      <c r="O150" t="s">
        <v>67</v>
      </c>
      <c r="P150" t="s">
        <v>36</v>
      </c>
      <c r="V150" t="s">
        <v>36</v>
      </c>
      <c r="W150" t="s">
        <v>36</v>
      </c>
      <c r="X150" t="s">
        <v>36</v>
      </c>
      <c r="Y150" s="3">
        <v>45765.645833333336</v>
      </c>
      <c r="Z150" s="12">
        <f t="shared" si="2"/>
        <v>1</v>
      </c>
    </row>
    <row r="151" spans="1:26" x14ac:dyDescent="0.35">
      <c r="A151">
        <v>15739713</v>
      </c>
      <c r="B151" s="1">
        <v>45766</v>
      </c>
      <c r="C151" s="2">
        <v>0.65555555555555556</v>
      </c>
      <c r="D151" t="s">
        <v>128</v>
      </c>
      <c r="E151" t="s">
        <v>514</v>
      </c>
      <c r="F151" t="s">
        <v>515</v>
      </c>
      <c r="J151" t="s">
        <v>49</v>
      </c>
      <c r="K151" t="s">
        <v>194</v>
      </c>
      <c r="L151" t="s">
        <v>195</v>
      </c>
      <c r="M151" t="s">
        <v>196</v>
      </c>
      <c r="N151" t="s">
        <v>197</v>
      </c>
      <c r="O151" t="s">
        <v>34</v>
      </c>
      <c r="P151" t="s">
        <v>36</v>
      </c>
      <c r="V151" t="s">
        <v>35</v>
      </c>
      <c r="W151" t="s">
        <v>35</v>
      </c>
      <c r="X151" t="s">
        <v>36</v>
      </c>
      <c r="Z151" s="12">
        <f t="shared" si="2"/>
        <v>0</v>
      </c>
    </row>
    <row r="152" spans="1:26" x14ac:dyDescent="0.35">
      <c r="A152">
        <v>15677915</v>
      </c>
      <c r="B152" s="1">
        <v>45763</v>
      </c>
      <c r="C152" s="2">
        <v>0.72152777777777777</v>
      </c>
      <c r="D152" t="s">
        <v>128</v>
      </c>
      <c r="E152" t="s">
        <v>112</v>
      </c>
      <c r="F152">
        <v>12955</v>
      </c>
      <c r="G152" t="s">
        <v>268</v>
      </c>
      <c r="H152" t="s">
        <v>269</v>
      </c>
      <c r="J152" t="s">
        <v>49</v>
      </c>
      <c r="K152" t="s">
        <v>157</v>
      </c>
      <c r="L152" t="s">
        <v>301</v>
      </c>
      <c r="M152" t="s">
        <v>302</v>
      </c>
      <c r="N152" t="s">
        <v>303</v>
      </c>
      <c r="O152" t="s">
        <v>67</v>
      </c>
      <c r="P152" t="s">
        <v>36</v>
      </c>
      <c r="V152" t="s">
        <v>36</v>
      </c>
      <c r="W152" t="s">
        <v>35</v>
      </c>
      <c r="X152" t="s">
        <v>36</v>
      </c>
      <c r="Y152" s="3">
        <v>45763.722222222219</v>
      </c>
      <c r="Z152" s="12">
        <f t="shared" si="2"/>
        <v>1</v>
      </c>
    </row>
    <row r="153" spans="1:26" x14ac:dyDescent="0.35">
      <c r="A153">
        <v>15351632</v>
      </c>
      <c r="B153" s="1">
        <v>45749</v>
      </c>
      <c r="C153" s="2">
        <v>0.43819444444444444</v>
      </c>
      <c r="D153" t="s">
        <v>46</v>
      </c>
      <c r="E153" t="s">
        <v>516</v>
      </c>
      <c r="F153">
        <v>12121</v>
      </c>
      <c r="I153" t="s">
        <v>40</v>
      </c>
      <c r="J153" t="s">
        <v>49</v>
      </c>
      <c r="K153">
        <v>220</v>
      </c>
      <c r="L153" t="s">
        <v>344</v>
      </c>
      <c r="M153" t="s">
        <v>517</v>
      </c>
      <c r="N153" t="s">
        <v>518</v>
      </c>
      <c r="O153" t="s">
        <v>34</v>
      </c>
      <c r="P153" t="s">
        <v>35</v>
      </c>
      <c r="Q153" t="s">
        <v>205</v>
      </c>
      <c r="V153" t="s">
        <v>35</v>
      </c>
      <c r="W153" t="s">
        <v>35</v>
      </c>
      <c r="X153" t="s">
        <v>35</v>
      </c>
      <c r="Z153" s="12">
        <f t="shared" si="2"/>
        <v>0</v>
      </c>
    </row>
    <row r="154" spans="1:26" x14ac:dyDescent="0.35">
      <c r="A154">
        <v>15526413</v>
      </c>
      <c r="B154" s="1">
        <v>45756</v>
      </c>
      <c r="C154" s="2">
        <v>0.64930555555555558</v>
      </c>
      <c r="D154" t="s">
        <v>128</v>
      </c>
      <c r="E154" t="s">
        <v>519</v>
      </c>
      <c r="F154">
        <v>13492</v>
      </c>
      <c r="I154" t="s">
        <v>29</v>
      </c>
      <c r="J154" t="s">
        <v>49</v>
      </c>
      <c r="K154">
        <v>125</v>
      </c>
      <c r="L154" t="s">
        <v>92</v>
      </c>
      <c r="M154" t="s">
        <v>520</v>
      </c>
      <c r="N154" t="s">
        <v>521</v>
      </c>
      <c r="O154" t="s">
        <v>34</v>
      </c>
      <c r="P154" t="s">
        <v>35</v>
      </c>
      <c r="Q154" t="s">
        <v>37</v>
      </c>
      <c r="V154" t="s">
        <v>35</v>
      </c>
      <c r="W154" t="s">
        <v>35</v>
      </c>
      <c r="X154" t="s">
        <v>35</v>
      </c>
      <c r="Z154" s="12">
        <f t="shared" si="2"/>
        <v>0</v>
      </c>
    </row>
    <row r="155" spans="1:26" x14ac:dyDescent="0.35">
      <c r="A155">
        <v>15524512</v>
      </c>
      <c r="B155" s="1">
        <v>45756</v>
      </c>
      <c r="C155" s="2">
        <v>0.62083333333333335</v>
      </c>
      <c r="D155" t="s">
        <v>53</v>
      </c>
      <c r="E155" t="s">
        <v>522</v>
      </c>
      <c r="F155">
        <v>12752</v>
      </c>
      <c r="G155" t="s">
        <v>290</v>
      </c>
      <c r="H155" t="s">
        <v>56</v>
      </c>
      <c r="I155" t="s">
        <v>40</v>
      </c>
      <c r="J155" t="s">
        <v>49</v>
      </c>
      <c r="K155" t="s">
        <v>472</v>
      </c>
      <c r="L155" t="s">
        <v>473</v>
      </c>
      <c r="M155" t="s">
        <v>474</v>
      </c>
      <c r="N155" t="s">
        <v>475</v>
      </c>
      <c r="O155" t="s">
        <v>34</v>
      </c>
      <c r="P155" t="s">
        <v>35</v>
      </c>
      <c r="Q155" t="s">
        <v>37</v>
      </c>
      <c r="V155" t="s">
        <v>35</v>
      </c>
      <c r="W155" t="s">
        <v>35</v>
      </c>
      <c r="X155" t="s">
        <v>35</v>
      </c>
      <c r="Z155" s="12">
        <f t="shared" si="2"/>
        <v>0</v>
      </c>
    </row>
    <row r="156" spans="1:26" x14ac:dyDescent="0.35">
      <c r="A156">
        <v>15478123</v>
      </c>
      <c r="B156" s="1">
        <v>45755</v>
      </c>
      <c r="C156" s="2">
        <v>0.58194444444444449</v>
      </c>
      <c r="D156" t="s">
        <v>128</v>
      </c>
      <c r="E156" t="s">
        <v>523</v>
      </c>
      <c r="F156">
        <v>11843</v>
      </c>
      <c r="J156" t="s">
        <v>49</v>
      </c>
      <c r="K156" t="s">
        <v>431</v>
      </c>
      <c r="L156" t="s">
        <v>71</v>
      </c>
      <c r="M156" t="s">
        <v>524</v>
      </c>
      <c r="N156" t="s">
        <v>525</v>
      </c>
      <c r="O156" t="s">
        <v>34</v>
      </c>
      <c r="P156" t="s">
        <v>36</v>
      </c>
      <c r="Q156" t="s">
        <v>205</v>
      </c>
      <c r="V156" t="s">
        <v>36</v>
      </c>
      <c r="W156" t="s">
        <v>35</v>
      </c>
      <c r="X156" t="s">
        <v>35</v>
      </c>
      <c r="Z156" s="12">
        <f t="shared" si="2"/>
        <v>0</v>
      </c>
    </row>
    <row r="157" spans="1:26" x14ac:dyDescent="0.35">
      <c r="A157">
        <v>15387732</v>
      </c>
      <c r="B157" s="1">
        <v>45751</v>
      </c>
      <c r="C157" s="2">
        <v>0.4236111111111111</v>
      </c>
      <c r="D157" t="s">
        <v>53</v>
      </c>
      <c r="E157" t="s">
        <v>526</v>
      </c>
      <c r="F157">
        <v>10194</v>
      </c>
      <c r="G157" t="s">
        <v>55</v>
      </c>
      <c r="H157" t="s">
        <v>56</v>
      </c>
      <c r="I157" t="s">
        <v>40</v>
      </c>
      <c r="J157" t="s">
        <v>49</v>
      </c>
      <c r="K157">
        <v>400</v>
      </c>
      <c r="L157" t="s">
        <v>329</v>
      </c>
      <c r="M157" t="s">
        <v>330</v>
      </c>
      <c r="N157" t="s">
        <v>331</v>
      </c>
      <c r="O157" t="s">
        <v>62</v>
      </c>
      <c r="P157" t="s">
        <v>35</v>
      </c>
      <c r="Q157" t="s">
        <v>78</v>
      </c>
      <c r="V157" t="s">
        <v>35</v>
      </c>
      <c r="W157" t="s">
        <v>35</v>
      </c>
      <c r="X157" t="s">
        <v>35</v>
      </c>
      <c r="Z157" s="12">
        <f t="shared" si="2"/>
        <v>0</v>
      </c>
    </row>
    <row r="158" spans="1:26" x14ac:dyDescent="0.35">
      <c r="A158">
        <v>15574975</v>
      </c>
      <c r="B158" s="1">
        <v>45758</v>
      </c>
      <c r="C158" s="2">
        <v>0.81944444444444442</v>
      </c>
      <c r="D158" t="s">
        <v>53</v>
      </c>
      <c r="E158" t="s">
        <v>527</v>
      </c>
      <c r="F158" t="s">
        <v>528</v>
      </c>
      <c r="G158" t="s">
        <v>124</v>
      </c>
      <c r="H158" t="s">
        <v>56</v>
      </c>
      <c r="I158" t="s">
        <v>29</v>
      </c>
      <c r="J158" t="s">
        <v>49</v>
      </c>
      <c r="K158" t="s">
        <v>135</v>
      </c>
      <c r="L158" t="s">
        <v>136</v>
      </c>
      <c r="M158" t="s">
        <v>137</v>
      </c>
      <c r="N158" t="s">
        <v>138</v>
      </c>
      <c r="O158" t="s">
        <v>34</v>
      </c>
      <c r="P158" t="s">
        <v>35</v>
      </c>
      <c r="Q158" t="s">
        <v>37</v>
      </c>
      <c r="V158" t="s">
        <v>35</v>
      </c>
      <c r="W158" t="s">
        <v>35</v>
      </c>
      <c r="X158" t="s">
        <v>35</v>
      </c>
      <c r="Z158" s="12">
        <f t="shared" si="2"/>
        <v>0</v>
      </c>
    </row>
    <row r="159" spans="1:26" x14ac:dyDescent="0.35">
      <c r="A159">
        <v>15435159</v>
      </c>
      <c r="B159" s="1">
        <v>45753</v>
      </c>
      <c r="C159" s="2">
        <v>0.53263888888888888</v>
      </c>
      <c r="D159" t="s">
        <v>53</v>
      </c>
      <c r="E159" t="s">
        <v>529</v>
      </c>
      <c r="F159" t="s">
        <v>530</v>
      </c>
      <c r="G159" t="s">
        <v>124</v>
      </c>
      <c r="H159" t="s">
        <v>56</v>
      </c>
      <c r="I159" t="s">
        <v>29</v>
      </c>
      <c r="J159" t="s">
        <v>80</v>
      </c>
      <c r="K159">
        <v>400</v>
      </c>
      <c r="L159" t="s">
        <v>81</v>
      </c>
      <c r="M159" t="s">
        <v>531</v>
      </c>
      <c r="N159" t="s">
        <v>532</v>
      </c>
      <c r="O159" t="s">
        <v>34</v>
      </c>
      <c r="P159" t="s">
        <v>35</v>
      </c>
      <c r="Q159" t="s">
        <v>37</v>
      </c>
      <c r="V159" t="s">
        <v>35</v>
      </c>
      <c r="W159" t="s">
        <v>35</v>
      </c>
      <c r="X159" t="s">
        <v>35</v>
      </c>
      <c r="Z159" s="12">
        <f t="shared" si="2"/>
        <v>0</v>
      </c>
    </row>
    <row r="160" spans="1:26" x14ac:dyDescent="0.35">
      <c r="A160">
        <v>15560900</v>
      </c>
      <c r="B160" s="1">
        <v>45758</v>
      </c>
      <c r="C160" s="2">
        <v>0.48125000000000001</v>
      </c>
      <c r="D160" t="s">
        <v>46</v>
      </c>
      <c r="E160" t="s">
        <v>516</v>
      </c>
      <c r="F160">
        <v>12121</v>
      </c>
      <c r="I160" t="s">
        <v>40</v>
      </c>
      <c r="J160" t="s">
        <v>49</v>
      </c>
      <c r="K160" t="s">
        <v>157</v>
      </c>
      <c r="L160" t="s">
        <v>533</v>
      </c>
      <c r="M160" t="s">
        <v>534</v>
      </c>
      <c r="N160" t="s">
        <v>535</v>
      </c>
      <c r="O160" t="s">
        <v>34</v>
      </c>
      <c r="P160" t="s">
        <v>35</v>
      </c>
      <c r="Q160" t="s">
        <v>536</v>
      </c>
      <c r="V160" t="s">
        <v>35</v>
      </c>
      <c r="W160" t="s">
        <v>35</v>
      </c>
      <c r="X160" t="s">
        <v>35</v>
      </c>
      <c r="Z160" s="12">
        <f t="shared" si="2"/>
        <v>0</v>
      </c>
    </row>
    <row r="161" spans="1:26" x14ac:dyDescent="0.35">
      <c r="A161">
        <v>15331940</v>
      </c>
      <c r="B161" s="1">
        <v>45748</v>
      </c>
      <c r="C161" s="2">
        <v>0.40763888888888888</v>
      </c>
      <c r="D161" t="s">
        <v>53</v>
      </c>
      <c r="E161" t="s">
        <v>537</v>
      </c>
      <c r="F161">
        <v>12697</v>
      </c>
      <c r="G161" t="s">
        <v>124</v>
      </c>
      <c r="H161" t="s">
        <v>56</v>
      </c>
      <c r="J161" t="s">
        <v>30</v>
      </c>
      <c r="K161" t="s">
        <v>538</v>
      </c>
      <c r="L161" t="s">
        <v>30</v>
      </c>
      <c r="M161" t="s">
        <v>539</v>
      </c>
      <c r="N161" t="s">
        <v>540</v>
      </c>
      <c r="O161" t="s">
        <v>62</v>
      </c>
      <c r="P161" t="s">
        <v>35</v>
      </c>
      <c r="Q161" t="s">
        <v>78</v>
      </c>
      <c r="V161" t="s">
        <v>35</v>
      </c>
      <c r="W161" t="s">
        <v>35</v>
      </c>
      <c r="X161" t="s">
        <v>35</v>
      </c>
      <c r="Z161" s="12">
        <f t="shared" si="2"/>
        <v>0</v>
      </c>
    </row>
    <row r="162" spans="1:26" x14ac:dyDescent="0.35">
      <c r="A162">
        <v>15420544</v>
      </c>
      <c r="B162" s="1">
        <v>45752</v>
      </c>
      <c r="C162" s="2">
        <v>0.63124999999999998</v>
      </c>
      <c r="D162" t="s">
        <v>53</v>
      </c>
      <c r="E162" t="s">
        <v>541</v>
      </c>
      <c r="F162">
        <v>13645</v>
      </c>
      <c r="G162" t="s">
        <v>55</v>
      </c>
      <c r="H162" t="s">
        <v>56</v>
      </c>
      <c r="I162" t="s">
        <v>29</v>
      </c>
      <c r="J162" t="s">
        <v>49</v>
      </c>
      <c r="K162" t="s">
        <v>114</v>
      </c>
      <c r="L162" t="s">
        <v>186</v>
      </c>
      <c r="M162" t="s">
        <v>187</v>
      </c>
      <c r="N162" t="s">
        <v>188</v>
      </c>
      <c r="O162" t="s">
        <v>62</v>
      </c>
      <c r="P162" t="s">
        <v>35</v>
      </c>
      <c r="Q162" t="s">
        <v>84</v>
      </c>
      <c r="V162" t="s">
        <v>35</v>
      </c>
      <c r="W162" t="s">
        <v>35</v>
      </c>
      <c r="X162" t="s">
        <v>35</v>
      </c>
      <c r="Z162" s="12">
        <f t="shared" si="2"/>
        <v>0</v>
      </c>
    </row>
    <row r="163" spans="1:26" x14ac:dyDescent="0.35">
      <c r="A163">
        <v>15535847</v>
      </c>
      <c r="B163" s="1">
        <v>45757</v>
      </c>
      <c r="C163" s="2">
        <v>0.43541666666666667</v>
      </c>
      <c r="D163" t="s">
        <v>53</v>
      </c>
      <c r="E163" t="s">
        <v>542</v>
      </c>
      <c r="F163">
        <v>12237</v>
      </c>
      <c r="G163" t="s">
        <v>124</v>
      </c>
      <c r="H163" t="s">
        <v>56</v>
      </c>
      <c r="I163" t="s">
        <v>88</v>
      </c>
      <c r="J163" t="s">
        <v>49</v>
      </c>
      <c r="K163">
        <v>125</v>
      </c>
      <c r="L163" t="s">
        <v>190</v>
      </c>
      <c r="M163" t="s">
        <v>191</v>
      </c>
      <c r="N163" t="s">
        <v>192</v>
      </c>
      <c r="O163" t="s">
        <v>62</v>
      </c>
      <c r="P163" t="s">
        <v>35</v>
      </c>
      <c r="Q163" t="s">
        <v>167</v>
      </c>
      <c r="V163" t="s">
        <v>35</v>
      </c>
      <c r="W163" t="s">
        <v>35</v>
      </c>
      <c r="X163" t="s">
        <v>35</v>
      </c>
      <c r="Z163" s="12">
        <f t="shared" si="2"/>
        <v>0</v>
      </c>
    </row>
    <row r="164" spans="1:26" x14ac:dyDescent="0.35">
      <c r="A164">
        <v>15366616</v>
      </c>
      <c r="B164" s="1">
        <v>45751</v>
      </c>
      <c r="C164" s="2">
        <v>0.52152777777777781</v>
      </c>
      <c r="D164" t="s">
        <v>53</v>
      </c>
      <c r="E164" t="s">
        <v>543</v>
      </c>
      <c r="F164" t="s">
        <v>544</v>
      </c>
      <c r="G164" t="s">
        <v>124</v>
      </c>
      <c r="H164" t="s">
        <v>56</v>
      </c>
      <c r="J164" t="s">
        <v>30</v>
      </c>
      <c r="K164" t="s">
        <v>545</v>
      </c>
      <c r="L164" t="s">
        <v>30</v>
      </c>
      <c r="M164" t="s">
        <v>546</v>
      </c>
      <c r="N164" t="s">
        <v>547</v>
      </c>
      <c r="O164" t="s">
        <v>62</v>
      </c>
      <c r="P164" t="s">
        <v>35</v>
      </c>
      <c r="Q164" t="s">
        <v>167</v>
      </c>
      <c r="V164" t="s">
        <v>35</v>
      </c>
      <c r="W164" t="s">
        <v>35</v>
      </c>
      <c r="X164" t="s">
        <v>35</v>
      </c>
      <c r="Z164" s="12">
        <f t="shared" si="2"/>
        <v>0</v>
      </c>
    </row>
    <row r="165" spans="1:26" x14ac:dyDescent="0.35">
      <c r="A165">
        <v>14957067</v>
      </c>
      <c r="B165" s="1">
        <v>45752</v>
      </c>
      <c r="C165" s="2">
        <v>0.65972222222222221</v>
      </c>
      <c r="D165" t="s">
        <v>53</v>
      </c>
      <c r="E165" t="s">
        <v>548</v>
      </c>
      <c r="F165">
        <v>12881</v>
      </c>
      <c r="G165" t="s">
        <v>55</v>
      </c>
      <c r="H165" t="s">
        <v>56</v>
      </c>
      <c r="J165" t="s">
        <v>49</v>
      </c>
      <c r="K165">
        <v>125</v>
      </c>
      <c r="L165" t="s">
        <v>92</v>
      </c>
      <c r="M165" t="s">
        <v>93</v>
      </c>
      <c r="N165" t="s">
        <v>94</v>
      </c>
      <c r="O165" t="s">
        <v>62</v>
      </c>
      <c r="P165" t="s">
        <v>35</v>
      </c>
      <c r="Q165" t="s">
        <v>167</v>
      </c>
      <c r="V165" t="s">
        <v>35</v>
      </c>
      <c r="W165" t="s">
        <v>35</v>
      </c>
      <c r="X165" t="s">
        <v>35</v>
      </c>
      <c r="Z165" s="12">
        <f t="shared" si="2"/>
        <v>0</v>
      </c>
    </row>
    <row r="166" spans="1:26" x14ac:dyDescent="0.35">
      <c r="A166">
        <v>15656430</v>
      </c>
      <c r="B166" s="1">
        <v>45762</v>
      </c>
      <c r="C166" s="2">
        <v>0.85</v>
      </c>
      <c r="D166" t="s">
        <v>53</v>
      </c>
      <c r="E166" t="s">
        <v>549</v>
      </c>
      <c r="F166">
        <v>12925</v>
      </c>
      <c r="G166" t="s">
        <v>124</v>
      </c>
      <c r="H166" t="s">
        <v>56</v>
      </c>
      <c r="I166" t="s">
        <v>40</v>
      </c>
      <c r="J166" t="s">
        <v>49</v>
      </c>
      <c r="K166" t="s">
        <v>135</v>
      </c>
      <c r="L166" t="s">
        <v>136</v>
      </c>
      <c r="M166" t="s">
        <v>137</v>
      </c>
      <c r="N166" t="s">
        <v>138</v>
      </c>
      <c r="O166" t="s">
        <v>62</v>
      </c>
      <c r="P166" t="s">
        <v>35</v>
      </c>
      <c r="Q166" t="s">
        <v>78</v>
      </c>
      <c r="V166" t="s">
        <v>35</v>
      </c>
      <c r="W166" t="s">
        <v>35</v>
      </c>
      <c r="X166" t="s">
        <v>35</v>
      </c>
      <c r="Z166" s="12">
        <f t="shared" si="2"/>
        <v>0</v>
      </c>
    </row>
    <row r="167" spans="1:26" x14ac:dyDescent="0.35">
      <c r="A167">
        <v>15728503</v>
      </c>
      <c r="B167" s="1">
        <v>45766</v>
      </c>
      <c r="C167" s="2">
        <v>1.6666666666666666E-2</v>
      </c>
      <c r="D167" t="s">
        <v>95</v>
      </c>
      <c r="E167" t="s">
        <v>108</v>
      </c>
      <c r="F167">
        <v>11480</v>
      </c>
      <c r="G167" t="s">
        <v>308</v>
      </c>
      <c r="H167" t="s">
        <v>210</v>
      </c>
      <c r="J167" t="s">
        <v>57</v>
      </c>
      <c r="K167" t="s">
        <v>58</v>
      </c>
      <c r="L167" t="s">
        <v>59</v>
      </c>
      <c r="M167" t="s">
        <v>165</v>
      </c>
      <c r="N167" t="s">
        <v>166</v>
      </c>
      <c r="O167" t="s">
        <v>34</v>
      </c>
      <c r="P167" t="s">
        <v>35</v>
      </c>
      <c r="Q167" t="s">
        <v>37</v>
      </c>
      <c r="V167" t="s">
        <v>35</v>
      </c>
      <c r="W167" t="s">
        <v>35</v>
      </c>
      <c r="X167" t="s">
        <v>35</v>
      </c>
      <c r="Z167" s="12">
        <f t="shared" si="2"/>
        <v>0</v>
      </c>
    </row>
    <row r="168" spans="1:26" x14ac:dyDescent="0.35">
      <c r="A168">
        <v>15589114</v>
      </c>
      <c r="B168" s="1">
        <v>45759</v>
      </c>
      <c r="C168" s="2">
        <v>0.65069444444444446</v>
      </c>
      <c r="D168" t="s">
        <v>128</v>
      </c>
      <c r="E168" t="s">
        <v>550</v>
      </c>
      <c r="F168">
        <v>12766</v>
      </c>
      <c r="I168" t="s">
        <v>29</v>
      </c>
      <c r="J168" t="s">
        <v>57</v>
      </c>
      <c r="K168" t="s">
        <v>58</v>
      </c>
      <c r="L168" t="s">
        <v>551</v>
      </c>
      <c r="M168" t="s">
        <v>552</v>
      </c>
      <c r="N168" t="s">
        <v>553</v>
      </c>
      <c r="O168" t="s">
        <v>62</v>
      </c>
      <c r="P168" t="s">
        <v>35</v>
      </c>
      <c r="Q168" t="s">
        <v>78</v>
      </c>
      <c r="V168" t="s">
        <v>35</v>
      </c>
      <c r="W168" t="s">
        <v>35</v>
      </c>
      <c r="X168" t="s">
        <v>35</v>
      </c>
      <c r="Z168" s="12">
        <f t="shared" si="2"/>
        <v>0</v>
      </c>
    </row>
    <row r="169" spans="1:26" x14ac:dyDescent="0.35">
      <c r="A169">
        <v>15647803</v>
      </c>
      <c r="B169" s="1">
        <v>45762</v>
      </c>
      <c r="C169" s="2">
        <v>0.58472222222222225</v>
      </c>
      <c r="D169" t="s">
        <v>53</v>
      </c>
      <c r="E169" t="s">
        <v>554</v>
      </c>
      <c r="F169">
        <v>10163</v>
      </c>
      <c r="G169" t="s">
        <v>55</v>
      </c>
      <c r="H169" t="s">
        <v>56</v>
      </c>
      <c r="I169" t="s">
        <v>88</v>
      </c>
      <c r="J169" t="s">
        <v>49</v>
      </c>
      <c r="K169">
        <v>125</v>
      </c>
      <c r="L169" t="s">
        <v>92</v>
      </c>
      <c r="M169" t="s">
        <v>93</v>
      </c>
      <c r="N169" t="s">
        <v>94</v>
      </c>
      <c r="O169" t="s">
        <v>34</v>
      </c>
      <c r="P169" t="s">
        <v>35</v>
      </c>
      <c r="Q169" t="s">
        <v>205</v>
      </c>
      <c r="V169" t="s">
        <v>35</v>
      </c>
      <c r="W169" t="s">
        <v>35</v>
      </c>
      <c r="X169" t="s">
        <v>35</v>
      </c>
      <c r="Z169" s="12">
        <f t="shared" si="2"/>
        <v>0</v>
      </c>
    </row>
    <row r="170" spans="1:26" x14ac:dyDescent="0.35">
      <c r="A170">
        <v>15472143</v>
      </c>
      <c r="B170" s="1">
        <v>45755</v>
      </c>
      <c r="C170" s="2">
        <v>0.48125000000000001</v>
      </c>
      <c r="D170" t="s">
        <v>38</v>
      </c>
      <c r="E170" t="s">
        <v>555</v>
      </c>
      <c r="F170">
        <v>13693</v>
      </c>
      <c r="I170" t="s">
        <v>29</v>
      </c>
      <c r="J170" t="s">
        <v>41</v>
      </c>
      <c r="K170">
        <v>110</v>
      </c>
      <c r="L170" t="s">
        <v>143</v>
      </c>
      <c r="M170" t="s">
        <v>144</v>
      </c>
      <c r="N170" t="s">
        <v>145</v>
      </c>
      <c r="O170" t="s">
        <v>34</v>
      </c>
      <c r="P170" t="s">
        <v>36</v>
      </c>
      <c r="Q170" t="s">
        <v>37</v>
      </c>
      <c r="V170" t="s">
        <v>36</v>
      </c>
      <c r="W170" t="s">
        <v>36</v>
      </c>
      <c r="X170" t="s">
        <v>36</v>
      </c>
      <c r="Z170" s="12">
        <f t="shared" si="2"/>
        <v>0</v>
      </c>
    </row>
    <row r="171" spans="1:26" x14ac:dyDescent="0.35">
      <c r="A171">
        <v>15591988</v>
      </c>
      <c r="B171" s="1">
        <v>45759</v>
      </c>
      <c r="C171" s="2">
        <v>0.73402777777777772</v>
      </c>
      <c r="D171" t="s">
        <v>38</v>
      </c>
      <c r="E171" t="s">
        <v>556</v>
      </c>
      <c r="F171">
        <v>10997</v>
      </c>
      <c r="I171" t="s">
        <v>29</v>
      </c>
      <c r="J171" t="s">
        <v>49</v>
      </c>
      <c r="K171" t="s">
        <v>114</v>
      </c>
      <c r="L171" t="s">
        <v>115</v>
      </c>
      <c r="M171" t="s">
        <v>116</v>
      </c>
      <c r="N171" t="s">
        <v>117</v>
      </c>
      <c r="O171" t="s">
        <v>34</v>
      </c>
      <c r="P171" t="s">
        <v>36</v>
      </c>
      <c r="Q171" t="s">
        <v>313</v>
      </c>
      <c r="V171" t="s">
        <v>36</v>
      </c>
      <c r="W171" t="s">
        <v>35</v>
      </c>
      <c r="X171" t="s">
        <v>36</v>
      </c>
      <c r="Z171" s="12">
        <f t="shared" si="2"/>
        <v>0</v>
      </c>
    </row>
    <row r="172" spans="1:26" x14ac:dyDescent="0.35">
      <c r="A172">
        <v>15467980</v>
      </c>
      <c r="B172" s="1">
        <v>45755</v>
      </c>
      <c r="C172" s="2">
        <v>0.46736111111111112</v>
      </c>
      <c r="D172" t="s">
        <v>53</v>
      </c>
      <c r="E172" t="s">
        <v>557</v>
      </c>
      <c r="F172">
        <v>13061</v>
      </c>
      <c r="G172" t="s">
        <v>55</v>
      </c>
      <c r="H172" t="s">
        <v>56</v>
      </c>
      <c r="I172" t="s">
        <v>88</v>
      </c>
      <c r="J172" t="s">
        <v>49</v>
      </c>
      <c r="K172" t="s">
        <v>392</v>
      </c>
      <c r="L172" t="s">
        <v>81</v>
      </c>
      <c r="M172" t="s">
        <v>393</v>
      </c>
      <c r="N172" t="s">
        <v>394</v>
      </c>
      <c r="O172" t="s">
        <v>34</v>
      </c>
      <c r="P172" t="s">
        <v>35</v>
      </c>
      <c r="V172" t="s">
        <v>35</v>
      </c>
      <c r="W172" t="s">
        <v>35</v>
      </c>
      <c r="X172" t="s">
        <v>35</v>
      </c>
      <c r="Z172" s="12">
        <f t="shared" si="2"/>
        <v>0</v>
      </c>
    </row>
    <row r="173" spans="1:26" x14ac:dyDescent="0.35">
      <c r="A173">
        <v>15532524</v>
      </c>
      <c r="B173" s="1">
        <v>45756</v>
      </c>
      <c r="C173" s="2">
        <v>0.80555555555555558</v>
      </c>
      <c r="D173" t="s">
        <v>53</v>
      </c>
      <c r="E173" t="s">
        <v>79</v>
      </c>
      <c r="F173">
        <v>10000</v>
      </c>
      <c r="G173" t="s">
        <v>55</v>
      </c>
      <c r="H173" t="s">
        <v>56</v>
      </c>
      <c r="I173" t="s">
        <v>29</v>
      </c>
      <c r="J173" t="s">
        <v>49</v>
      </c>
      <c r="K173">
        <v>220</v>
      </c>
      <c r="L173" t="s">
        <v>202</v>
      </c>
      <c r="M173" t="s">
        <v>203</v>
      </c>
      <c r="N173" t="s">
        <v>204</v>
      </c>
      <c r="O173" t="s">
        <v>62</v>
      </c>
      <c r="P173" t="s">
        <v>35</v>
      </c>
      <c r="Q173" t="s">
        <v>78</v>
      </c>
      <c r="V173" t="s">
        <v>35</v>
      </c>
      <c r="W173" t="s">
        <v>35</v>
      </c>
      <c r="X173" t="s">
        <v>35</v>
      </c>
      <c r="Z173" s="12">
        <f t="shared" si="2"/>
        <v>0</v>
      </c>
    </row>
    <row r="174" spans="1:26" x14ac:dyDescent="0.35">
      <c r="A174">
        <v>15691214</v>
      </c>
      <c r="B174" s="1">
        <v>45764</v>
      </c>
      <c r="C174" s="2">
        <v>0.49513888888888891</v>
      </c>
      <c r="D174" t="s">
        <v>53</v>
      </c>
      <c r="E174" t="s">
        <v>558</v>
      </c>
      <c r="F174">
        <v>11498</v>
      </c>
      <c r="G174" t="s">
        <v>124</v>
      </c>
      <c r="H174" t="s">
        <v>56</v>
      </c>
      <c r="I174" t="s">
        <v>40</v>
      </c>
      <c r="J174" t="s">
        <v>49</v>
      </c>
      <c r="K174" t="s">
        <v>135</v>
      </c>
      <c r="L174" t="s">
        <v>136</v>
      </c>
      <c r="M174" t="s">
        <v>137</v>
      </c>
      <c r="N174" t="s">
        <v>138</v>
      </c>
      <c r="O174" t="s">
        <v>34</v>
      </c>
      <c r="P174" t="s">
        <v>35</v>
      </c>
      <c r="Q174" t="s">
        <v>205</v>
      </c>
      <c r="V174" t="s">
        <v>35</v>
      </c>
      <c r="W174" t="s">
        <v>35</v>
      </c>
      <c r="X174" t="s">
        <v>35</v>
      </c>
      <c r="Z174" s="12">
        <f t="shared" si="2"/>
        <v>0</v>
      </c>
    </row>
    <row r="175" spans="1:26" x14ac:dyDescent="0.35">
      <c r="A175">
        <v>15575246</v>
      </c>
      <c r="B175" s="1">
        <v>45759</v>
      </c>
      <c r="C175" s="2">
        <v>0.44861111111111113</v>
      </c>
      <c r="D175" t="s">
        <v>53</v>
      </c>
      <c r="E175" t="s">
        <v>559</v>
      </c>
      <c r="F175">
        <v>10317</v>
      </c>
      <c r="G175" t="s">
        <v>55</v>
      </c>
      <c r="H175" t="s">
        <v>56</v>
      </c>
      <c r="I175" t="s">
        <v>88</v>
      </c>
      <c r="J175" t="s">
        <v>49</v>
      </c>
      <c r="K175">
        <v>125</v>
      </c>
      <c r="L175" t="s">
        <v>92</v>
      </c>
      <c r="M175" t="s">
        <v>93</v>
      </c>
      <c r="N175" t="s">
        <v>94</v>
      </c>
      <c r="O175" t="s">
        <v>62</v>
      </c>
      <c r="P175" t="s">
        <v>35</v>
      </c>
      <c r="Q175" t="s">
        <v>78</v>
      </c>
      <c r="V175" t="s">
        <v>35</v>
      </c>
      <c r="W175" t="s">
        <v>35</v>
      </c>
      <c r="X175" t="s">
        <v>35</v>
      </c>
      <c r="Z175" s="12">
        <f t="shared" si="2"/>
        <v>0</v>
      </c>
    </row>
    <row r="176" spans="1:26" x14ac:dyDescent="0.35">
      <c r="A176">
        <v>15641066</v>
      </c>
      <c r="B176" s="1">
        <v>45762</v>
      </c>
      <c r="C176" s="2">
        <v>0.43194444444444446</v>
      </c>
      <c r="D176" t="s">
        <v>128</v>
      </c>
      <c r="E176" t="s">
        <v>560</v>
      </c>
      <c r="F176">
        <v>10448</v>
      </c>
      <c r="J176" t="s">
        <v>49</v>
      </c>
      <c r="K176">
        <v>125</v>
      </c>
      <c r="L176" t="s">
        <v>100</v>
      </c>
      <c r="M176" t="s">
        <v>319</v>
      </c>
      <c r="N176" t="s">
        <v>320</v>
      </c>
      <c r="O176" t="s">
        <v>67</v>
      </c>
      <c r="P176" t="s">
        <v>36</v>
      </c>
      <c r="V176" t="s">
        <v>35</v>
      </c>
      <c r="W176" t="s">
        <v>35</v>
      </c>
      <c r="X176" t="s">
        <v>35</v>
      </c>
      <c r="Y176" s="3">
        <v>45762.432638888888</v>
      </c>
      <c r="Z176" s="12">
        <f t="shared" si="2"/>
        <v>1</v>
      </c>
    </row>
    <row r="177" spans="1:26" x14ac:dyDescent="0.35">
      <c r="A177">
        <v>15687440</v>
      </c>
      <c r="B177" s="1">
        <v>45764</v>
      </c>
      <c r="C177" s="2">
        <v>0.3034722222222222</v>
      </c>
      <c r="D177" t="s">
        <v>95</v>
      </c>
      <c r="E177" t="s">
        <v>561</v>
      </c>
      <c r="F177">
        <v>13114</v>
      </c>
      <c r="G177" t="s">
        <v>98</v>
      </c>
      <c r="H177" t="s">
        <v>99</v>
      </c>
      <c r="J177" t="s">
        <v>30</v>
      </c>
      <c r="K177" t="s">
        <v>562</v>
      </c>
      <c r="M177" t="s">
        <v>563</v>
      </c>
      <c r="N177" t="s">
        <v>564</v>
      </c>
      <c r="O177" t="s">
        <v>34</v>
      </c>
      <c r="P177" t="s">
        <v>36</v>
      </c>
      <c r="Q177" t="s">
        <v>37</v>
      </c>
      <c r="V177" t="s">
        <v>36</v>
      </c>
      <c r="W177" t="s">
        <v>35</v>
      </c>
      <c r="X177" t="s">
        <v>35</v>
      </c>
      <c r="Z177" s="12">
        <f t="shared" si="2"/>
        <v>0</v>
      </c>
    </row>
    <row r="178" spans="1:26" x14ac:dyDescent="0.35">
      <c r="A178">
        <v>15434458</v>
      </c>
      <c r="B178" s="1">
        <v>45753</v>
      </c>
      <c r="C178" s="2">
        <v>0.51736111111111116</v>
      </c>
      <c r="D178" t="s">
        <v>53</v>
      </c>
      <c r="E178" t="s">
        <v>565</v>
      </c>
      <c r="F178" t="s">
        <v>566</v>
      </c>
      <c r="G178" t="s">
        <v>55</v>
      </c>
      <c r="H178" t="s">
        <v>56</v>
      </c>
      <c r="I178" t="s">
        <v>29</v>
      </c>
      <c r="J178" t="s">
        <v>49</v>
      </c>
      <c r="K178" t="s">
        <v>472</v>
      </c>
      <c r="L178" t="s">
        <v>473</v>
      </c>
      <c r="M178" t="s">
        <v>474</v>
      </c>
      <c r="N178" t="s">
        <v>475</v>
      </c>
      <c r="O178" t="s">
        <v>34</v>
      </c>
      <c r="P178" t="s">
        <v>35</v>
      </c>
      <c r="Q178" t="s">
        <v>103</v>
      </c>
      <c r="V178" t="s">
        <v>35</v>
      </c>
      <c r="W178" t="s">
        <v>35</v>
      </c>
      <c r="X178" t="s">
        <v>35</v>
      </c>
      <c r="Z178" s="12">
        <f t="shared" si="2"/>
        <v>0</v>
      </c>
    </row>
    <row r="179" spans="1:26" x14ac:dyDescent="0.35">
      <c r="A179">
        <v>15566977</v>
      </c>
      <c r="B179" s="1">
        <v>45758</v>
      </c>
      <c r="C179" s="2">
        <v>0.60902777777777772</v>
      </c>
      <c r="D179" t="s">
        <v>38</v>
      </c>
      <c r="E179" t="s">
        <v>567</v>
      </c>
      <c r="F179" t="s">
        <v>568</v>
      </c>
      <c r="I179" t="s">
        <v>29</v>
      </c>
      <c r="J179" t="s">
        <v>57</v>
      </c>
      <c r="K179" t="s">
        <v>58</v>
      </c>
      <c r="L179" t="s">
        <v>59</v>
      </c>
      <c r="M179" t="s">
        <v>569</v>
      </c>
      <c r="N179" t="s">
        <v>570</v>
      </c>
      <c r="O179" t="s">
        <v>34</v>
      </c>
      <c r="P179" t="s">
        <v>36</v>
      </c>
      <c r="Q179" t="s">
        <v>37</v>
      </c>
      <c r="V179" t="s">
        <v>35</v>
      </c>
      <c r="W179" t="s">
        <v>36</v>
      </c>
      <c r="X179" t="s">
        <v>35</v>
      </c>
      <c r="Z179" s="12">
        <f t="shared" si="2"/>
        <v>0</v>
      </c>
    </row>
    <row r="180" spans="1:26" x14ac:dyDescent="0.35">
      <c r="A180">
        <v>15588661</v>
      </c>
      <c r="B180" s="1">
        <v>45759</v>
      </c>
      <c r="C180" s="2">
        <v>0.63749999999999996</v>
      </c>
      <c r="D180" t="s">
        <v>128</v>
      </c>
      <c r="E180" t="s">
        <v>571</v>
      </c>
      <c r="F180">
        <v>13418</v>
      </c>
      <c r="J180" t="s">
        <v>49</v>
      </c>
      <c r="K180">
        <v>125</v>
      </c>
      <c r="L180" t="s">
        <v>286</v>
      </c>
      <c r="M180" t="s">
        <v>287</v>
      </c>
      <c r="N180" t="s">
        <v>288</v>
      </c>
      <c r="O180" t="s">
        <v>67</v>
      </c>
      <c r="P180" t="s">
        <v>36</v>
      </c>
      <c r="V180" t="s">
        <v>35</v>
      </c>
      <c r="W180" t="s">
        <v>35</v>
      </c>
      <c r="X180" t="s">
        <v>36</v>
      </c>
      <c r="Y180" s="3">
        <v>45759.638194444444</v>
      </c>
      <c r="Z180" s="12">
        <f t="shared" si="2"/>
        <v>1</v>
      </c>
    </row>
    <row r="181" spans="1:26" x14ac:dyDescent="0.35">
      <c r="A181">
        <v>15650582</v>
      </c>
      <c r="B181" s="1">
        <v>45762</v>
      </c>
      <c r="C181" s="2">
        <v>0.65763888888888888</v>
      </c>
      <c r="D181" t="s">
        <v>24</v>
      </c>
      <c r="E181" t="s">
        <v>572</v>
      </c>
      <c r="F181" t="s">
        <v>573</v>
      </c>
      <c r="G181" t="s">
        <v>27</v>
      </c>
      <c r="H181" t="s">
        <v>28</v>
      </c>
      <c r="I181" t="s">
        <v>40</v>
      </c>
      <c r="J181" t="s">
        <v>30</v>
      </c>
      <c r="K181" t="s">
        <v>31</v>
      </c>
      <c r="L181" t="s">
        <v>30</v>
      </c>
      <c r="M181" t="s">
        <v>32</v>
      </c>
      <c r="N181" t="s">
        <v>33</v>
      </c>
      <c r="O181" t="s">
        <v>62</v>
      </c>
      <c r="P181" t="s">
        <v>35</v>
      </c>
      <c r="Q181" t="s">
        <v>167</v>
      </c>
      <c r="V181" t="s">
        <v>35</v>
      </c>
      <c r="W181" t="s">
        <v>35</v>
      </c>
      <c r="X181" t="s">
        <v>35</v>
      </c>
      <c r="Z181" s="12">
        <f t="shared" si="2"/>
        <v>0</v>
      </c>
    </row>
    <row r="182" spans="1:26" x14ac:dyDescent="0.35">
      <c r="A182">
        <v>15456317</v>
      </c>
      <c r="B182" s="1">
        <v>45754</v>
      </c>
      <c r="C182" s="2">
        <v>0.8</v>
      </c>
      <c r="D182" t="s">
        <v>95</v>
      </c>
      <c r="E182" t="s">
        <v>574</v>
      </c>
      <c r="F182">
        <v>14152</v>
      </c>
      <c r="G182" t="s">
        <v>575</v>
      </c>
      <c r="H182" t="s">
        <v>210</v>
      </c>
      <c r="I182" t="s">
        <v>40</v>
      </c>
      <c r="J182" t="s">
        <v>148</v>
      </c>
      <c r="K182" t="s">
        <v>174</v>
      </c>
      <c r="L182" t="s">
        <v>148</v>
      </c>
      <c r="M182" t="s">
        <v>576</v>
      </c>
      <c r="N182" t="s">
        <v>577</v>
      </c>
      <c r="O182" t="s">
        <v>62</v>
      </c>
      <c r="P182" t="s">
        <v>35</v>
      </c>
      <c r="Q182" t="s">
        <v>78</v>
      </c>
      <c r="V182" t="s">
        <v>35</v>
      </c>
      <c r="W182" t="s">
        <v>35</v>
      </c>
      <c r="X182" t="s">
        <v>35</v>
      </c>
      <c r="Z182" s="12">
        <f t="shared" si="2"/>
        <v>0</v>
      </c>
    </row>
    <row r="183" spans="1:26" x14ac:dyDescent="0.35">
      <c r="A183">
        <v>15678309</v>
      </c>
      <c r="B183" s="1">
        <v>45763</v>
      </c>
      <c r="C183" s="2">
        <v>0.73611111111111116</v>
      </c>
      <c r="D183" t="s">
        <v>228</v>
      </c>
      <c r="F183">
        <v>10002</v>
      </c>
      <c r="G183" t="s">
        <v>340</v>
      </c>
      <c r="H183" t="s">
        <v>578</v>
      </c>
      <c r="I183" t="s">
        <v>40</v>
      </c>
      <c r="J183" t="s">
        <v>57</v>
      </c>
      <c r="K183" t="s">
        <v>58</v>
      </c>
      <c r="L183" t="s">
        <v>59</v>
      </c>
      <c r="M183" t="s">
        <v>506</v>
      </c>
      <c r="N183" t="s">
        <v>507</v>
      </c>
      <c r="O183" t="s">
        <v>34</v>
      </c>
      <c r="P183" t="s">
        <v>35</v>
      </c>
      <c r="Q183" t="s">
        <v>536</v>
      </c>
      <c r="V183" t="s">
        <v>35</v>
      </c>
      <c r="W183" t="s">
        <v>35</v>
      </c>
      <c r="X183" t="s">
        <v>35</v>
      </c>
      <c r="Z183" s="12">
        <f t="shared" si="2"/>
        <v>0</v>
      </c>
    </row>
    <row r="184" spans="1:26" x14ac:dyDescent="0.35">
      <c r="A184">
        <v>15469766</v>
      </c>
      <c r="B184" s="1">
        <v>45755</v>
      </c>
      <c r="C184" s="2">
        <v>0.41944444444444445</v>
      </c>
      <c r="D184" t="s">
        <v>128</v>
      </c>
      <c r="E184" t="s">
        <v>336</v>
      </c>
      <c r="F184">
        <v>10569</v>
      </c>
      <c r="J184" t="s">
        <v>49</v>
      </c>
      <c r="K184">
        <v>125</v>
      </c>
      <c r="L184" t="s">
        <v>579</v>
      </c>
      <c r="M184" t="s">
        <v>580</v>
      </c>
      <c r="N184" t="s">
        <v>581</v>
      </c>
      <c r="O184" t="s">
        <v>34</v>
      </c>
      <c r="P184" t="s">
        <v>36</v>
      </c>
      <c r="Q184" t="s">
        <v>205</v>
      </c>
      <c r="V184" t="s">
        <v>36</v>
      </c>
      <c r="W184" t="s">
        <v>35</v>
      </c>
      <c r="X184" t="s">
        <v>35</v>
      </c>
      <c r="Z184" s="12">
        <f t="shared" si="2"/>
        <v>0</v>
      </c>
    </row>
    <row r="185" spans="1:26" x14ac:dyDescent="0.35">
      <c r="A185">
        <v>15689137</v>
      </c>
      <c r="B185" s="1">
        <v>45764</v>
      </c>
      <c r="C185" s="2">
        <v>0.43125000000000002</v>
      </c>
      <c r="D185" t="s">
        <v>95</v>
      </c>
      <c r="E185" t="s">
        <v>582</v>
      </c>
      <c r="F185">
        <v>10162</v>
      </c>
      <c r="G185" t="s">
        <v>308</v>
      </c>
      <c r="H185" t="s">
        <v>210</v>
      </c>
      <c r="J185" t="s">
        <v>57</v>
      </c>
      <c r="K185" t="s">
        <v>58</v>
      </c>
      <c r="L185" t="s">
        <v>59</v>
      </c>
      <c r="M185" t="s">
        <v>165</v>
      </c>
      <c r="N185" t="s">
        <v>166</v>
      </c>
      <c r="O185" t="s">
        <v>34</v>
      </c>
      <c r="P185" t="s">
        <v>35</v>
      </c>
      <c r="V185" t="s">
        <v>35</v>
      </c>
      <c r="W185" t="s">
        <v>35</v>
      </c>
      <c r="X185" t="s">
        <v>35</v>
      </c>
      <c r="Z185" s="12">
        <f t="shared" si="2"/>
        <v>0</v>
      </c>
    </row>
    <row r="186" spans="1:26" x14ac:dyDescent="0.35">
      <c r="A186">
        <v>15543029</v>
      </c>
      <c r="B186" s="1">
        <v>45757</v>
      </c>
      <c r="C186" s="2">
        <v>0.53819444444444442</v>
      </c>
      <c r="D186" t="s">
        <v>128</v>
      </c>
      <c r="E186" t="s">
        <v>583</v>
      </c>
      <c r="F186" t="s">
        <v>584</v>
      </c>
      <c r="I186" t="s">
        <v>29</v>
      </c>
      <c r="J186" t="s">
        <v>80</v>
      </c>
      <c r="K186">
        <v>400</v>
      </c>
      <c r="L186" t="s">
        <v>81</v>
      </c>
      <c r="M186" t="s">
        <v>531</v>
      </c>
      <c r="N186" t="s">
        <v>532</v>
      </c>
      <c r="O186" t="s">
        <v>62</v>
      </c>
      <c r="P186" t="s">
        <v>35</v>
      </c>
      <c r="Q186" t="s">
        <v>78</v>
      </c>
      <c r="V186" t="s">
        <v>35</v>
      </c>
      <c r="W186" t="s">
        <v>35</v>
      </c>
      <c r="X186" t="s">
        <v>35</v>
      </c>
      <c r="Z186" s="12">
        <f t="shared" si="2"/>
        <v>0</v>
      </c>
    </row>
    <row r="187" spans="1:26" x14ac:dyDescent="0.35">
      <c r="A187">
        <v>15691005</v>
      </c>
      <c r="B187" s="1">
        <v>45764</v>
      </c>
      <c r="C187" s="2">
        <v>0.48958333333333331</v>
      </c>
      <c r="D187" t="s">
        <v>53</v>
      </c>
      <c r="E187" t="s">
        <v>585</v>
      </c>
      <c r="F187">
        <v>12430</v>
      </c>
      <c r="G187" t="s">
        <v>124</v>
      </c>
      <c r="H187" t="s">
        <v>56</v>
      </c>
      <c r="J187" t="s">
        <v>49</v>
      </c>
      <c r="K187" t="s">
        <v>135</v>
      </c>
      <c r="L187" t="s">
        <v>136</v>
      </c>
      <c r="M187" t="s">
        <v>137</v>
      </c>
      <c r="N187" t="s">
        <v>138</v>
      </c>
      <c r="O187" t="s">
        <v>62</v>
      </c>
      <c r="P187" t="s">
        <v>35</v>
      </c>
      <c r="Q187" t="s">
        <v>167</v>
      </c>
      <c r="V187" t="s">
        <v>35</v>
      </c>
      <c r="W187" t="s">
        <v>35</v>
      </c>
      <c r="X187" t="s">
        <v>35</v>
      </c>
      <c r="Z187" s="12">
        <f t="shared" si="2"/>
        <v>0</v>
      </c>
    </row>
    <row r="188" spans="1:26" x14ac:dyDescent="0.35">
      <c r="A188">
        <v>15534181</v>
      </c>
      <c r="B188" s="1">
        <v>45757</v>
      </c>
      <c r="C188" s="2">
        <v>0.46597222222222223</v>
      </c>
      <c r="D188" t="s">
        <v>95</v>
      </c>
      <c r="E188" t="s">
        <v>586</v>
      </c>
      <c r="F188">
        <v>13003</v>
      </c>
      <c r="G188" t="s">
        <v>587</v>
      </c>
      <c r="H188" t="s">
        <v>588</v>
      </c>
      <c r="I188" t="s">
        <v>29</v>
      </c>
      <c r="J188" t="s">
        <v>49</v>
      </c>
      <c r="K188">
        <v>125</v>
      </c>
      <c r="L188" t="s">
        <v>100</v>
      </c>
      <c r="M188" t="s">
        <v>589</v>
      </c>
      <c r="N188" t="s">
        <v>320</v>
      </c>
      <c r="O188" t="s">
        <v>62</v>
      </c>
      <c r="P188" t="s">
        <v>35</v>
      </c>
      <c r="Q188" t="s">
        <v>78</v>
      </c>
      <c r="V188" t="s">
        <v>35</v>
      </c>
      <c r="W188" t="s">
        <v>35</v>
      </c>
      <c r="X188" t="s">
        <v>35</v>
      </c>
      <c r="Z188" s="12">
        <f t="shared" si="2"/>
        <v>0</v>
      </c>
    </row>
    <row r="189" spans="1:26" x14ac:dyDescent="0.35">
      <c r="A189">
        <v>15733065</v>
      </c>
      <c r="B189" s="1">
        <v>45766</v>
      </c>
      <c r="C189" s="2">
        <v>0.48958333333333331</v>
      </c>
      <c r="D189" t="s">
        <v>53</v>
      </c>
      <c r="E189" t="s">
        <v>590</v>
      </c>
      <c r="F189">
        <v>12728</v>
      </c>
      <c r="G189" t="s">
        <v>290</v>
      </c>
      <c r="H189" t="s">
        <v>56</v>
      </c>
      <c r="I189" t="s">
        <v>29</v>
      </c>
      <c r="J189" t="s">
        <v>49</v>
      </c>
      <c r="K189" t="s">
        <v>194</v>
      </c>
      <c r="L189" t="s">
        <v>291</v>
      </c>
      <c r="M189" t="s">
        <v>292</v>
      </c>
      <c r="N189" t="s">
        <v>293</v>
      </c>
      <c r="O189" t="s">
        <v>34</v>
      </c>
      <c r="P189" t="s">
        <v>35</v>
      </c>
      <c r="V189" t="s">
        <v>35</v>
      </c>
      <c r="W189" t="s">
        <v>35</v>
      </c>
      <c r="X189" t="s">
        <v>35</v>
      </c>
      <c r="Z189" s="12">
        <f t="shared" si="2"/>
        <v>0</v>
      </c>
    </row>
    <row r="190" spans="1:26" x14ac:dyDescent="0.35">
      <c r="A190">
        <v>15678199</v>
      </c>
      <c r="B190" s="1">
        <v>45763</v>
      </c>
      <c r="C190" s="2">
        <v>0.73541666666666672</v>
      </c>
      <c r="D190" t="s">
        <v>228</v>
      </c>
      <c r="F190">
        <v>11004</v>
      </c>
      <c r="G190" t="s">
        <v>28</v>
      </c>
      <c r="H190" t="s">
        <v>578</v>
      </c>
      <c r="I190" t="s">
        <v>40</v>
      </c>
      <c r="J190" t="s">
        <v>57</v>
      </c>
      <c r="K190" t="s">
        <v>58</v>
      </c>
      <c r="L190" t="s">
        <v>59</v>
      </c>
      <c r="M190" t="s">
        <v>506</v>
      </c>
      <c r="N190" t="s">
        <v>507</v>
      </c>
      <c r="O190" t="s">
        <v>62</v>
      </c>
      <c r="P190" t="s">
        <v>35</v>
      </c>
      <c r="Q190" t="s">
        <v>78</v>
      </c>
      <c r="V190" t="s">
        <v>35</v>
      </c>
      <c r="W190" t="s">
        <v>35</v>
      </c>
      <c r="X190" t="s">
        <v>35</v>
      </c>
      <c r="Z190" s="12">
        <f t="shared" si="2"/>
        <v>0</v>
      </c>
    </row>
    <row r="191" spans="1:26" x14ac:dyDescent="0.35">
      <c r="A191">
        <v>15444986</v>
      </c>
      <c r="B191" s="1">
        <v>45754</v>
      </c>
      <c r="C191" s="2">
        <v>5.8333333333333334E-2</v>
      </c>
      <c r="D191" t="s">
        <v>53</v>
      </c>
      <c r="E191" t="s">
        <v>591</v>
      </c>
      <c r="F191">
        <v>12386</v>
      </c>
      <c r="G191" t="s">
        <v>55</v>
      </c>
      <c r="H191" t="s">
        <v>56</v>
      </c>
      <c r="I191" t="s">
        <v>88</v>
      </c>
      <c r="J191" t="s">
        <v>30</v>
      </c>
      <c r="K191" t="s">
        <v>75</v>
      </c>
      <c r="L191" t="s">
        <v>30</v>
      </c>
      <c r="M191" t="s">
        <v>76</v>
      </c>
      <c r="N191" t="s">
        <v>77</v>
      </c>
      <c r="O191" t="s">
        <v>34</v>
      </c>
      <c r="P191" t="s">
        <v>35</v>
      </c>
      <c r="Q191" t="s">
        <v>205</v>
      </c>
      <c r="V191" t="s">
        <v>35</v>
      </c>
      <c r="W191" t="s">
        <v>35</v>
      </c>
      <c r="X191" t="s">
        <v>35</v>
      </c>
      <c r="Z191" s="12">
        <f t="shared" si="2"/>
        <v>0</v>
      </c>
    </row>
    <row r="192" spans="1:26" x14ac:dyDescent="0.35">
      <c r="A192">
        <v>15739501</v>
      </c>
      <c r="B192" s="1">
        <v>45766</v>
      </c>
      <c r="C192" s="2">
        <v>0.65</v>
      </c>
      <c r="D192" t="s">
        <v>38</v>
      </c>
      <c r="E192" t="s">
        <v>592</v>
      </c>
      <c r="F192">
        <v>12397</v>
      </c>
      <c r="G192" t="s">
        <v>86</v>
      </c>
      <c r="H192" t="s">
        <v>87</v>
      </c>
      <c r="J192" t="s">
        <v>30</v>
      </c>
      <c r="K192" t="s">
        <v>593</v>
      </c>
      <c r="M192" t="s">
        <v>594</v>
      </c>
      <c r="N192" t="s">
        <v>595</v>
      </c>
      <c r="O192" t="s">
        <v>34</v>
      </c>
      <c r="P192" t="s">
        <v>36</v>
      </c>
      <c r="Q192" t="s">
        <v>313</v>
      </c>
      <c r="V192" t="s">
        <v>36</v>
      </c>
      <c r="W192" t="s">
        <v>35</v>
      </c>
      <c r="X192" t="s">
        <v>35</v>
      </c>
      <c r="Z192" s="12">
        <f t="shared" si="2"/>
        <v>0</v>
      </c>
    </row>
    <row r="193" spans="1:26" x14ac:dyDescent="0.35">
      <c r="A193">
        <v>15685953</v>
      </c>
      <c r="B193" s="1">
        <v>45763</v>
      </c>
      <c r="C193" s="2">
        <v>0.97013888888888888</v>
      </c>
      <c r="D193" t="s">
        <v>53</v>
      </c>
      <c r="E193" t="s">
        <v>347</v>
      </c>
      <c r="F193">
        <v>10047</v>
      </c>
      <c r="G193" t="s">
        <v>124</v>
      </c>
      <c r="H193" t="s">
        <v>56</v>
      </c>
      <c r="I193" t="s">
        <v>40</v>
      </c>
      <c r="J193" t="s">
        <v>49</v>
      </c>
      <c r="K193">
        <v>125</v>
      </c>
      <c r="L193" t="s">
        <v>190</v>
      </c>
      <c r="M193" t="s">
        <v>191</v>
      </c>
      <c r="N193" t="s">
        <v>192</v>
      </c>
      <c r="O193" t="s">
        <v>62</v>
      </c>
      <c r="P193" t="s">
        <v>35</v>
      </c>
      <c r="Q193" t="s">
        <v>84</v>
      </c>
      <c r="V193" t="s">
        <v>35</v>
      </c>
      <c r="W193" t="s">
        <v>35</v>
      </c>
      <c r="X193" t="s">
        <v>35</v>
      </c>
      <c r="Z193" s="12">
        <f t="shared" si="2"/>
        <v>0</v>
      </c>
    </row>
    <row r="194" spans="1:26" x14ac:dyDescent="0.35">
      <c r="A194">
        <v>15685180</v>
      </c>
      <c r="B194" s="1">
        <v>45763</v>
      </c>
      <c r="C194" s="2">
        <v>0.92222222222222228</v>
      </c>
      <c r="D194" t="s">
        <v>53</v>
      </c>
      <c r="E194" t="s">
        <v>596</v>
      </c>
      <c r="F194">
        <v>11417</v>
      </c>
      <c r="G194" t="s">
        <v>55</v>
      </c>
      <c r="H194" t="s">
        <v>56</v>
      </c>
      <c r="I194" t="s">
        <v>40</v>
      </c>
      <c r="J194" t="s">
        <v>440</v>
      </c>
      <c r="K194">
        <v>160</v>
      </c>
      <c r="L194" t="s">
        <v>597</v>
      </c>
      <c r="M194" t="s">
        <v>598</v>
      </c>
      <c r="N194" t="s">
        <v>599</v>
      </c>
      <c r="O194" t="s">
        <v>34</v>
      </c>
      <c r="P194" t="s">
        <v>35</v>
      </c>
      <c r="Q194" t="s">
        <v>37</v>
      </c>
      <c r="V194" t="s">
        <v>35</v>
      </c>
      <c r="W194" t="s">
        <v>35</v>
      </c>
      <c r="X194" t="s">
        <v>35</v>
      </c>
      <c r="Z194" s="12">
        <f t="shared" si="2"/>
        <v>0</v>
      </c>
    </row>
    <row r="195" spans="1:26" x14ac:dyDescent="0.35">
      <c r="A195">
        <v>15726755</v>
      </c>
      <c r="B195" s="1">
        <v>45766</v>
      </c>
      <c r="C195" s="2">
        <v>0.47430555555555554</v>
      </c>
      <c r="D195" t="s">
        <v>53</v>
      </c>
      <c r="E195" t="s">
        <v>600</v>
      </c>
      <c r="F195">
        <v>12765</v>
      </c>
      <c r="G195" t="s">
        <v>55</v>
      </c>
      <c r="H195" t="s">
        <v>56</v>
      </c>
      <c r="I195" t="s">
        <v>88</v>
      </c>
      <c r="J195" t="s">
        <v>30</v>
      </c>
      <c r="K195" t="s">
        <v>75</v>
      </c>
      <c r="L195" t="s">
        <v>30</v>
      </c>
      <c r="M195" t="s">
        <v>76</v>
      </c>
      <c r="N195" t="s">
        <v>77</v>
      </c>
      <c r="O195" t="s">
        <v>34</v>
      </c>
      <c r="P195" t="s">
        <v>35</v>
      </c>
      <c r="V195" t="s">
        <v>35</v>
      </c>
      <c r="W195" t="s">
        <v>35</v>
      </c>
      <c r="X195" t="s">
        <v>35</v>
      </c>
      <c r="Z195" s="12">
        <f t="shared" ref="Z195:Z258" si="3">IF(O195="Invoiced", 1, 0)</f>
        <v>0</v>
      </c>
    </row>
    <row r="196" spans="1:26" x14ac:dyDescent="0.35">
      <c r="A196">
        <v>15739652</v>
      </c>
      <c r="B196" s="1">
        <v>45766</v>
      </c>
      <c r="C196" s="2">
        <v>0.66666666666666663</v>
      </c>
      <c r="D196" t="s">
        <v>53</v>
      </c>
      <c r="E196" t="s">
        <v>215</v>
      </c>
      <c r="F196">
        <v>10519</v>
      </c>
      <c r="G196" t="s">
        <v>55</v>
      </c>
      <c r="H196" t="s">
        <v>56</v>
      </c>
      <c r="J196" t="s">
        <v>49</v>
      </c>
      <c r="K196">
        <v>400</v>
      </c>
      <c r="L196" t="s">
        <v>329</v>
      </c>
      <c r="M196" t="s">
        <v>330</v>
      </c>
      <c r="N196" t="s">
        <v>331</v>
      </c>
      <c r="O196" t="s">
        <v>62</v>
      </c>
      <c r="P196" t="s">
        <v>35</v>
      </c>
      <c r="Q196" t="s">
        <v>78</v>
      </c>
      <c r="V196" t="s">
        <v>35</v>
      </c>
      <c r="W196" t="s">
        <v>35</v>
      </c>
      <c r="X196" t="s">
        <v>35</v>
      </c>
      <c r="Z196" s="12">
        <f t="shared" si="3"/>
        <v>0</v>
      </c>
    </row>
    <row r="197" spans="1:26" x14ac:dyDescent="0.35">
      <c r="A197">
        <v>15393192</v>
      </c>
      <c r="B197" s="1">
        <v>45751</v>
      </c>
      <c r="C197" s="2">
        <v>0.47013888888888888</v>
      </c>
      <c r="D197" t="s">
        <v>38</v>
      </c>
      <c r="E197" t="s">
        <v>601</v>
      </c>
      <c r="F197">
        <v>13186</v>
      </c>
      <c r="I197" t="s">
        <v>29</v>
      </c>
      <c r="J197" t="s">
        <v>41</v>
      </c>
      <c r="K197">
        <v>110</v>
      </c>
      <c r="L197" t="s">
        <v>143</v>
      </c>
      <c r="M197" t="s">
        <v>602</v>
      </c>
      <c r="N197" t="s">
        <v>603</v>
      </c>
      <c r="O197" t="s">
        <v>67</v>
      </c>
      <c r="P197" t="s">
        <v>36</v>
      </c>
      <c r="Q197" t="s">
        <v>536</v>
      </c>
      <c r="V197" t="s">
        <v>35</v>
      </c>
      <c r="W197" t="s">
        <v>35</v>
      </c>
      <c r="X197" t="s">
        <v>35</v>
      </c>
      <c r="Y197" s="3">
        <v>45763.716666666667</v>
      </c>
      <c r="Z197" s="12">
        <f t="shared" si="3"/>
        <v>1</v>
      </c>
    </row>
    <row r="198" spans="1:26" x14ac:dyDescent="0.35">
      <c r="A198">
        <v>15694744</v>
      </c>
      <c r="B198" s="1">
        <v>45764</v>
      </c>
      <c r="C198" s="2">
        <v>0.56319444444444444</v>
      </c>
      <c r="D198" t="s">
        <v>53</v>
      </c>
      <c r="E198" t="s">
        <v>604</v>
      </c>
      <c r="F198">
        <v>11683</v>
      </c>
      <c r="G198" t="s">
        <v>55</v>
      </c>
      <c r="H198" t="s">
        <v>56</v>
      </c>
      <c r="I198" t="s">
        <v>88</v>
      </c>
      <c r="J198" t="s">
        <v>49</v>
      </c>
      <c r="K198">
        <v>150</v>
      </c>
      <c r="L198" t="s">
        <v>71</v>
      </c>
      <c r="M198" t="s">
        <v>72</v>
      </c>
      <c r="N198" t="s">
        <v>73</v>
      </c>
      <c r="O198" t="s">
        <v>34</v>
      </c>
      <c r="P198" t="s">
        <v>35</v>
      </c>
      <c r="Q198" t="s">
        <v>37</v>
      </c>
      <c r="V198" t="s">
        <v>35</v>
      </c>
      <c r="W198" t="s">
        <v>35</v>
      </c>
      <c r="X198" t="s">
        <v>35</v>
      </c>
      <c r="Z198" s="12">
        <f t="shared" si="3"/>
        <v>0</v>
      </c>
    </row>
    <row r="199" spans="1:26" x14ac:dyDescent="0.35">
      <c r="A199">
        <v>15446977</v>
      </c>
      <c r="B199" s="1">
        <v>45754</v>
      </c>
      <c r="C199" s="2">
        <v>0.61875000000000002</v>
      </c>
      <c r="D199" t="s">
        <v>53</v>
      </c>
      <c r="E199" t="s">
        <v>605</v>
      </c>
      <c r="F199">
        <v>13178</v>
      </c>
      <c r="G199" t="s">
        <v>55</v>
      </c>
      <c r="H199" t="s">
        <v>56</v>
      </c>
      <c r="I199" t="s">
        <v>29</v>
      </c>
      <c r="J199" t="s">
        <v>49</v>
      </c>
      <c r="K199">
        <v>125</v>
      </c>
      <c r="L199" t="s">
        <v>92</v>
      </c>
      <c r="M199" t="s">
        <v>93</v>
      </c>
      <c r="N199" t="s">
        <v>94</v>
      </c>
      <c r="O199" t="s">
        <v>34</v>
      </c>
      <c r="P199" t="s">
        <v>35</v>
      </c>
      <c r="Q199" t="s">
        <v>205</v>
      </c>
      <c r="V199" t="s">
        <v>35</v>
      </c>
      <c r="W199" t="s">
        <v>35</v>
      </c>
      <c r="X199" t="s">
        <v>35</v>
      </c>
      <c r="Z199" s="12">
        <f t="shared" si="3"/>
        <v>0</v>
      </c>
    </row>
    <row r="200" spans="1:26" x14ac:dyDescent="0.35">
      <c r="A200">
        <v>15655410</v>
      </c>
      <c r="B200" s="1">
        <v>45762</v>
      </c>
      <c r="C200" s="2">
        <v>0.79027777777777775</v>
      </c>
      <c r="D200" t="s">
        <v>128</v>
      </c>
      <c r="E200" t="s">
        <v>486</v>
      </c>
      <c r="F200" t="s">
        <v>487</v>
      </c>
      <c r="I200" t="s">
        <v>29</v>
      </c>
      <c r="J200" t="s">
        <v>49</v>
      </c>
      <c r="K200">
        <v>150</v>
      </c>
      <c r="L200" t="s">
        <v>606</v>
      </c>
      <c r="M200" t="s">
        <v>607</v>
      </c>
      <c r="N200" t="s">
        <v>608</v>
      </c>
      <c r="O200" t="s">
        <v>62</v>
      </c>
      <c r="P200" t="s">
        <v>35</v>
      </c>
      <c r="Q200" t="s">
        <v>78</v>
      </c>
      <c r="V200" t="s">
        <v>35</v>
      </c>
      <c r="W200" t="s">
        <v>35</v>
      </c>
      <c r="X200" t="s">
        <v>35</v>
      </c>
      <c r="Z200" s="12">
        <f t="shared" si="3"/>
        <v>0</v>
      </c>
    </row>
    <row r="201" spans="1:26" x14ac:dyDescent="0.35">
      <c r="A201">
        <v>15671572</v>
      </c>
      <c r="B201" s="1">
        <v>45763</v>
      </c>
      <c r="C201" s="2">
        <v>0.61597222222222225</v>
      </c>
      <c r="D201" t="s">
        <v>38</v>
      </c>
      <c r="E201" t="s">
        <v>609</v>
      </c>
      <c r="F201">
        <v>11772</v>
      </c>
      <c r="G201" t="s">
        <v>86</v>
      </c>
      <c r="H201" t="s">
        <v>87</v>
      </c>
      <c r="J201" t="s">
        <v>49</v>
      </c>
      <c r="K201" t="s">
        <v>472</v>
      </c>
      <c r="L201" t="s">
        <v>115</v>
      </c>
      <c r="M201" t="s">
        <v>610</v>
      </c>
      <c r="N201" t="s">
        <v>611</v>
      </c>
      <c r="O201" t="s">
        <v>67</v>
      </c>
      <c r="P201" t="s">
        <v>36</v>
      </c>
      <c r="V201" t="s">
        <v>36</v>
      </c>
      <c r="W201" t="s">
        <v>35</v>
      </c>
      <c r="X201" t="s">
        <v>36</v>
      </c>
      <c r="Y201" s="3">
        <v>45763.617361111108</v>
      </c>
      <c r="Z201" s="12">
        <f t="shared" si="3"/>
        <v>1</v>
      </c>
    </row>
    <row r="202" spans="1:26" x14ac:dyDescent="0.35">
      <c r="A202">
        <v>15651062</v>
      </c>
      <c r="B202" s="1">
        <v>45762</v>
      </c>
      <c r="C202" s="2">
        <v>0.6694444444444444</v>
      </c>
      <c r="D202" t="s">
        <v>24</v>
      </c>
      <c r="E202" t="s">
        <v>612</v>
      </c>
      <c r="F202" t="s">
        <v>613</v>
      </c>
      <c r="G202" t="s">
        <v>27</v>
      </c>
      <c r="H202" t="s">
        <v>28</v>
      </c>
      <c r="I202" t="s">
        <v>29</v>
      </c>
      <c r="J202" t="s">
        <v>148</v>
      </c>
      <c r="K202" t="s">
        <v>149</v>
      </c>
      <c r="L202" t="s">
        <v>148</v>
      </c>
      <c r="M202" t="s">
        <v>150</v>
      </c>
      <c r="N202" t="s">
        <v>151</v>
      </c>
      <c r="O202" t="s">
        <v>34</v>
      </c>
      <c r="P202" t="s">
        <v>35</v>
      </c>
      <c r="V202" t="s">
        <v>35</v>
      </c>
      <c r="W202" t="s">
        <v>35</v>
      </c>
      <c r="X202" t="s">
        <v>35</v>
      </c>
      <c r="Z202" s="12">
        <f t="shared" si="3"/>
        <v>0</v>
      </c>
    </row>
    <row r="203" spans="1:26" x14ac:dyDescent="0.35">
      <c r="A203">
        <v>15519277</v>
      </c>
      <c r="B203" s="1">
        <v>45756</v>
      </c>
      <c r="C203" s="2">
        <v>0.68194444444444446</v>
      </c>
      <c r="D203" t="s">
        <v>228</v>
      </c>
      <c r="F203">
        <v>13120</v>
      </c>
      <c r="G203" t="s">
        <v>340</v>
      </c>
      <c r="H203" t="s">
        <v>614</v>
      </c>
      <c r="I203" t="s">
        <v>40</v>
      </c>
      <c r="J203" t="s">
        <v>49</v>
      </c>
      <c r="K203" t="s">
        <v>194</v>
      </c>
      <c r="L203" t="s">
        <v>195</v>
      </c>
      <c r="M203" t="s">
        <v>334</v>
      </c>
      <c r="N203" t="s">
        <v>335</v>
      </c>
      <c r="O203" t="s">
        <v>34</v>
      </c>
      <c r="P203" t="s">
        <v>35</v>
      </c>
      <c r="Q203" t="s">
        <v>37</v>
      </c>
      <c r="V203" t="s">
        <v>35</v>
      </c>
      <c r="W203" t="s">
        <v>35</v>
      </c>
      <c r="X203" t="s">
        <v>35</v>
      </c>
      <c r="Z203" s="12">
        <f t="shared" si="3"/>
        <v>0</v>
      </c>
    </row>
    <row r="204" spans="1:26" x14ac:dyDescent="0.35">
      <c r="A204">
        <v>15605287</v>
      </c>
      <c r="B204" s="1">
        <v>45760</v>
      </c>
      <c r="C204" s="2">
        <v>0.66111111111111109</v>
      </c>
      <c r="D204" t="s">
        <v>53</v>
      </c>
      <c r="E204" t="s">
        <v>615</v>
      </c>
      <c r="F204">
        <v>10374</v>
      </c>
      <c r="G204" t="s">
        <v>55</v>
      </c>
      <c r="H204" t="s">
        <v>56</v>
      </c>
      <c r="I204" t="s">
        <v>88</v>
      </c>
      <c r="J204" t="s">
        <v>49</v>
      </c>
      <c r="K204">
        <v>125</v>
      </c>
      <c r="L204" t="s">
        <v>92</v>
      </c>
      <c r="M204" t="s">
        <v>93</v>
      </c>
      <c r="N204" t="s">
        <v>94</v>
      </c>
      <c r="O204" t="s">
        <v>34</v>
      </c>
      <c r="P204" t="s">
        <v>35</v>
      </c>
      <c r="Q204" t="s">
        <v>205</v>
      </c>
      <c r="V204" t="s">
        <v>35</v>
      </c>
      <c r="W204" t="s">
        <v>35</v>
      </c>
      <c r="X204" t="s">
        <v>35</v>
      </c>
      <c r="Z204" s="12">
        <f t="shared" si="3"/>
        <v>0</v>
      </c>
    </row>
    <row r="205" spans="1:26" x14ac:dyDescent="0.35">
      <c r="A205">
        <v>15743444</v>
      </c>
      <c r="B205" s="1">
        <v>45766</v>
      </c>
      <c r="C205" s="2">
        <v>0.7631944444444444</v>
      </c>
      <c r="D205" t="s">
        <v>128</v>
      </c>
      <c r="E205" t="s">
        <v>616</v>
      </c>
      <c r="F205">
        <v>11691</v>
      </c>
      <c r="I205" t="s">
        <v>29</v>
      </c>
      <c r="J205" t="s">
        <v>49</v>
      </c>
      <c r="K205" t="s">
        <v>157</v>
      </c>
      <c r="L205" t="s">
        <v>344</v>
      </c>
      <c r="M205" t="s">
        <v>617</v>
      </c>
      <c r="N205" t="s">
        <v>618</v>
      </c>
      <c r="O205" t="s">
        <v>34</v>
      </c>
      <c r="P205" t="s">
        <v>35</v>
      </c>
      <c r="Q205" t="s">
        <v>37</v>
      </c>
      <c r="V205" t="s">
        <v>35</v>
      </c>
      <c r="W205" t="s">
        <v>35</v>
      </c>
      <c r="X205" t="s">
        <v>35</v>
      </c>
      <c r="Z205" s="12">
        <f t="shared" si="3"/>
        <v>0</v>
      </c>
    </row>
    <row r="206" spans="1:26" x14ac:dyDescent="0.35">
      <c r="A206">
        <v>15624681</v>
      </c>
      <c r="B206" s="1">
        <v>45761</v>
      </c>
      <c r="C206" s="2">
        <v>0.5541666666666667</v>
      </c>
      <c r="D206" t="s">
        <v>128</v>
      </c>
      <c r="E206" t="s">
        <v>619</v>
      </c>
      <c r="F206" t="s">
        <v>620</v>
      </c>
      <c r="G206" t="s">
        <v>337</v>
      </c>
      <c r="H206" t="s">
        <v>269</v>
      </c>
      <c r="J206" t="s">
        <v>30</v>
      </c>
      <c r="K206" t="s">
        <v>593</v>
      </c>
      <c r="M206" t="s">
        <v>622</v>
      </c>
      <c r="N206" t="s">
        <v>623</v>
      </c>
      <c r="O206" t="s">
        <v>34</v>
      </c>
      <c r="P206" t="s">
        <v>36</v>
      </c>
      <c r="Q206" t="s">
        <v>37</v>
      </c>
      <c r="V206" t="s">
        <v>36</v>
      </c>
      <c r="W206" t="s">
        <v>35</v>
      </c>
      <c r="X206" t="s">
        <v>35</v>
      </c>
      <c r="Z206" s="12">
        <f t="shared" si="3"/>
        <v>0</v>
      </c>
    </row>
    <row r="207" spans="1:26" x14ac:dyDescent="0.35">
      <c r="A207">
        <v>15565904</v>
      </c>
      <c r="B207" s="1">
        <v>45758</v>
      </c>
      <c r="C207" s="2">
        <v>0.59791666666666665</v>
      </c>
      <c r="D207" t="s">
        <v>53</v>
      </c>
      <c r="E207" t="s">
        <v>624</v>
      </c>
      <c r="F207" t="s">
        <v>625</v>
      </c>
      <c r="G207" t="s">
        <v>290</v>
      </c>
      <c r="H207" t="s">
        <v>56</v>
      </c>
      <c r="J207" t="s">
        <v>80</v>
      </c>
      <c r="K207">
        <v>400</v>
      </c>
      <c r="L207" t="s">
        <v>324</v>
      </c>
      <c r="M207" t="s">
        <v>325</v>
      </c>
      <c r="N207" t="s">
        <v>326</v>
      </c>
      <c r="O207" t="s">
        <v>62</v>
      </c>
      <c r="P207" t="s">
        <v>35</v>
      </c>
      <c r="Q207" t="s">
        <v>167</v>
      </c>
      <c r="V207" t="s">
        <v>35</v>
      </c>
      <c r="W207" t="s">
        <v>35</v>
      </c>
      <c r="X207" t="s">
        <v>35</v>
      </c>
      <c r="Z207" s="12">
        <f t="shared" si="3"/>
        <v>0</v>
      </c>
    </row>
    <row r="208" spans="1:26" x14ac:dyDescent="0.35">
      <c r="A208">
        <v>15458878</v>
      </c>
      <c r="B208" s="1">
        <v>45754</v>
      </c>
      <c r="C208" s="2">
        <v>0.68611111111111112</v>
      </c>
      <c r="D208" t="s">
        <v>53</v>
      </c>
      <c r="E208" t="s">
        <v>626</v>
      </c>
      <c r="F208">
        <v>10479</v>
      </c>
      <c r="G208" t="s">
        <v>55</v>
      </c>
      <c r="H208" t="s">
        <v>56</v>
      </c>
      <c r="I208" t="s">
        <v>88</v>
      </c>
      <c r="J208" t="s">
        <v>440</v>
      </c>
      <c r="K208">
        <v>220</v>
      </c>
      <c r="L208" t="s">
        <v>627</v>
      </c>
      <c r="M208" t="s">
        <v>628</v>
      </c>
      <c r="N208" t="s">
        <v>629</v>
      </c>
      <c r="O208" t="s">
        <v>34</v>
      </c>
      <c r="P208" t="s">
        <v>35</v>
      </c>
      <c r="V208" t="s">
        <v>35</v>
      </c>
      <c r="W208" t="s">
        <v>35</v>
      </c>
      <c r="X208" t="s">
        <v>35</v>
      </c>
      <c r="Z208" s="12">
        <f t="shared" si="3"/>
        <v>0</v>
      </c>
    </row>
    <row r="209" spans="1:26" x14ac:dyDescent="0.35">
      <c r="A209">
        <v>15332813</v>
      </c>
      <c r="B209" s="1">
        <v>45748</v>
      </c>
      <c r="C209" s="2">
        <v>0.43472222222222223</v>
      </c>
      <c r="D209" t="s">
        <v>128</v>
      </c>
      <c r="E209" t="s">
        <v>630</v>
      </c>
      <c r="F209">
        <v>13148</v>
      </c>
      <c r="I209" t="s">
        <v>29</v>
      </c>
      <c r="J209" t="s">
        <v>49</v>
      </c>
      <c r="K209">
        <v>150</v>
      </c>
      <c r="L209" t="s">
        <v>606</v>
      </c>
      <c r="M209" t="s">
        <v>631</v>
      </c>
      <c r="N209" t="s">
        <v>632</v>
      </c>
      <c r="O209" t="s">
        <v>34</v>
      </c>
      <c r="P209" t="s">
        <v>35</v>
      </c>
      <c r="Q209" t="s">
        <v>37</v>
      </c>
      <c r="V209" t="s">
        <v>35</v>
      </c>
      <c r="W209" t="s">
        <v>35</v>
      </c>
      <c r="X209" t="s">
        <v>35</v>
      </c>
      <c r="Z209" s="12">
        <f t="shared" si="3"/>
        <v>0</v>
      </c>
    </row>
    <row r="210" spans="1:26" x14ac:dyDescent="0.35">
      <c r="A210">
        <v>15541702</v>
      </c>
      <c r="B210" s="1">
        <v>45757</v>
      </c>
      <c r="C210" s="2">
        <v>0.51111111111111107</v>
      </c>
      <c r="D210" t="s">
        <v>38</v>
      </c>
      <c r="E210" t="s">
        <v>500</v>
      </c>
      <c r="F210">
        <v>12674</v>
      </c>
      <c r="J210" t="s">
        <v>49</v>
      </c>
      <c r="K210">
        <v>125</v>
      </c>
      <c r="L210" t="s">
        <v>286</v>
      </c>
      <c r="M210" t="s">
        <v>287</v>
      </c>
      <c r="N210" t="s">
        <v>288</v>
      </c>
      <c r="O210" t="s">
        <v>67</v>
      </c>
      <c r="P210" t="s">
        <v>36</v>
      </c>
      <c r="V210" t="s">
        <v>36</v>
      </c>
      <c r="W210" t="s">
        <v>35</v>
      </c>
      <c r="X210" t="s">
        <v>36</v>
      </c>
      <c r="Y210" s="3">
        <v>45757.511805555558</v>
      </c>
      <c r="Z210" s="12">
        <f t="shared" si="3"/>
        <v>1</v>
      </c>
    </row>
    <row r="211" spans="1:26" x14ac:dyDescent="0.35">
      <c r="A211">
        <v>15493981</v>
      </c>
      <c r="B211" s="1">
        <v>45756</v>
      </c>
      <c r="C211" s="2">
        <v>0.47083333333333333</v>
      </c>
      <c r="D211" t="s">
        <v>53</v>
      </c>
      <c r="E211" t="s">
        <v>633</v>
      </c>
      <c r="F211">
        <v>10736</v>
      </c>
      <c r="G211" t="s">
        <v>124</v>
      </c>
      <c r="H211" t="s">
        <v>56</v>
      </c>
      <c r="I211" t="s">
        <v>29</v>
      </c>
      <c r="J211" t="s">
        <v>49</v>
      </c>
      <c r="K211" t="s">
        <v>135</v>
      </c>
      <c r="L211" t="s">
        <v>136</v>
      </c>
      <c r="M211" t="s">
        <v>137</v>
      </c>
      <c r="N211" t="s">
        <v>138</v>
      </c>
      <c r="O211" t="s">
        <v>62</v>
      </c>
      <c r="P211" t="s">
        <v>35</v>
      </c>
      <c r="Q211" t="s">
        <v>78</v>
      </c>
      <c r="V211" t="s">
        <v>35</v>
      </c>
      <c r="W211" t="s">
        <v>35</v>
      </c>
      <c r="X211" t="s">
        <v>35</v>
      </c>
      <c r="Z211" s="12">
        <f t="shared" si="3"/>
        <v>0</v>
      </c>
    </row>
    <row r="212" spans="1:26" x14ac:dyDescent="0.35">
      <c r="A212">
        <v>14360921</v>
      </c>
      <c r="B212" s="1">
        <v>45751</v>
      </c>
      <c r="C212" s="2">
        <v>7.2916666666666671E-2</v>
      </c>
      <c r="D212" t="s">
        <v>53</v>
      </c>
      <c r="E212" t="s">
        <v>634</v>
      </c>
      <c r="F212" t="s">
        <v>635</v>
      </c>
      <c r="G212" t="s">
        <v>55</v>
      </c>
      <c r="H212" t="s">
        <v>56</v>
      </c>
      <c r="I212" t="s">
        <v>29</v>
      </c>
      <c r="J212" t="s">
        <v>57</v>
      </c>
      <c r="K212" t="s">
        <v>58</v>
      </c>
      <c r="L212" t="s">
        <v>551</v>
      </c>
      <c r="M212" t="s">
        <v>636</v>
      </c>
      <c r="N212" t="s">
        <v>637</v>
      </c>
      <c r="O212" t="s">
        <v>34</v>
      </c>
      <c r="P212" t="s">
        <v>35</v>
      </c>
      <c r="Q212" t="s">
        <v>37</v>
      </c>
      <c r="V212" t="s">
        <v>35</v>
      </c>
      <c r="W212" t="s">
        <v>35</v>
      </c>
      <c r="X212" t="s">
        <v>35</v>
      </c>
      <c r="Z212" s="12">
        <f t="shared" si="3"/>
        <v>0</v>
      </c>
    </row>
    <row r="213" spans="1:26" x14ac:dyDescent="0.35">
      <c r="A213">
        <v>15541620</v>
      </c>
      <c r="B213" s="1">
        <v>45757</v>
      </c>
      <c r="C213" s="2">
        <v>0.50972222222222219</v>
      </c>
      <c r="D213" t="s">
        <v>38</v>
      </c>
      <c r="E213" t="s">
        <v>630</v>
      </c>
      <c r="F213">
        <v>13148</v>
      </c>
      <c r="J213" t="s">
        <v>49</v>
      </c>
      <c r="K213" t="s">
        <v>157</v>
      </c>
      <c r="L213" t="s">
        <v>344</v>
      </c>
      <c r="M213" t="s">
        <v>345</v>
      </c>
      <c r="N213" t="s">
        <v>346</v>
      </c>
      <c r="O213" t="s">
        <v>67</v>
      </c>
      <c r="P213" t="s">
        <v>36</v>
      </c>
      <c r="V213" t="s">
        <v>36</v>
      </c>
      <c r="W213" t="s">
        <v>35</v>
      </c>
      <c r="X213" t="s">
        <v>36</v>
      </c>
      <c r="Y213" s="3">
        <v>45757.511111111111</v>
      </c>
      <c r="Z213" s="12">
        <f t="shared" si="3"/>
        <v>1</v>
      </c>
    </row>
    <row r="214" spans="1:26" x14ac:dyDescent="0.35">
      <c r="A214">
        <v>15395252</v>
      </c>
      <c r="B214" s="1">
        <v>45751</v>
      </c>
      <c r="C214" s="2">
        <v>0.5083333333333333</v>
      </c>
      <c r="D214" t="s">
        <v>38</v>
      </c>
      <c r="E214" t="s">
        <v>638</v>
      </c>
      <c r="F214" t="s">
        <v>639</v>
      </c>
      <c r="I214" t="s">
        <v>88</v>
      </c>
      <c r="J214" t="s">
        <v>49</v>
      </c>
      <c r="K214">
        <v>150</v>
      </c>
      <c r="L214" t="s">
        <v>606</v>
      </c>
      <c r="M214" t="s">
        <v>640</v>
      </c>
      <c r="N214" t="s">
        <v>608</v>
      </c>
      <c r="O214" t="s">
        <v>67</v>
      </c>
      <c r="P214" t="s">
        <v>36</v>
      </c>
      <c r="Q214" t="s">
        <v>396</v>
      </c>
      <c r="V214" t="s">
        <v>36</v>
      </c>
      <c r="W214" t="s">
        <v>36</v>
      </c>
      <c r="X214" t="s">
        <v>36</v>
      </c>
      <c r="Y214" s="3">
        <v>45753.732638888891</v>
      </c>
      <c r="Z214" s="12">
        <f t="shared" si="3"/>
        <v>1</v>
      </c>
    </row>
    <row r="215" spans="1:26" x14ac:dyDescent="0.35">
      <c r="A215">
        <v>15599639</v>
      </c>
      <c r="B215" s="1">
        <v>45760</v>
      </c>
      <c r="C215" s="2">
        <v>0.43958333333333333</v>
      </c>
      <c r="D215" t="s">
        <v>53</v>
      </c>
      <c r="E215" t="s">
        <v>641</v>
      </c>
      <c r="F215">
        <v>13019</v>
      </c>
      <c r="G215" t="s">
        <v>124</v>
      </c>
      <c r="H215" t="s">
        <v>56</v>
      </c>
      <c r="I215" t="s">
        <v>40</v>
      </c>
      <c r="J215" t="s">
        <v>49</v>
      </c>
      <c r="K215">
        <v>125</v>
      </c>
      <c r="L215" t="s">
        <v>190</v>
      </c>
      <c r="M215" t="s">
        <v>191</v>
      </c>
      <c r="N215" t="s">
        <v>192</v>
      </c>
      <c r="O215" t="s">
        <v>34</v>
      </c>
      <c r="P215" t="s">
        <v>35</v>
      </c>
      <c r="Q215" t="s">
        <v>536</v>
      </c>
      <c r="V215" t="s">
        <v>35</v>
      </c>
      <c r="W215" t="s">
        <v>35</v>
      </c>
      <c r="X215" t="s">
        <v>35</v>
      </c>
      <c r="Z215" s="12">
        <f t="shared" si="3"/>
        <v>0</v>
      </c>
    </row>
    <row r="216" spans="1:26" x14ac:dyDescent="0.35">
      <c r="A216">
        <v>15348054</v>
      </c>
      <c r="B216" s="1">
        <v>45748</v>
      </c>
      <c r="C216" s="2">
        <v>0.95347222222222228</v>
      </c>
      <c r="D216" t="s">
        <v>53</v>
      </c>
      <c r="E216" t="s">
        <v>642</v>
      </c>
      <c r="F216">
        <v>10225</v>
      </c>
      <c r="G216" t="s">
        <v>124</v>
      </c>
      <c r="H216" t="s">
        <v>56</v>
      </c>
      <c r="I216" t="s">
        <v>88</v>
      </c>
      <c r="J216" t="s">
        <v>49</v>
      </c>
      <c r="K216" t="s">
        <v>157</v>
      </c>
      <c r="L216" t="s">
        <v>81</v>
      </c>
      <c r="M216" t="s">
        <v>158</v>
      </c>
      <c r="N216" t="s">
        <v>159</v>
      </c>
      <c r="O216" t="s">
        <v>62</v>
      </c>
      <c r="P216" t="s">
        <v>35</v>
      </c>
      <c r="Q216" t="s">
        <v>78</v>
      </c>
      <c r="V216" t="s">
        <v>35</v>
      </c>
      <c r="W216" t="s">
        <v>35</v>
      </c>
      <c r="X216" t="s">
        <v>35</v>
      </c>
      <c r="Z216" s="12">
        <f t="shared" si="3"/>
        <v>0</v>
      </c>
    </row>
    <row r="217" spans="1:26" x14ac:dyDescent="0.35">
      <c r="A217">
        <v>15477520</v>
      </c>
      <c r="B217" s="1">
        <v>45755</v>
      </c>
      <c r="C217" s="2">
        <v>0.57638888888888884</v>
      </c>
      <c r="D217" t="s">
        <v>53</v>
      </c>
      <c r="E217" t="s">
        <v>435</v>
      </c>
      <c r="F217">
        <v>12628</v>
      </c>
      <c r="G217" t="s">
        <v>124</v>
      </c>
      <c r="H217" t="s">
        <v>56</v>
      </c>
      <c r="J217" t="s">
        <v>49</v>
      </c>
      <c r="K217" t="s">
        <v>378</v>
      </c>
      <c r="L217" t="s">
        <v>643</v>
      </c>
      <c r="M217" t="s">
        <v>644</v>
      </c>
      <c r="N217" t="s">
        <v>645</v>
      </c>
      <c r="O217" t="s">
        <v>62</v>
      </c>
      <c r="P217" t="s">
        <v>35</v>
      </c>
      <c r="Q217" t="s">
        <v>78</v>
      </c>
      <c r="V217" t="s">
        <v>35</v>
      </c>
      <c r="W217" t="s">
        <v>35</v>
      </c>
      <c r="X217" t="s">
        <v>35</v>
      </c>
      <c r="Z217" s="12">
        <f t="shared" si="3"/>
        <v>0</v>
      </c>
    </row>
    <row r="218" spans="1:26" x14ac:dyDescent="0.35">
      <c r="A218">
        <v>15716829</v>
      </c>
      <c r="B218" s="1">
        <v>45765</v>
      </c>
      <c r="C218" s="2">
        <v>0.55972222222222223</v>
      </c>
      <c r="D218" t="s">
        <v>38</v>
      </c>
      <c r="E218" t="s">
        <v>646</v>
      </c>
      <c r="F218">
        <v>14048</v>
      </c>
      <c r="G218" t="s">
        <v>86</v>
      </c>
      <c r="H218" t="s">
        <v>87</v>
      </c>
      <c r="I218" t="s">
        <v>88</v>
      </c>
      <c r="J218" t="s">
        <v>49</v>
      </c>
      <c r="K218">
        <v>125</v>
      </c>
      <c r="L218" t="s">
        <v>243</v>
      </c>
      <c r="M218" t="s">
        <v>647</v>
      </c>
      <c r="N218" t="s">
        <v>648</v>
      </c>
      <c r="O218" t="s">
        <v>45</v>
      </c>
      <c r="P218" t="s">
        <v>36</v>
      </c>
      <c r="Q218" t="s">
        <v>37</v>
      </c>
      <c r="V218" t="s">
        <v>36</v>
      </c>
      <c r="W218" t="s">
        <v>35</v>
      </c>
      <c r="X218" t="s">
        <v>35</v>
      </c>
      <c r="Y218" s="3">
        <v>45765.561111111114</v>
      </c>
      <c r="Z218" s="12">
        <f t="shared" si="3"/>
        <v>0</v>
      </c>
    </row>
    <row r="219" spans="1:26" x14ac:dyDescent="0.35">
      <c r="A219">
        <v>15633751</v>
      </c>
      <c r="B219" s="1">
        <v>45761</v>
      </c>
      <c r="C219" s="2">
        <v>0.78055555555555556</v>
      </c>
      <c r="D219" t="s">
        <v>128</v>
      </c>
      <c r="E219" t="s">
        <v>649</v>
      </c>
      <c r="F219" t="s">
        <v>650</v>
      </c>
      <c r="J219" t="s">
        <v>49</v>
      </c>
      <c r="K219">
        <v>125</v>
      </c>
      <c r="L219" t="s">
        <v>491</v>
      </c>
      <c r="M219" t="s">
        <v>651</v>
      </c>
      <c r="N219" t="s">
        <v>652</v>
      </c>
      <c r="O219" t="s">
        <v>67</v>
      </c>
      <c r="P219" t="s">
        <v>36</v>
      </c>
      <c r="V219" t="s">
        <v>35</v>
      </c>
      <c r="W219" t="s">
        <v>35</v>
      </c>
      <c r="X219" t="s">
        <v>35</v>
      </c>
      <c r="Y219" s="3">
        <v>45761.780555555553</v>
      </c>
      <c r="Z219" s="12">
        <f t="shared" si="3"/>
        <v>1</v>
      </c>
    </row>
    <row r="220" spans="1:26" x14ac:dyDescent="0.35">
      <c r="A220">
        <v>15371745</v>
      </c>
      <c r="B220" s="1">
        <v>45750</v>
      </c>
      <c r="C220" s="2">
        <v>0.43958333333333333</v>
      </c>
      <c r="D220" t="s">
        <v>38</v>
      </c>
      <c r="E220" t="s">
        <v>653</v>
      </c>
      <c r="F220">
        <v>12692</v>
      </c>
      <c r="G220" t="s">
        <v>86</v>
      </c>
      <c r="H220" t="s">
        <v>87</v>
      </c>
      <c r="J220" t="s">
        <v>49</v>
      </c>
      <c r="K220">
        <v>150</v>
      </c>
      <c r="L220" t="s">
        <v>606</v>
      </c>
      <c r="M220" t="s">
        <v>654</v>
      </c>
      <c r="N220" t="s">
        <v>655</v>
      </c>
      <c r="O220" t="s">
        <v>67</v>
      </c>
      <c r="P220" t="s">
        <v>36</v>
      </c>
      <c r="V220" t="s">
        <v>36</v>
      </c>
      <c r="W220" t="s">
        <v>36</v>
      </c>
      <c r="X220" t="s">
        <v>36</v>
      </c>
      <c r="Y220" s="3">
        <v>45750.442361111112</v>
      </c>
      <c r="Z220" s="12">
        <f t="shared" si="3"/>
        <v>1</v>
      </c>
    </row>
    <row r="221" spans="1:26" x14ac:dyDescent="0.35">
      <c r="A221">
        <v>15457496</v>
      </c>
      <c r="B221" s="1">
        <v>45754</v>
      </c>
      <c r="C221" s="2">
        <v>0.64652777777777781</v>
      </c>
      <c r="D221" t="s">
        <v>38</v>
      </c>
      <c r="E221" t="s">
        <v>656</v>
      </c>
      <c r="F221">
        <v>10033</v>
      </c>
      <c r="I221" t="s">
        <v>88</v>
      </c>
      <c r="J221" t="s">
        <v>49</v>
      </c>
      <c r="K221">
        <v>125</v>
      </c>
      <c r="L221" t="s">
        <v>491</v>
      </c>
      <c r="M221" t="s">
        <v>492</v>
      </c>
      <c r="N221" t="s">
        <v>493</v>
      </c>
      <c r="O221" t="s">
        <v>67</v>
      </c>
      <c r="P221" t="s">
        <v>36</v>
      </c>
      <c r="Q221" t="s">
        <v>396</v>
      </c>
      <c r="V221" t="s">
        <v>36</v>
      </c>
      <c r="W221" t="s">
        <v>35</v>
      </c>
      <c r="X221" t="s">
        <v>36</v>
      </c>
      <c r="Y221" s="3">
        <v>45754.783333333333</v>
      </c>
      <c r="Z221" s="12">
        <f t="shared" si="3"/>
        <v>1</v>
      </c>
    </row>
    <row r="222" spans="1:26" x14ac:dyDescent="0.35">
      <c r="A222">
        <v>15490224</v>
      </c>
      <c r="B222" s="1">
        <v>45756</v>
      </c>
      <c r="C222" s="2">
        <v>0.12430555555555556</v>
      </c>
      <c r="D222" t="s">
        <v>24</v>
      </c>
      <c r="E222" t="s">
        <v>658</v>
      </c>
      <c r="F222" t="s">
        <v>659</v>
      </c>
      <c r="G222" t="s">
        <v>27</v>
      </c>
      <c r="H222" t="s">
        <v>28</v>
      </c>
      <c r="I222" t="s">
        <v>88</v>
      </c>
      <c r="J222" t="s">
        <v>30</v>
      </c>
      <c r="K222" t="s">
        <v>31</v>
      </c>
      <c r="L222" t="s">
        <v>30</v>
      </c>
      <c r="M222" t="s">
        <v>32</v>
      </c>
      <c r="N222" t="s">
        <v>33</v>
      </c>
      <c r="O222" t="s">
        <v>34</v>
      </c>
      <c r="P222" t="s">
        <v>35</v>
      </c>
      <c r="Q222" t="s">
        <v>37</v>
      </c>
      <c r="V222" t="s">
        <v>35</v>
      </c>
      <c r="W222" t="s">
        <v>35</v>
      </c>
      <c r="X222" t="s">
        <v>35</v>
      </c>
      <c r="Z222" s="12">
        <f t="shared" si="3"/>
        <v>0</v>
      </c>
    </row>
    <row r="223" spans="1:26" x14ac:dyDescent="0.35">
      <c r="A223">
        <v>15348689</v>
      </c>
      <c r="B223" s="1">
        <v>45749</v>
      </c>
      <c r="C223" s="2">
        <v>0.41944444444444445</v>
      </c>
      <c r="D223" t="s">
        <v>53</v>
      </c>
      <c r="E223" t="s">
        <v>660</v>
      </c>
      <c r="F223">
        <v>10111</v>
      </c>
      <c r="G223" t="s">
        <v>124</v>
      </c>
      <c r="H223" t="s">
        <v>56</v>
      </c>
      <c r="I223" t="s">
        <v>29</v>
      </c>
      <c r="J223" t="s">
        <v>440</v>
      </c>
      <c r="K223">
        <v>220</v>
      </c>
      <c r="L223" t="s">
        <v>661</v>
      </c>
      <c r="M223" t="s">
        <v>662</v>
      </c>
      <c r="N223" t="s">
        <v>663</v>
      </c>
      <c r="O223" t="s">
        <v>34</v>
      </c>
      <c r="P223" t="s">
        <v>35</v>
      </c>
      <c r="Q223" t="s">
        <v>205</v>
      </c>
      <c r="V223" t="s">
        <v>35</v>
      </c>
      <c r="W223" t="s">
        <v>35</v>
      </c>
      <c r="X223" t="s">
        <v>35</v>
      </c>
      <c r="Z223" s="12">
        <f t="shared" si="3"/>
        <v>0</v>
      </c>
    </row>
    <row r="224" spans="1:26" x14ac:dyDescent="0.35">
      <c r="A224">
        <v>15648688</v>
      </c>
      <c r="B224" s="1">
        <v>45762</v>
      </c>
      <c r="C224" s="2">
        <v>0.60138888888888886</v>
      </c>
      <c r="D224" t="s">
        <v>228</v>
      </c>
      <c r="E224" t="s">
        <v>664</v>
      </c>
      <c r="F224">
        <v>12318</v>
      </c>
      <c r="J224" t="s">
        <v>49</v>
      </c>
      <c r="K224">
        <v>150</v>
      </c>
      <c r="L224" t="s">
        <v>606</v>
      </c>
      <c r="M224" t="s">
        <v>654</v>
      </c>
      <c r="N224" t="s">
        <v>655</v>
      </c>
      <c r="O224" t="s">
        <v>67</v>
      </c>
      <c r="P224" t="s">
        <v>36</v>
      </c>
      <c r="V224" t="s">
        <v>35</v>
      </c>
      <c r="W224" t="s">
        <v>36</v>
      </c>
      <c r="X224" t="s">
        <v>35</v>
      </c>
      <c r="Y224" s="3">
        <v>45762.602777777778</v>
      </c>
      <c r="Z224" s="12">
        <f t="shared" si="3"/>
        <v>1</v>
      </c>
    </row>
    <row r="225" spans="1:26" x14ac:dyDescent="0.35">
      <c r="A225">
        <v>15331896</v>
      </c>
      <c r="B225" s="1">
        <v>45748</v>
      </c>
      <c r="C225" s="2">
        <v>0.35486111111111113</v>
      </c>
      <c r="D225" t="s">
        <v>53</v>
      </c>
      <c r="E225" t="s">
        <v>665</v>
      </c>
      <c r="F225">
        <v>10196</v>
      </c>
      <c r="G225" t="s">
        <v>290</v>
      </c>
      <c r="H225" t="s">
        <v>56</v>
      </c>
      <c r="I225" t="s">
        <v>40</v>
      </c>
      <c r="J225" t="s">
        <v>80</v>
      </c>
      <c r="K225">
        <v>400</v>
      </c>
      <c r="L225" t="s">
        <v>324</v>
      </c>
      <c r="M225" t="s">
        <v>325</v>
      </c>
      <c r="N225" t="s">
        <v>326</v>
      </c>
      <c r="O225" t="s">
        <v>62</v>
      </c>
      <c r="P225" t="s">
        <v>36</v>
      </c>
      <c r="Q225" t="s">
        <v>167</v>
      </c>
      <c r="V225" t="s">
        <v>35</v>
      </c>
      <c r="W225" t="s">
        <v>36</v>
      </c>
      <c r="X225" t="s">
        <v>36</v>
      </c>
      <c r="Z225" s="12">
        <f t="shared" si="3"/>
        <v>0</v>
      </c>
    </row>
    <row r="226" spans="1:26" x14ac:dyDescent="0.35">
      <c r="A226">
        <v>15545204</v>
      </c>
      <c r="B226" s="1">
        <v>45757</v>
      </c>
      <c r="C226" s="2">
        <v>0.59236111111111112</v>
      </c>
      <c r="D226" t="s">
        <v>95</v>
      </c>
      <c r="E226" t="s">
        <v>666</v>
      </c>
      <c r="F226" t="s">
        <v>667</v>
      </c>
      <c r="G226" t="s">
        <v>308</v>
      </c>
      <c r="H226" t="s">
        <v>210</v>
      </c>
      <c r="J226" t="s">
        <v>57</v>
      </c>
      <c r="K226" t="s">
        <v>58</v>
      </c>
      <c r="L226" t="s">
        <v>59</v>
      </c>
      <c r="M226" t="s">
        <v>217</v>
      </c>
      <c r="N226" t="s">
        <v>218</v>
      </c>
      <c r="O226" t="s">
        <v>34</v>
      </c>
      <c r="P226" t="s">
        <v>35</v>
      </c>
      <c r="Q226" t="s">
        <v>103</v>
      </c>
      <c r="V226" t="s">
        <v>35</v>
      </c>
      <c r="W226" t="s">
        <v>35</v>
      </c>
      <c r="X226" t="s">
        <v>35</v>
      </c>
      <c r="Z226" s="12">
        <f t="shared" si="3"/>
        <v>0</v>
      </c>
    </row>
    <row r="227" spans="1:26" x14ac:dyDescent="0.35">
      <c r="A227">
        <v>15564540</v>
      </c>
      <c r="B227" s="1">
        <v>45758</v>
      </c>
      <c r="C227" s="2">
        <v>0.55694444444444446</v>
      </c>
      <c r="D227" t="s">
        <v>38</v>
      </c>
      <c r="E227" t="s">
        <v>668</v>
      </c>
      <c r="F227">
        <v>11864</v>
      </c>
      <c r="J227" t="s">
        <v>49</v>
      </c>
      <c r="K227">
        <v>125</v>
      </c>
      <c r="L227" t="s">
        <v>491</v>
      </c>
      <c r="M227" t="s">
        <v>492</v>
      </c>
      <c r="N227" t="s">
        <v>493</v>
      </c>
      <c r="O227" t="s">
        <v>67</v>
      </c>
      <c r="P227" t="s">
        <v>36</v>
      </c>
      <c r="Q227" t="s">
        <v>37</v>
      </c>
      <c r="V227" t="s">
        <v>36</v>
      </c>
      <c r="W227" t="s">
        <v>36</v>
      </c>
      <c r="X227" t="s">
        <v>36</v>
      </c>
      <c r="Y227" s="3">
        <v>45758.686111111114</v>
      </c>
      <c r="Z227" s="12">
        <f t="shared" si="3"/>
        <v>1</v>
      </c>
    </row>
    <row r="228" spans="1:26" x14ac:dyDescent="0.35">
      <c r="A228">
        <v>15622863</v>
      </c>
      <c r="B228" s="1">
        <v>45761</v>
      </c>
      <c r="C228" s="2">
        <v>0.52361111111111114</v>
      </c>
      <c r="D228" t="s">
        <v>53</v>
      </c>
      <c r="E228" t="s">
        <v>669</v>
      </c>
      <c r="F228">
        <v>11277</v>
      </c>
      <c r="G228" t="s">
        <v>55</v>
      </c>
      <c r="H228" t="s">
        <v>56</v>
      </c>
      <c r="I228" t="s">
        <v>29</v>
      </c>
      <c r="J228" t="s">
        <v>49</v>
      </c>
      <c r="K228">
        <v>125</v>
      </c>
      <c r="L228" t="s">
        <v>92</v>
      </c>
      <c r="M228" t="s">
        <v>93</v>
      </c>
      <c r="N228" t="s">
        <v>94</v>
      </c>
      <c r="O228" t="s">
        <v>34</v>
      </c>
      <c r="P228" t="s">
        <v>35</v>
      </c>
      <c r="V228" t="s">
        <v>35</v>
      </c>
      <c r="W228" t="s">
        <v>35</v>
      </c>
      <c r="X228" t="s">
        <v>35</v>
      </c>
      <c r="Z228" s="12">
        <f t="shared" si="3"/>
        <v>0</v>
      </c>
    </row>
    <row r="229" spans="1:26" x14ac:dyDescent="0.35">
      <c r="A229">
        <v>15560837</v>
      </c>
      <c r="B229" s="1">
        <v>45758</v>
      </c>
      <c r="C229" s="2">
        <v>0.47986111111111113</v>
      </c>
      <c r="D229" t="s">
        <v>46</v>
      </c>
      <c r="E229" t="s">
        <v>215</v>
      </c>
      <c r="F229">
        <v>10519</v>
      </c>
      <c r="J229" t="s">
        <v>49</v>
      </c>
      <c r="K229" t="s">
        <v>157</v>
      </c>
      <c r="L229" t="s">
        <v>344</v>
      </c>
      <c r="M229" t="s">
        <v>617</v>
      </c>
      <c r="N229" t="s">
        <v>618</v>
      </c>
      <c r="O229" t="s">
        <v>67</v>
      </c>
      <c r="P229" t="s">
        <v>36</v>
      </c>
      <c r="Q229" t="s">
        <v>205</v>
      </c>
      <c r="V229" t="s">
        <v>35</v>
      </c>
      <c r="W229" t="s">
        <v>36</v>
      </c>
      <c r="X229" t="s">
        <v>36</v>
      </c>
      <c r="Z229" s="12">
        <f t="shared" si="3"/>
        <v>1</v>
      </c>
    </row>
    <row r="230" spans="1:26" x14ac:dyDescent="0.35">
      <c r="A230">
        <v>15456449</v>
      </c>
      <c r="B230" s="1">
        <v>45754</v>
      </c>
      <c r="C230" s="2">
        <v>0.62986111111111109</v>
      </c>
      <c r="D230" t="s">
        <v>53</v>
      </c>
      <c r="E230" t="s">
        <v>670</v>
      </c>
      <c r="F230">
        <v>12640</v>
      </c>
      <c r="G230" t="s">
        <v>124</v>
      </c>
      <c r="H230" t="s">
        <v>56</v>
      </c>
      <c r="I230" t="s">
        <v>40</v>
      </c>
      <c r="J230" t="s">
        <v>49</v>
      </c>
      <c r="K230">
        <v>125</v>
      </c>
      <c r="L230" t="s">
        <v>190</v>
      </c>
      <c r="M230" t="s">
        <v>191</v>
      </c>
      <c r="N230" t="s">
        <v>192</v>
      </c>
      <c r="O230" t="s">
        <v>62</v>
      </c>
      <c r="P230" t="s">
        <v>35</v>
      </c>
      <c r="Q230" t="s">
        <v>78</v>
      </c>
      <c r="V230" t="s">
        <v>35</v>
      </c>
      <c r="W230" t="s">
        <v>35</v>
      </c>
      <c r="X230" t="s">
        <v>35</v>
      </c>
      <c r="Z230" s="12">
        <f t="shared" si="3"/>
        <v>0</v>
      </c>
    </row>
    <row r="231" spans="1:26" x14ac:dyDescent="0.35">
      <c r="A231">
        <v>15418879</v>
      </c>
      <c r="B231" s="1">
        <v>45752</v>
      </c>
      <c r="C231" s="2">
        <v>0.57847222222222228</v>
      </c>
      <c r="D231" t="s">
        <v>128</v>
      </c>
      <c r="E231" t="s">
        <v>567</v>
      </c>
      <c r="F231" t="s">
        <v>568</v>
      </c>
      <c r="I231" t="s">
        <v>40</v>
      </c>
      <c r="J231" t="s">
        <v>49</v>
      </c>
      <c r="K231" t="s">
        <v>392</v>
      </c>
      <c r="L231" t="s">
        <v>220</v>
      </c>
      <c r="M231" t="s">
        <v>671</v>
      </c>
      <c r="N231" t="s">
        <v>672</v>
      </c>
      <c r="O231" t="s">
        <v>34</v>
      </c>
      <c r="P231" t="s">
        <v>35</v>
      </c>
      <c r="Q231" t="s">
        <v>205</v>
      </c>
      <c r="V231" t="s">
        <v>35</v>
      </c>
      <c r="W231" t="s">
        <v>35</v>
      </c>
      <c r="X231" t="s">
        <v>35</v>
      </c>
      <c r="Z231" s="12">
        <f t="shared" si="3"/>
        <v>0</v>
      </c>
    </row>
    <row r="232" spans="1:26" x14ac:dyDescent="0.35">
      <c r="A232">
        <v>15599793</v>
      </c>
      <c r="B232" s="1">
        <v>45760</v>
      </c>
      <c r="C232" s="2">
        <v>0.44166666666666665</v>
      </c>
      <c r="D232" t="s">
        <v>46</v>
      </c>
      <c r="E232" t="s">
        <v>673</v>
      </c>
      <c r="F232" t="s">
        <v>674</v>
      </c>
      <c r="G232" t="s">
        <v>86</v>
      </c>
      <c r="H232" t="s">
        <v>87</v>
      </c>
      <c r="J232" t="s">
        <v>49</v>
      </c>
      <c r="K232">
        <v>125</v>
      </c>
      <c r="L232" t="s">
        <v>286</v>
      </c>
      <c r="M232" t="s">
        <v>287</v>
      </c>
      <c r="N232" t="s">
        <v>288</v>
      </c>
      <c r="O232" t="s">
        <v>67</v>
      </c>
      <c r="P232" t="s">
        <v>36</v>
      </c>
      <c r="V232" t="s">
        <v>35</v>
      </c>
      <c r="W232" t="s">
        <v>35</v>
      </c>
      <c r="X232" t="s">
        <v>36</v>
      </c>
      <c r="Y232" s="3">
        <v>45760.443055555559</v>
      </c>
      <c r="Z232" s="12">
        <f t="shared" si="3"/>
        <v>1</v>
      </c>
    </row>
    <row r="233" spans="1:26" x14ac:dyDescent="0.35">
      <c r="A233">
        <v>15542289</v>
      </c>
      <c r="B233" s="1">
        <v>45757</v>
      </c>
      <c r="C233" s="2">
        <v>0.5229166666666667</v>
      </c>
      <c r="D233" t="s">
        <v>46</v>
      </c>
      <c r="E233" t="s">
        <v>676</v>
      </c>
      <c r="F233" t="s">
        <v>677</v>
      </c>
      <c r="G233" t="s">
        <v>86</v>
      </c>
      <c r="H233" t="s">
        <v>87</v>
      </c>
      <c r="I233" t="s">
        <v>88</v>
      </c>
      <c r="J233" t="s">
        <v>30</v>
      </c>
      <c r="K233" t="s">
        <v>225</v>
      </c>
      <c r="M233" t="s">
        <v>678</v>
      </c>
      <c r="N233" t="s">
        <v>679</v>
      </c>
      <c r="O233" t="s">
        <v>67</v>
      </c>
      <c r="P233" t="s">
        <v>36</v>
      </c>
      <c r="V233" t="s">
        <v>35</v>
      </c>
      <c r="W233" t="s">
        <v>35</v>
      </c>
      <c r="X233" t="s">
        <v>35</v>
      </c>
      <c r="Y233" s="3">
        <v>45757.523611111108</v>
      </c>
      <c r="Z233" s="12">
        <f t="shared" si="3"/>
        <v>1</v>
      </c>
    </row>
    <row r="234" spans="1:26" x14ac:dyDescent="0.35">
      <c r="A234">
        <v>15535240</v>
      </c>
      <c r="B234" s="1">
        <v>45757</v>
      </c>
      <c r="C234" s="2">
        <v>0.81319444444444444</v>
      </c>
      <c r="D234" t="s">
        <v>95</v>
      </c>
      <c r="E234" t="s">
        <v>680</v>
      </c>
      <c r="F234" t="s">
        <v>681</v>
      </c>
      <c r="G234" t="s">
        <v>216</v>
      </c>
      <c r="H234" t="s">
        <v>99</v>
      </c>
      <c r="J234" t="s">
        <v>57</v>
      </c>
      <c r="K234" t="s">
        <v>58</v>
      </c>
      <c r="L234" t="s">
        <v>59</v>
      </c>
      <c r="M234" t="s">
        <v>165</v>
      </c>
      <c r="N234" t="s">
        <v>166</v>
      </c>
      <c r="O234" t="s">
        <v>34</v>
      </c>
      <c r="P234" t="s">
        <v>35</v>
      </c>
      <c r="Q234" t="s">
        <v>37</v>
      </c>
      <c r="V234" t="s">
        <v>35</v>
      </c>
      <c r="W234" t="s">
        <v>35</v>
      </c>
      <c r="X234" t="s">
        <v>35</v>
      </c>
      <c r="Z234" s="12">
        <f t="shared" si="3"/>
        <v>0</v>
      </c>
    </row>
    <row r="235" spans="1:26" x14ac:dyDescent="0.35">
      <c r="A235">
        <v>15459358</v>
      </c>
      <c r="B235" s="1">
        <v>45754</v>
      </c>
      <c r="C235" s="2">
        <v>0.69305555555555554</v>
      </c>
      <c r="D235" t="s">
        <v>128</v>
      </c>
      <c r="E235" t="s">
        <v>682</v>
      </c>
      <c r="F235" t="s">
        <v>683</v>
      </c>
      <c r="I235" t="s">
        <v>88</v>
      </c>
      <c r="J235" t="s">
        <v>49</v>
      </c>
      <c r="K235">
        <v>150</v>
      </c>
      <c r="L235" t="s">
        <v>606</v>
      </c>
      <c r="M235" t="s">
        <v>684</v>
      </c>
      <c r="N235" t="s">
        <v>685</v>
      </c>
      <c r="O235" t="s">
        <v>34</v>
      </c>
      <c r="P235" t="s">
        <v>35</v>
      </c>
      <c r="Q235" t="s">
        <v>103</v>
      </c>
      <c r="V235" t="s">
        <v>35</v>
      </c>
      <c r="W235" t="s">
        <v>35</v>
      </c>
      <c r="X235" t="s">
        <v>35</v>
      </c>
      <c r="Z235" s="12">
        <f t="shared" si="3"/>
        <v>0</v>
      </c>
    </row>
    <row r="236" spans="1:26" x14ac:dyDescent="0.35">
      <c r="A236">
        <v>15444512</v>
      </c>
      <c r="B236" s="1">
        <v>45753</v>
      </c>
      <c r="C236" s="2">
        <v>0.99305555555555558</v>
      </c>
      <c r="D236" t="s">
        <v>53</v>
      </c>
      <c r="E236" t="s">
        <v>686</v>
      </c>
      <c r="F236" t="s">
        <v>687</v>
      </c>
      <c r="G236" t="s">
        <v>55</v>
      </c>
      <c r="H236" t="s">
        <v>56</v>
      </c>
      <c r="I236" t="s">
        <v>88</v>
      </c>
      <c r="J236" t="s">
        <v>49</v>
      </c>
      <c r="K236" t="s">
        <v>157</v>
      </c>
      <c r="L236" t="s">
        <v>81</v>
      </c>
      <c r="M236" t="s">
        <v>158</v>
      </c>
      <c r="N236" t="s">
        <v>159</v>
      </c>
      <c r="O236" t="s">
        <v>34</v>
      </c>
      <c r="P236" t="s">
        <v>35</v>
      </c>
      <c r="Q236" t="s">
        <v>37</v>
      </c>
      <c r="V236" t="s">
        <v>35</v>
      </c>
      <c r="W236" t="s">
        <v>35</v>
      </c>
      <c r="X236" t="s">
        <v>35</v>
      </c>
      <c r="Z236" s="12">
        <f t="shared" si="3"/>
        <v>0</v>
      </c>
    </row>
    <row r="237" spans="1:26" x14ac:dyDescent="0.35">
      <c r="A237">
        <v>15731775</v>
      </c>
      <c r="B237" s="1">
        <v>45766</v>
      </c>
      <c r="C237" s="2">
        <v>0.46111111111111114</v>
      </c>
      <c r="D237" t="s">
        <v>53</v>
      </c>
      <c r="E237" t="s">
        <v>688</v>
      </c>
      <c r="F237">
        <v>11468</v>
      </c>
      <c r="G237" t="s">
        <v>55</v>
      </c>
      <c r="H237" t="s">
        <v>56</v>
      </c>
      <c r="I237" t="s">
        <v>88</v>
      </c>
      <c r="J237" t="s">
        <v>49</v>
      </c>
      <c r="K237">
        <v>125</v>
      </c>
      <c r="L237" t="s">
        <v>92</v>
      </c>
      <c r="M237" t="s">
        <v>93</v>
      </c>
      <c r="N237" t="s">
        <v>94</v>
      </c>
      <c r="O237" t="s">
        <v>34</v>
      </c>
      <c r="P237" t="s">
        <v>35</v>
      </c>
      <c r="V237" t="s">
        <v>35</v>
      </c>
      <c r="W237" t="s">
        <v>35</v>
      </c>
      <c r="X237" t="s">
        <v>35</v>
      </c>
      <c r="Z237" s="12">
        <f t="shared" si="3"/>
        <v>0</v>
      </c>
    </row>
    <row r="238" spans="1:26" x14ac:dyDescent="0.35">
      <c r="A238">
        <v>15529930</v>
      </c>
      <c r="B238" s="1">
        <v>45756</v>
      </c>
      <c r="C238" s="2">
        <v>0.74444444444444446</v>
      </c>
      <c r="D238" t="s">
        <v>95</v>
      </c>
      <c r="E238" t="s">
        <v>689</v>
      </c>
      <c r="F238">
        <v>12451</v>
      </c>
      <c r="G238" t="s">
        <v>308</v>
      </c>
      <c r="H238" t="s">
        <v>210</v>
      </c>
      <c r="J238" t="s">
        <v>57</v>
      </c>
      <c r="K238" t="s">
        <v>58</v>
      </c>
      <c r="L238" t="s">
        <v>59</v>
      </c>
      <c r="M238" t="s">
        <v>690</v>
      </c>
      <c r="N238" t="s">
        <v>691</v>
      </c>
      <c r="O238" t="s">
        <v>34</v>
      </c>
      <c r="P238" t="s">
        <v>35</v>
      </c>
      <c r="Q238" t="s">
        <v>37</v>
      </c>
      <c r="V238" t="s">
        <v>35</v>
      </c>
      <c r="W238" t="s">
        <v>35</v>
      </c>
      <c r="X238" t="s">
        <v>35</v>
      </c>
      <c r="Z238" s="12">
        <f t="shared" si="3"/>
        <v>0</v>
      </c>
    </row>
    <row r="239" spans="1:26" x14ac:dyDescent="0.35">
      <c r="A239">
        <v>15689574</v>
      </c>
      <c r="B239" s="1">
        <v>45764</v>
      </c>
      <c r="C239" s="2">
        <v>0.44861111111111113</v>
      </c>
      <c r="D239" t="s">
        <v>53</v>
      </c>
      <c r="E239" t="s">
        <v>692</v>
      </c>
      <c r="F239" t="s">
        <v>693</v>
      </c>
      <c r="G239" t="s">
        <v>124</v>
      </c>
      <c r="H239" t="s">
        <v>56</v>
      </c>
      <c r="I239" t="s">
        <v>88</v>
      </c>
      <c r="J239" t="s">
        <v>49</v>
      </c>
      <c r="K239" t="s">
        <v>194</v>
      </c>
      <c r="L239" t="s">
        <v>348</v>
      </c>
      <c r="M239" t="s">
        <v>349</v>
      </c>
      <c r="N239" t="s">
        <v>350</v>
      </c>
      <c r="O239" t="s">
        <v>34</v>
      </c>
      <c r="P239" t="s">
        <v>35</v>
      </c>
      <c r="Q239" t="s">
        <v>205</v>
      </c>
      <c r="V239" t="s">
        <v>35</v>
      </c>
      <c r="W239" t="s">
        <v>35</v>
      </c>
      <c r="X239" t="s">
        <v>35</v>
      </c>
      <c r="Z239" s="12">
        <f t="shared" si="3"/>
        <v>0</v>
      </c>
    </row>
    <row r="240" spans="1:26" x14ac:dyDescent="0.35">
      <c r="A240">
        <v>15359438</v>
      </c>
      <c r="B240" s="1">
        <v>45749</v>
      </c>
      <c r="C240" s="2">
        <v>0.61458333333333337</v>
      </c>
      <c r="D240" t="s">
        <v>38</v>
      </c>
      <c r="E240" t="s">
        <v>694</v>
      </c>
      <c r="F240">
        <v>12991</v>
      </c>
      <c r="I240" t="s">
        <v>88</v>
      </c>
      <c r="J240" t="s">
        <v>49</v>
      </c>
      <c r="K240">
        <v>125</v>
      </c>
      <c r="L240" t="s">
        <v>491</v>
      </c>
      <c r="M240" t="s">
        <v>492</v>
      </c>
      <c r="N240" t="s">
        <v>493</v>
      </c>
      <c r="O240" t="s">
        <v>67</v>
      </c>
      <c r="P240" t="s">
        <v>36</v>
      </c>
      <c r="Q240" t="s">
        <v>37</v>
      </c>
      <c r="V240" t="s">
        <v>36</v>
      </c>
      <c r="W240" t="s">
        <v>36</v>
      </c>
      <c r="X240" t="s">
        <v>36</v>
      </c>
      <c r="Y240" s="3">
        <v>45749.619444444441</v>
      </c>
      <c r="Z240" s="12">
        <f t="shared" si="3"/>
        <v>1</v>
      </c>
    </row>
    <row r="241" spans="1:26" x14ac:dyDescent="0.35">
      <c r="A241">
        <v>15587103</v>
      </c>
      <c r="B241" s="1">
        <v>45759</v>
      </c>
      <c r="C241" s="2">
        <v>0.59513888888888888</v>
      </c>
      <c r="D241" t="s">
        <v>128</v>
      </c>
      <c r="E241" t="s">
        <v>695</v>
      </c>
      <c r="F241">
        <v>13018</v>
      </c>
      <c r="G241" t="s">
        <v>86</v>
      </c>
      <c r="H241" t="s">
        <v>87</v>
      </c>
      <c r="J241" t="s">
        <v>41</v>
      </c>
      <c r="K241">
        <v>110</v>
      </c>
      <c r="L241" t="s">
        <v>143</v>
      </c>
      <c r="M241" t="s">
        <v>144</v>
      </c>
      <c r="N241" t="s">
        <v>145</v>
      </c>
      <c r="O241" t="s">
        <v>67</v>
      </c>
      <c r="P241" t="s">
        <v>36</v>
      </c>
      <c r="V241" t="s">
        <v>35</v>
      </c>
      <c r="W241" t="s">
        <v>35</v>
      </c>
      <c r="X241" t="s">
        <v>36</v>
      </c>
      <c r="Y241" s="3">
        <v>45759.597222222219</v>
      </c>
      <c r="Z241" s="12">
        <f t="shared" si="3"/>
        <v>1</v>
      </c>
    </row>
    <row r="242" spans="1:26" x14ac:dyDescent="0.35">
      <c r="A242">
        <v>15503610</v>
      </c>
      <c r="B242" s="1">
        <v>45756</v>
      </c>
      <c r="C242" s="2">
        <v>0.64930555555555558</v>
      </c>
      <c r="D242" t="s">
        <v>228</v>
      </c>
      <c r="F242">
        <v>12640</v>
      </c>
      <c r="G242" t="s">
        <v>340</v>
      </c>
      <c r="H242" t="s">
        <v>696</v>
      </c>
      <c r="I242" t="s">
        <v>40</v>
      </c>
      <c r="J242" t="s">
        <v>49</v>
      </c>
      <c r="K242" t="s">
        <v>194</v>
      </c>
      <c r="L242" t="s">
        <v>195</v>
      </c>
      <c r="M242" t="s">
        <v>334</v>
      </c>
      <c r="N242" t="s">
        <v>335</v>
      </c>
      <c r="O242" t="s">
        <v>62</v>
      </c>
      <c r="P242" t="s">
        <v>35</v>
      </c>
      <c r="Q242" t="s">
        <v>78</v>
      </c>
      <c r="V242" t="s">
        <v>35</v>
      </c>
      <c r="W242" t="s">
        <v>35</v>
      </c>
      <c r="X242" t="s">
        <v>35</v>
      </c>
      <c r="Z242" s="12">
        <f t="shared" si="3"/>
        <v>0</v>
      </c>
    </row>
    <row r="243" spans="1:26" x14ac:dyDescent="0.35">
      <c r="A243">
        <v>15708612</v>
      </c>
      <c r="B243" s="1">
        <v>45765</v>
      </c>
      <c r="C243" s="2">
        <v>0.2590277777777778</v>
      </c>
      <c r="D243" t="s">
        <v>53</v>
      </c>
      <c r="E243" t="s">
        <v>352</v>
      </c>
      <c r="F243" t="s">
        <v>353</v>
      </c>
      <c r="G243" t="s">
        <v>290</v>
      </c>
      <c r="H243" t="s">
        <v>56</v>
      </c>
      <c r="I243" t="s">
        <v>88</v>
      </c>
      <c r="J243" t="s">
        <v>49</v>
      </c>
      <c r="K243" t="s">
        <v>157</v>
      </c>
      <c r="L243" t="s">
        <v>81</v>
      </c>
      <c r="M243" t="s">
        <v>158</v>
      </c>
      <c r="N243" t="s">
        <v>159</v>
      </c>
      <c r="O243" t="s">
        <v>34</v>
      </c>
      <c r="P243" t="s">
        <v>35</v>
      </c>
      <c r="V243" t="s">
        <v>35</v>
      </c>
      <c r="W243" t="s">
        <v>35</v>
      </c>
      <c r="X243" t="s">
        <v>35</v>
      </c>
      <c r="Z243" s="12">
        <f t="shared" si="3"/>
        <v>0</v>
      </c>
    </row>
    <row r="244" spans="1:26" x14ac:dyDescent="0.35">
      <c r="A244">
        <v>15480740</v>
      </c>
      <c r="B244" s="1">
        <v>45755</v>
      </c>
      <c r="C244" s="2">
        <v>0.6430555555555556</v>
      </c>
      <c r="D244" t="s">
        <v>53</v>
      </c>
      <c r="E244" t="s">
        <v>697</v>
      </c>
      <c r="F244" t="s">
        <v>698</v>
      </c>
      <c r="G244" t="s">
        <v>55</v>
      </c>
      <c r="H244" t="s">
        <v>56</v>
      </c>
      <c r="I244" t="s">
        <v>88</v>
      </c>
      <c r="J244" t="s">
        <v>80</v>
      </c>
      <c r="K244">
        <v>250</v>
      </c>
      <c r="L244" t="s">
        <v>81</v>
      </c>
      <c r="M244" t="s">
        <v>82</v>
      </c>
      <c r="N244" t="s">
        <v>83</v>
      </c>
      <c r="O244" t="s">
        <v>34</v>
      </c>
      <c r="P244" t="s">
        <v>35</v>
      </c>
      <c r="Q244" t="s">
        <v>205</v>
      </c>
      <c r="V244" t="s">
        <v>35</v>
      </c>
      <c r="W244" t="s">
        <v>35</v>
      </c>
      <c r="X244" t="s">
        <v>35</v>
      </c>
      <c r="Z244" s="12">
        <f t="shared" si="3"/>
        <v>0</v>
      </c>
    </row>
    <row r="245" spans="1:26" x14ac:dyDescent="0.35">
      <c r="A245">
        <v>15743598</v>
      </c>
      <c r="B245" s="1">
        <v>45766</v>
      </c>
      <c r="C245" s="2">
        <v>0.76944444444444449</v>
      </c>
      <c r="D245" t="s">
        <v>38</v>
      </c>
      <c r="E245" t="s">
        <v>699</v>
      </c>
      <c r="F245" t="s">
        <v>700</v>
      </c>
      <c r="I245" t="s">
        <v>88</v>
      </c>
      <c r="J245" t="s">
        <v>49</v>
      </c>
      <c r="K245">
        <v>125</v>
      </c>
      <c r="L245" t="s">
        <v>100</v>
      </c>
      <c r="M245" t="s">
        <v>504</v>
      </c>
      <c r="N245" t="s">
        <v>102</v>
      </c>
      <c r="O245" t="s">
        <v>67</v>
      </c>
      <c r="P245" t="s">
        <v>36</v>
      </c>
      <c r="Q245" t="s">
        <v>37</v>
      </c>
      <c r="V245" t="s">
        <v>36</v>
      </c>
      <c r="W245" t="s">
        <v>36</v>
      </c>
      <c r="X245" t="s">
        <v>36</v>
      </c>
      <c r="Y245" s="3">
        <v>45766.777083333334</v>
      </c>
      <c r="Z245" s="12">
        <f t="shared" si="3"/>
        <v>1</v>
      </c>
    </row>
    <row r="246" spans="1:26" x14ac:dyDescent="0.35">
      <c r="A246">
        <v>15481416</v>
      </c>
      <c r="B246" s="1">
        <v>45758</v>
      </c>
      <c r="C246" s="2">
        <v>0.75972222222222219</v>
      </c>
      <c r="D246" t="s">
        <v>53</v>
      </c>
      <c r="E246" t="s">
        <v>701</v>
      </c>
      <c r="F246">
        <v>13166</v>
      </c>
      <c r="G246" t="s">
        <v>124</v>
      </c>
      <c r="H246" t="s">
        <v>56</v>
      </c>
      <c r="I246" t="s">
        <v>88</v>
      </c>
      <c r="J246" t="s">
        <v>49</v>
      </c>
      <c r="K246" t="s">
        <v>135</v>
      </c>
      <c r="L246" t="s">
        <v>136</v>
      </c>
      <c r="M246" t="s">
        <v>137</v>
      </c>
      <c r="N246" t="s">
        <v>138</v>
      </c>
      <c r="O246" t="s">
        <v>34</v>
      </c>
      <c r="P246" t="s">
        <v>35</v>
      </c>
      <c r="V246" t="s">
        <v>35</v>
      </c>
      <c r="W246" t="s">
        <v>35</v>
      </c>
      <c r="X246" t="s">
        <v>35</v>
      </c>
      <c r="Z246" s="12">
        <f t="shared" si="3"/>
        <v>0</v>
      </c>
    </row>
    <row r="247" spans="1:26" x14ac:dyDescent="0.35">
      <c r="A247">
        <v>15068373</v>
      </c>
      <c r="B247" s="1">
        <v>45758</v>
      </c>
      <c r="C247" s="2">
        <v>0.65416666666666667</v>
      </c>
      <c r="D247" t="s">
        <v>95</v>
      </c>
      <c r="E247" t="s">
        <v>702</v>
      </c>
      <c r="F247">
        <v>10145</v>
      </c>
      <c r="G247" t="s">
        <v>98</v>
      </c>
      <c r="H247" t="s">
        <v>99</v>
      </c>
      <c r="I247" t="s">
        <v>88</v>
      </c>
      <c r="J247" t="s">
        <v>49</v>
      </c>
      <c r="K247" t="s">
        <v>703</v>
      </c>
      <c r="L247" t="s">
        <v>220</v>
      </c>
      <c r="M247" t="s">
        <v>704</v>
      </c>
      <c r="N247" t="s">
        <v>705</v>
      </c>
      <c r="O247" t="s">
        <v>34</v>
      </c>
      <c r="P247" t="s">
        <v>36</v>
      </c>
      <c r="V247" t="s">
        <v>35</v>
      </c>
      <c r="W247" t="s">
        <v>35</v>
      </c>
      <c r="X247" t="s">
        <v>35</v>
      </c>
      <c r="Z247" s="12">
        <f t="shared" si="3"/>
        <v>0</v>
      </c>
    </row>
    <row r="248" spans="1:26" x14ac:dyDescent="0.35">
      <c r="A248">
        <v>15481101</v>
      </c>
      <c r="B248" s="1">
        <v>45755</v>
      </c>
      <c r="C248" s="2">
        <v>0.6430555555555556</v>
      </c>
      <c r="D248" t="s">
        <v>38</v>
      </c>
      <c r="E248" t="s">
        <v>706</v>
      </c>
      <c r="F248">
        <v>13383</v>
      </c>
      <c r="I248" t="s">
        <v>29</v>
      </c>
      <c r="J248" t="s">
        <v>41</v>
      </c>
      <c r="K248">
        <v>110</v>
      </c>
      <c r="L248" t="s">
        <v>143</v>
      </c>
      <c r="M248" t="s">
        <v>144</v>
      </c>
      <c r="N248" t="s">
        <v>145</v>
      </c>
      <c r="O248" t="s">
        <v>67</v>
      </c>
      <c r="P248" t="s">
        <v>36</v>
      </c>
      <c r="Q248" t="s">
        <v>313</v>
      </c>
      <c r="V248" t="s">
        <v>35</v>
      </c>
      <c r="W248" t="s">
        <v>35</v>
      </c>
      <c r="X248" t="s">
        <v>35</v>
      </c>
      <c r="Y248" s="3">
        <v>45755.643750000003</v>
      </c>
      <c r="Z248" s="12">
        <f t="shared" si="3"/>
        <v>1</v>
      </c>
    </row>
    <row r="249" spans="1:26" x14ac:dyDescent="0.35">
      <c r="A249">
        <v>15421821</v>
      </c>
      <c r="B249" s="1">
        <v>45752</v>
      </c>
      <c r="C249" s="2">
        <v>0.66180555555555554</v>
      </c>
      <c r="D249" t="s">
        <v>53</v>
      </c>
      <c r="E249" t="s">
        <v>680</v>
      </c>
      <c r="F249" t="s">
        <v>681</v>
      </c>
      <c r="G249" t="s">
        <v>124</v>
      </c>
      <c r="H249" t="s">
        <v>56</v>
      </c>
      <c r="I249" t="s">
        <v>29</v>
      </c>
      <c r="J249" t="s">
        <v>49</v>
      </c>
      <c r="K249">
        <v>400</v>
      </c>
      <c r="L249" t="s">
        <v>329</v>
      </c>
      <c r="M249" t="s">
        <v>707</v>
      </c>
      <c r="N249" t="s">
        <v>708</v>
      </c>
      <c r="O249" t="s">
        <v>62</v>
      </c>
      <c r="P249" t="s">
        <v>35</v>
      </c>
      <c r="Q249" t="s">
        <v>84</v>
      </c>
      <c r="V249" t="s">
        <v>35</v>
      </c>
      <c r="W249" t="s">
        <v>35</v>
      </c>
      <c r="X249" t="s">
        <v>35</v>
      </c>
      <c r="Z249" s="12">
        <f t="shared" si="3"/>
        <v>0</v>
      </c>
    </row>
    <row r="250" spans="1:26" x14ac:dyDescent="0.35">
      <c r="A250">
        <v>15689220</v>
      </c>
      <c r="B250" s="1">
        <v>45764</v>
      </c>
      <c r="C250" s="2">
        <v>0.43541666666666667</v>
      </c>
      <c r="D250" t="s">
        <v>53</v>
      </c>
      <c r="E250" t="s">
        <v>429</v>
      </c>
      <c r="F250" t="s">
        <v>430</v>
      </c>
      <c r="G250" t="s">
        <v>124</v>
      </c>
      <c r="H250" t="s">
        <v>56</v>
      </c>
      <c r="J250" t="s">
        <v>49</v>
      </c>
      <c r="K250" t="s">
        <v>431</v>
      </c>
      <c r="L250" t="s">
        <v>71</v>
      </c>
      <c r="M250" t="s">
        <v>709</v>
      </c>
      <c r="N250" t="s">
        <v>710</v>
      </c>
      <c r="O250" t="s">
        <v>62</v>
      </c>
      <c r="P250" t="s">
        <v>35</v>
      </c>
      <c r="Q250" t="s">
        <v>78</v>
      </c>
      <c r="V250" t="s">
        <v>35</v>
      </c>
      <c r="W250" t="s">
        <v>35</v>
      </c>
      <c r="X250" t="s">
        <v>35</v>
      </c>
      <c r="Z250" s="12">
        <f t="shared" si="3"/>
        <v>0</v>
      </c>
    </row>
    <row r="251" spans="1:26" x14ac:dyDescent="0.35">
      <c r="A251">
        <v>15693008</v>
      </c>
      <c r="B251" s="1">
        <v>45764</v>
      </c>
      <c r="C251" s="2">
        <v>0.53749999999999998</v>
      </c>
      <c r="D251" t="s">
        <v>53</v>
      </c>
      <c r="E251" t="s">
        <v>711</v>
      </c>
      <c r="F251">
        <v>10322</v>
      </c>
      <c r="G251" t="s">
        <v>55</v>
      </c>
      <c r="H251" t="s">
        <v>56</v>
      </c>
      <c r="I251" t="s">
        <v>40</v>
      </c>
      <c r="J251" t="s">
        <v>49</v>
      </c>
      <c r="K251">
        <v>400</v>
      </c>
      <c r="L251" t="s">
        <v>329</v>
      </c>
      <c r="M251" t="s">
        <v>330</v>
      </c>
      <c r="N251" t="s">
        <v>331</v>
      </c>
      <c r="O251" t="s">
        <v>34</v>
      </c>
      <c r="P251" t="s">
        <v>35</v>
      </c>
      <c r="Q251" t="s">
        <v>37</v>
      </c>
      <c r="V251" t="s">
        <v>35</v>
      </c>
      <c r="W251" t="s">
        <v>35</v>
      </c>
      <c r="X251" t="s">
        <v>35</v>
      </c>
      <c r="Z251" s="12">
        <f t="shared" si="3"/>
        <v>0</v>
      </c>
    </row>
    <row r="252" spans="1:26" x14ac:dyDescent="0.35">
      <c r="A252">
        <v>15635022</v>
      </c>
      <c r="B252" s="1">
        <v>45761</v>
      </c>
      <c r="C252" s="2">
        <v>0.81874999999999998</v>
      </c>
      <c r="D252" t="s">
        <v>46</v>
      </c>
      <c r="E252" t="s">
        <v>118</v>
      </c>
      <c r="F252">
        <v>11534</v>
      </c>
      <c r="I252" t="s">
        <v>88</v>
      </c>
      <c r="J252" t="s">
        <v>49</v>
      </c>
      <c r="K252" t="s">
        <v>194</v>
      </c>
      <c r="L252" t="s">
        <v>712</v>
      </c>
      <c r="M252" t="s">
        <v>713</v>
      </c>
      <c r="N252" t="s">
        <v>714</v>
      </c>
      <c r="O252" t="s">
        <v>34</v>
      </c>
      <c r="P252" t="s">
        <v>36</v>
      </c>
      <c r="Q252" t="s">
        <v>37</v>
      </c>
      <c r="V252" t="s">
        <v>35</v>
      </c>
      <c r="W252" t="s">
        <v>36</v>
      </c>
      <c r="X252" t="s">
        <v>35</v>
      </c>
      <c r="Z252" s="12">
        <f t="shared" si="3"/>
        <v>0</v>
      </c>
    </row>
    <row r="253" spans="1:26" x14ac:dyDescent="0.35">
      <c r="A253">
        <v>15339550</v>
      </c>
      <c r="B253" s="1">
        <v>45753</v>
      </c>
      <c r="C253" s="2">
        <v>0.76249999999999996</v>
      </c>
      <c r="D253" t="s">
        <v>95</v>
      </c>
      <c r="E253" t="s">
        <v>715</v>
      </c>
      <c r="F253">
        <v>10625</v>
      </c>
      <c r="G253" t="s">
        <v>98</v>
      </c>
      <c r="H253" t="s">
        <v>99</v>
      </c>
      <c r="I253" t="s">
        <v>40</v>
      </c>
      <c r="J253" t="s">
        <v>41</v>
      </c>
      <c r="K253">
        <v>110</v>
      </c>
      <c r="L253" t="s">
        <v>143</v>
      </c>
      <c r="M253" t="s">
        <v>716</v>
      </c>
      <c r="N253" t="s">
        <v>717</v>
      </c>
      <c r="O253" t="s">
        <v>34</v>
      </c>
      <c r="P253" t="s">
        <v>35</v>
      </c>
      <c r="Q253" t="s">
        <v>205</v>
      </c>
      <c r="V253" t="s">
        <v>35</v>
      </c>
      <c r="W253" t="s">
        <v>35</v>
      </c>
      <c r="X253" t="s">
        <v>35</v>
      </c>
      <c r="Z253" s="12">
        <f t="shared" si="3"/>
        <v>0</v>
      </c>
    </row>
    <row r="254" spans="1:26" x14ac:dyDescent="0.35">
      <c r="A254">
        <v>15662873</v>
      </c>
      <c r="B254" s="1">
        <v>45763</v>
      </c>
      <c r="C254" s="2">
        <v>0.46597222222222223</v>
      </c>
      <c r="D254" t="s">
        <v>128</v>
      </c>
      <c r="E254" t="s">
        <v>718</v>
      </c>
      <c r="F254">
        <v>12303</v>
      </c>
      <c r="I254" t="s">
        <v>88</v>
      </c>
      <c r="J254" t="s">
        <v>49</v>
      </c>
      <c r="K254" t="s">
        <v>157</v>
      </c>
      <c r="L254" t="s">
        <v>344</v>
      </c>
      <c r="M254" t="s">
        <v>345</v>
      </c>
      <c r="N254" t="s">
        <v>346</v>
      </c>
      <c r="O254" t="s">
        <v>34</v>
      </c>
      <c r="P254" t="s">
        <v>36</v>
      </c>
      <c r="V254" t="s">
        <v>35</v>
      </c>
      <c r="W254" t="s">
        <v>35</v>
      </c>
      <c r="X254" t="s">
        <v>36</v>
      </c>
      <c r="Z254" s="12">
        <f t="shared" si="3"/>
        <v>0</v>
      </c>
    </row>
    <row r="255" spans="1:26" x14ac:dyDescent="0.35">
      <c r="A255">
        <v>15471808</v>
      </c>
      <c r="B255" s="1">
        <v>45755</v>
      </c>
      <c r="C255" s="2">
        <v>0.47499999999999998</v>
      </c>
      <c r="D255" t="s">
        <v>38</v>
      </c>
      <c r="E255" t="s">
        <v>523</v>
      </c>
      <c r="F255">
        <v>11843</v>
      </c>
      <c r="I255" t="s">
        <v>40</v>
      </c>
      <c r="J255" t="s">
        <v>49</v>
      </c>
      <c r="K255">
        <v>150</v>
      </c>
      <c r="L255" t="s">
        <v>71</v>
      </c>
      <c r="M255" t="s">
        <v>719</v>
      </c>
      <c r="N255" t="s">
        <v>720</v>
      </c>
      <c r="O255" t="s">
        <v>67</v>
      </c>
      <c r="P255" t="s">
        <v>36</v>
      </c>
      <c r="V255" t="s">
        <v>36</v>
      </c>
      <c r="W255" t="s">
        <v>36</v>
      </c>
      <c r="X255" t="s">
        <v>36</v>
      </c>
      <c r="Y255" s="3">
        <v>45764.75277777778</v>
      </c>
      <c r="Z255" s="12">
        <f t="shared" si="3"/>
        <v>1</v>
      </c>
    </row>
    <row r="256" spans="1:26" x14ac:dyDescent="0.35">
      <c r="A256">
        <v>15447518</v>
      </c>
      <c r="B256" s="1">
        <v>45754</v>
      </c>
      <c r="C256" s="2">
        <v>0.49722222222222223</v>
      </c>
      <c r="D256" t="s">
        <v>53</v>
      </c>
      <c r="E256" t="s">
        <v>721</v>
      </c>
      <c r="F256">
        <v>11963</v>
      </c>
      <c r="G256" t="s">
        <v>124</v>
      </c>
      <c r="H256" t="s">
        <v>56</v>
      </c>
      <c r="I256" t="s">
        <v>88</v>
      </c>
      <c r="J256" t="s">
        <v>49</v>
      </c>
      <c r="K256">
        <v>125</v>
      </c>
      <c r="L256" t="s">
        <v>190</v>
      </c>
      <c r="M256" t="s">
        <v>191</v>
      </c>
      <c r="N256" t="s">
        <v>192</v>
      </c>
      <c r="O256" t="s">
        <v>34</v>
      </c>
      <c r="P256" t="s">
        <v>35</v>
      </c>
      <c r="V256" t="s">
        <v>35</v>
      </c>
      <c r="W256" t="s">
        <v>35</v>
      </c>
      <c r="X256" t="s">
        <v>35</v>
      </c>
      <c r="Z256" s="12">
        <f t="shared" si="3"/>
        <v>0</v>
      </c>
    </row>
    <row r="257" spans="1:26" x14ac:dyDescent="0.35">
      <c r="A257">
        <v>15575218</v>
      </c>
      <c r="B257" s="1">
        <v>45758</v>
      </c>
      <c r="C257" s="2">
        <v>0.83958333333333335</v>
      </c>
      <c r="D257" t="s">
        <v>53</v>
      </c>
      <c r="E257" t="s">
        <v>722</v>
      </c>
      <c r="F257">
        <v>12905</v>
      </c>
      <c r="G257" t="s">
        <v>290</v>
      </c>
      <c r="H257" t="s">
        <v>56</v>
      </c>
      <c r="I257" t="s">
        <v>40</v>
      </c>
      <c r="J257" t="s">
        <v>49</v>
      </c>
      <c r="K257" t="s">
        <v>194</v>
      </c>
      <c r="L257" t="s">
        <v>291</v>
      </c>
      <c r="M257" t="s">
        <v>292</v>
      </c>
      <c r="N257" t="s">
        <v>293</v>
      </c>
      <c r="O257" t="s">
        <v>34</v>
      </c>
      <c r="P257" t="s">
        <v>35</v>
      </c>
      <c r="Q257" t="s">
        <v>37</v>
      </c>
      <c r="V257" t="s">
        <v>35</v>
      </c>
      <c r="W257" t="s">
        <v>35</v>
      </c>
      <c r="X257" t="s">
        <v>35</v>
      </c>
      <c r="Z257" s="12">
        <f t="shared" si="3"/>
        <v>0</v>
      </c>
    </row>
    <row r="258" spans="1:26" x14ac:dyDescent="0.35">
      <c r="A258">
        <v>15541448</v>
      </c>
      <c r="B258" s="1">
        <v>45757</v>
      </c>
      <c r="C258" s="2">
        <v>0.50624999999999998</v>
      </c>
      <c r="D258" t="s">
        <v>128</v>
      </c>
      <c r="E258" t="s">
        <v>723</v>
      </c>
      <c r="F258" t="s">
        <v>724</v>
      </c>
      <c r="J258" t="s">
        <v>49</v>
      </c>
      <c r="K258" t="s">
        <v>725</v>
      </c>
      <c r="L258">
        <v>125</v>
      </c>
      <c r="M258" t="s">
        <v>726</v>
      </c>
      <c r="N258" t="s">
        <v>727</v>
      </c>
      <c r="O258" t="s">
        <v>67</v>
      </c>
      <c r="P258" t="s">
        <v>36</v>
      </c>
      <c r="V258" t="s">
        <v>35</v>
      </c>
      <c r="W258" t="s">
        <v>36</v>
      </c>
      <c r="X258" t="s">
        <v>36</v>
      </c>
      <c r="Y258" s="3">
        <v>45757.507638888892</v>
      </c>
      <c r="Z258" s="12">
        <f t="shared" si="3"/>
        <v>1</v>
      </c>
    </row>
    <row r="259" spans="1:26" x14ac:dyDescent="0.35">
      <c r="A259">
        <v>15746763</v>
      </c>
      <c r="B259" s="1">
        <v>45767</v>
      </c>
      <c r="C259" s="2">
        <v>5.5555555555555558E-3</v>
      </c>
      <c r="D259" t="s">
        <v>95</v>
      </c>
      <c r="E259" t="s">
        <v>728</v>
      </c>
      <c r="F259">
        <v>10167</v>
      </c>
      <c r="G259" t="s">
        <v>216</v>
      </c>
      <c r="H259" t="s">
        <v>99</v>
      </c>
      <c r="I259" t="s">
        <v>40</v>
      </c>
      <c r="J259" t="s">
        <v>49</v>
      </c>
      <c r="K259" t="s">
        <v>114</v>
      </c>
      <c r="L259" t="s">
        <v>115</v>
      </c>
      <c r="M259" t="s">
        <v>116</v>
      </c>
      <c r="N259" t="s">
        <v>117</v>
      </c>
      <c r="O259" t="s">
        <v>34</v>
      </c>
      <c r="P259" t="s">
        <v>36</v>
      </c>
      <c r="Q259" t="s">
        <v>103</v>
      </c>
      <c r="V259" t="s">
        <v>35</v>
      </c>
      <c r="W259" t="s">
        <v>36</v>
      </c>
      <c r="X259" t="s">
        <v>36</v>
      </c>
      <c r="Z259" s="12">
        <f t="shared" ref="Z259:Z322" si="4">IF(O259="Invoiced", 1, 0)</f>
        <v>0</v>
      </c>
    </row>
    <row r="260" spans="1:26" x14ac:dyDescent="0.35">
      <c r="A260">
        <v>15607865</v>
      </c>
      <c r="B260" s="1">
        <v>45760</v>
      </c>
      <c r="C260" s="2">
        <v>0.78194444444444444</v>
      </c>
      <c r="D260" t="s">
        <v>128</v>
      </c>
      <c r="E260" t="s">
        <v>729</v>
      </c>
      <c r="F260">
        <v>13512</v>
      </c>
      <c r="G260" t="s">
        <v>268</v>
      </c>
      <c r="H260" t="s">
        <v>269</v>
      </c>
      <c r="J260" t="s">
        <v>80</v>
      </c>
      <c r="K260">
        <v>400</v>
      </c>
      <c r="L260" t="s">
        <v>220</v>
      </c>
      <c r="M260" t="s">
        <v>229</v>
      </c>
      <c r="N260" t="s">
        <v>230</v>
      </c>
      <c r="O260" t="s">
        <v>67</v>
      </c>
      <c r="P260" t="s">
        <v>36</v>
      </c>
      <c r="V260" t="s">
        <v>35</v>
      </c>
      <c r="W260" t="s">
        <v>36</v>
      </c>
      <c r="X260" t="s">
        <v>36</v>
      </c>
      <c r="Y260" s="3">
        <v>45760.791666666664</v>
      </c>
      <c r="Z260" s="12">
        <f t="shared" si="4"/>
        <v>1</v>
      </c>
    </row>
    <row r="261" spans="1:26" x14ac:dyDescent="0.35">
      <c r="A261">
        <v>15723324</v>
      </c>
      <c r="B261" s="1">
        <v>45765</v>
      </c>
      <c r="C261" s="2">
        <v>0.72291666666666665</v>
      </c>
      <c r="D261" t="s">
        <v>128</v>
      </c>
      <c r="E261" t="s">
        <v>730</v>
      </c>
      <c r="F261" t="s">
        <v>731</v>
      </c>
      <c r="I261" t="s">
        <v>40</v>
      </c>
      <c r="J261" t="s">
        <v>49</v>
      </c>
      <c r="K261" t="s">
        <v>431</v>
      </c>
      <c r="L261" t="s">
        <v>71</v>
      </c>
      <c r="M261" t="s">
        <v>732</v>
      </c>
      <c r="N261" t="s">
        <v>733</v>
      </c>
      <c r="O261" t="s">
        <v>62</v>
      </c>
      <c r="P261" t="s">
        <v>35</v>
      </c>
      <c r="Q261" t="s">
        <v>78</v>
      </c>
      <c r="V261" t="s">
        <v>35</v>
      </c>
      <c r="W261" t="s">
        <v>35</v>
      </c>
      <c r="X261" t="s">
        <v>35</v>
      </c>
      <c r="Z261" s="12">
        <f t="shared" si="4"/>
        <v>0</v>
      </c>
    </row>
    <row r="262" spans="1:26" x14ac:dyDescent="0.35">
      <c r="A262">
        <v>15558933</v>
      </c>
      <c r="B262" s="1">
        <v>45758</v>
      </c>
      <c r="C262" s="2">
        <v>0.43333333333333335</v>
      </c>
      <c r="D262" t="s">
        <v>128</v>
      </c>
      <c r="E262" t="s">
        <v>734</v>
      </c>
      <c r="F262" t="s">
        <v>735</v>
      </c>
      <c r="I262" t="s">
        <v>88</v>
      </c>
      <c r="J262" t="s">
        <v>49</v>
      </c>
      <c r="K262">
        <v>150</v>
      </c>
      <c r="L262" t="s">
        <v>71</v>
      </c>
      <c r="M262" t="s">
        <v>736</v>
      </c>
      <c r="N262" t="s">
        <v>737</v>
      </c>
      <c r="O262" t="s">
        <v>34</v>
      </c>
      <c r="P262" t="s">
        <v>36</v>
      </c>
      <c r="Q262" t="s">
        <v>37</v>
      </c>
      <c r="V262" t="s">
        <v>36</v>
      </c>
      <c r="W262" t="s">
        <v>35</v>
      </c>
      <c r="X262" t="s">
        <v>36</v>
      </c>
      <c r="Z262" s="12">
        <f t="shared" si="4"/>
        <v>0</v>
      </c>
    </row>
    <row r="263" spans="1:26" x14ac:dyDescent="0.35">
      <c r="A263">
        <v>15651301</v>
      </c>
      <c r="B263" s="1">
        <v>45762</v>
      </c>
      <c r="C263" s="2">
        <v>0.67152777777777772</v>
      </c>
      <c r="D263" t="s">
        <v>38</v>
      </c>
      <c r="E263" t="s">
        <v>738</v>
      </c>
      <c r="F263">
        <v>12152</v>
      </c>
      <c r="G263" t="s">
        <v>86</v>
      </c>
      <c r="H263" t="s">
        <v>87</v>
      </c>
      <c r="I263" t="s">
        <v>88</v>
      </c>
      <c r="J263" t="s">
        <v>440</v>
      </c>
      <c r="K263">
        <v>160</v>
      </c>
      <c r="L263" t="s">
        <v>597</v>
      </c>
      <c r="M263" t="s">
        <v>739</v>
      </c>
      <c r="N263" t="s">
        <v>740</v>
      </c>
      <c r="O263" t="s">
        <v>34</v>
      </c>
      <c r="P263" t="s">
        <v>36</v>
      </c>
      <c r="Q263" t="s">
        <v>37</v>
      </c>
      <c r="V263" t="s">
        <v>36</v>
      </c>
      <c r="W263" t="s">
        <v>35</v>
      </c>
      <c r="X263" t="s">
        <v>36</v>
      </c>
      <c r="Z263" s="12">
        <f t="shared" si="4"/>
        <v>0</v>
      </c>
    </row>
    <row r="264" spans="1:26" x14ac:dyDescent="0.35">
      <c r="A264">
        <v>15332760</v>
      </c>
      <c r="B264" s="1">
        <v>45748</v>
      </c>
      <c r="C264" s="2">
        <v>0.44166666666666665</v>
      </c>
      <c r="D264" t="s">
        <v>53</v>
      </c>
      <c r="E264" t="s">
        <v>741</v>
      </c>
      <c r="F264" t="s">
        <v>742</v>
      </c>
      <c r="G264" t="s">
        <v>55</v>
      </c>
      <c r="H264" t="s">
        <v>56</v>
      </c>
      <c r="I264" t="s">
        <v>40</v>
      </c>
      <c r="J264" t="s">
        <v>49</v>
      </c>
      <c r="K264">
        <v>125</v>
      </c>
      <c r="L264" t="s">
        <v>92</v>
      </c>
      <c r="M264" t="s">
        <v>93</v>
      </c>
      <c r="N264" t="s">
        <v>94</v>
      </c>
      <c r="O264" t="s">
        <v>62</v>
      </c>
      <c r="P264" t="s">
        <v>35</v>
      </c>
      <c r="Q264" t="s">
        <v>78</v>
      </c>
      <c r="V264" t="s">
        <v>35</v>
      </c>
      <c r="W264" t="s">
        <v>35</v>
      </c>
      <c r="X264" t="s">
        <v>35</v>
      </c>
      <c r="Z264" s="12">
        <f t="shared" si="4"/>
        <v>0</v>
      </c>
    </row>
    <row r="265" spans="1:26" x14ac:dyDescent="0.35">
      <c r="A265">
        <v>15604042</v>
      </c>
      <c r="B265" s="1">
        <v>45760</v>
      </c>
      <c r="C265" s="2">
        <v>0.6</v>
      </c>
      <c r="D265" t="s">
        <v>228</v>
      </c>
      <c r="E265" t="s">
        <v>743</v>
      </c>
      <c r="F265">
        <v>12860</v>
      </c>
      <c r="G265" t="s">
        <v>228</v>
      </c>
      <c r="H265" t="s">
        <v>285</v>
      </c>
      <c r="I265" t="s">
        <v>40</v>
      </c>
      <c r="J265" t="s">
        <v>30</v>
      </c>
      <c r="K265" t="s">
        <v>593</v>
      </c>
      <c r="M265" t="s">
        <v>594</v>
      </c>
      <c r="N265" t="s">
        <v>595</v>
      </c>
      <c r="O265" t="s">
        <v>34</v>
      </c>
      <c r="P265" t="s">
        <v>36</v>
      </c>
      <c r="Q265" t="s">
        <v>37</v>
      </c>
      <c r="V265" t="s">
        <v>36</v>
      </c>
      <c r="W265" t="s">
        <v>35</v>
      </c>
      <c r="X265" t="s">
        <v>35</v>
      </c>
      <c r="Z265" s="12">
        <f t="shared" si="4"/>
        <v>0</v>
      </c>
    </row>
    <row r="266" spans="1:26" x14ac:dyDescent="0.35">
      <c r="A266">
        <v>15466540</v>
      </c>
      <c r="B266" s="1">
        <v>45754</v>
      </c>
      <c r="C266" s="2">
        <v>0.94722222222222219</v>
      </c>
      <c r="D266" t="s">
        <v>24</v>
      </c>
      <c r="E266" t="s">
        <v>744</v>
      </c>
      <c r="F266" t="s">
        <v>745</v>
      </c>
      <c r="G266" t="s">
        <v>27</v>
      </c>
      <c r="H266" t="s">
        <v>28</v>
      </c>
      <c r="I266" t="s">
        <v>40</v>
      </c>
      <c r="J266" t="s">
        <v>148</v>
      </c>
      <c r="K266" t="s">
        <v>149</v>
      </c>
      <c r="L266" t="s">
        <v>148</v>
      </c>
      <c r="M266" t="s">
        <v>150</v>
      </c>
      <c r="N266" t="s">
        <v>151</v>
      </c>
      <c r="O266" t="s">
        <v>62</v>
      </c>
      <c r="P266" t="s">
        <v>35</v>
      </c>
      <c r="Q266" t="s">
        <v>78</v>
      </c>
      <c r="V266" t="s">
        <v>35</v>
      </c>
      <c r="W266" t="s">
        <v>35</v>
      </c>
      <c r="X266" t="s">
        <v>35</v>
      </c>
      <c r="Z266" s="12">
        <f t="shared" si="4"/>
        <v>0</v>
      </c>
    </row>
    <row r="267" spans="1:26" x14ac:dyDescent="0.35">
      <c r="A267">
        <v>15494742</v>
      </c>
      <c r="B267" s="1">
        <v>45756</v>
      </c>
      <c r="C267" s="2">
        <v>0.48958333333333331</v>
      </c>
      <c r="D267" t="s">
        <v>53</v>
      </c>
      <c r="E267" t="s">
        <v>746</v>
      </c>
      <c r="F267">
        <v>12477</v>
      </c>
      <c r="G267" t="s">
        <v>290</v>
      </c>
      <c r="H267" t="s">
        <v>56</v>
      </c>
      <c r="I267" t="s">
        <v>29</v>
      </c>
      <c r="J267" t="s">
        <v>49</v>
      </c>
      <c r="K267" t="s">
        <v>114</v>
      </c>
      <c r="L267" t="s">
        <v>186</v>
      </c>
      <c r="M267" t="s">
        <v>187</v>
      </c>
      <c r="N267" t="s">
        <v>188</v>
      </c>
      <c r="O267" t="s">
        <v>62</v>
      </c>
      <c r="P267" t="s">
        <v>35</v>
      </c>
      <c r="Q267" t="s">
        <v>78</v>
      </c>
      <c r="V267" t="s">
        <v>35</v>
      </c>
      <c r="W267" t="s">
        <v>35</v>
      </c>
      <c r="X267" t="s">
        <v>35</v>
      </c>
      <c r="Z267" s="12">
        <f t="shared" si="4"/>
        <v>0</v>
      </c>
    </row>
    <row r="268" spans="1:26" x14ac:dyDescent="0.35">
      <c r="A268">
        <v>15648388</v>
      </c>
      <c r="B268" s="1">
        <v>45762</v>
      </c>
      <c r="C268" s="2">
        <v>0.60138888888888886</v>
      </c>
      <c r="D268" t="s">
        <v>53</v>
      </c>
      <c r="E268" t="s">
        <v>747</v>
      </c>
      <c r="F268" t="s">
        <v>748</v>
      </c>
      <c r="G268" t="s">
        <v>55</v>
      </c>
      <c r="H268" t="s">
        <v>56</v>
      </c>
      <c r="I268" t="s">
        <v>40</v>
      </c>
      <c r="J268" t="s">
        <v>30</v>
      </c>
      <c r="K268" t="s">
        <v>749</v>
      </c>
      <c r="L268" t="s">
        <v>30</v>
      </c>
      <c r="M268" t="s">
        <v>750</v>
      </c>
      <c r="N268" t="s">
        <v>751</v>
      </c>
      <c r="O268" t="s">
        <v>34</v>
      </c>
      <c r="P268" t="s">
        <v>35</v>
      </c>
      <c r="Q268" t="s">
        <v>205</v>
      </c>
      <c r="V268" t="s">
        <v>35</v>
      </c>
      <c r="W268" t="s">
        <v>35</v>
      </c>
      <c r="X268" t="s">
        <v>35</v>
      </c>
      <c r="Z268" s="12">
        <f t="shared" si="4"/>
        <v>0</v>
      </c>
    </row>
    <row r="269" spans="1:26" x14ac:dyDescent="0.35">
      <c r="A269">
        <v>15466460</v>
      </c>
      <c r="B269" s="1">
        <v>45754</v>
      </c>
      <c r="C269" s="2">
        <v>0.94374999999999998</v>
      </c>
      <c r="D269" t="s">
        <v>53</v>
      </c>
      <c r="E269" t="s">
        <v>752</v>
      </c>
      <c r="F269">
        <v>10349</v>
      </c>
      <c r="G269" t="s">
        <v>55</v>
      </c>
      <c r="H269" t="s">
        <v>56</v>
      </c>
      <c r="I269" t="s">
        <v>40</v>
      </c>
      <c r="J269" t="s">
        <v>49</v>
      </c>
      <c r="K269" t="s">
        <v>392</v>
      </c>
      <c r="L269" t="s">
        <v>81</v>
      </c>
      <c r="M269" t="s">
        <v>393</v>
      </c>
      <c r="N269" t="s">
        <v>394</v>
      </c>
      <c r="O269" t="s">
        <v>62</v>
      </c>
      <c r="P269" t="s">
        <v>35</v>
      </c>
      <c r="Q269" t="s">
        <v>78</v>
      </c>
      <c r="V269" t="s">
        <v>35</v>
      </c>
      <c r="W269" t="s">
        <v>35</v>
      </c>
      <c r="X269" t="s">
        <v>35</v>
      </c>
      <c r="Z269" s="12">
        <f t="shared" si="4"/>
        <v>0</v>
      </c>
    </row>
    <row r="270" spans="1:26" x14ac:dyDescent="0.35">
      <c r="A270">
        <v>15631417</v>
      </c>
      <c r="B270" s="1">
        <v>45761</v>
      </c>
      <c r="C270" s="2">
        <v>0.71180555555555558</v>
      </c>
      <c r="D270" t="s">
        <v>128</v>
      </c>
      <c r="E270" t="s">
        <v>753</v>
      </c>
      <c r="F270" t="s">
        <v>754</v>
      </c>
      <c r="I270" t="s">
        <v>29</v>
      </c>
      <c r="J270" t="s">
        <v>49</v>
      </c>
      <c r="K270" t="s">
        <v>157</v>
      </c>
      <c r="L270" t="s">
        <v>344</v>
      </c>
      <c r="M270" t="s">
        <v>345</v>
      </c>
      <c r="N270" t="s">
        <v>346</v>
      </c>
      <c r="O270" t="s">
        <v>34</v>
      </c>
      <c r="P270" t="s">
        <v>36</v>
      </c>
      <c r="Q270" t="s">
        <v>37</v>
      </c>
      <c r="V270" t="s">
        <v>36</v>
      </c>
      <c r="W270" t="s">
        <v>35</v>
      </c>
      <c r="X270" t="s">
        <v>36</v>
      </c>
      <c r="Z270" s="12">
        <f t="shared" si="4"/>
        <v>0</v>
      </c>
    </row>
    <row r="271" spans="1:26" x14ac:dyDescent="0.35">
      <c r="A271">
        <v>15419956</v>
      </c>
      <c r="B271" s="1">
        <v>45752</v>
      </c>
      <c r="C271" s="2">
        <v>0.60624999999999996</v>
      </c>
      <c r="D271" t="s">
        <v>46</v>
      </c>
      <c r="E271" t="s">
        <v>79</v>
      </c>
      <c r="F271">
        <v>10000</v>
      </c>
      <c r="I271" t="s">
        <v>88</v>
      </c>
      <c r="J271" t="s">
        <v>49</v>
      </c>
      <c r="K271" t="s">
        <v>194</v>
      </c>
      <c r="L271" t="s">
        <v>756</v>
      </c>
      <c r="M271" t="s">
        <v>757</v>
      </c>
      <c r="N271" t="s">
        <v>758</v>
      </c>
      <c r="O271" t="s">
        <v>62</v>
      </c>
      <c r="P271" t="s">
        <v>36</v>
      </c>
      <c r="Q271" t="s">
        <v>78</v>
      </c>
      <c r="V271" t="s">
        <v>35</v>
      </c>
      <c r="W271" t="s">
        <v>35</v>
      </c>
      <c r="X271" t="s">
        <v>36</v>
      </c>
      <c r="Y271" s="3">
        <v>45752.606944444444</v>
      </c>
      <c r="Z271" s="12">
        <f t="shared" si="4"/>
        <v>0</v>
      </c>
    </row>
    <row r="272" spans="1:26" x14ac:dyDescent="0.35">
      <c r="A272">
        <v>15647142</v>
      </c>
      <c r="B272" s="1">
        <v>45762</v>
      </c>
      <c r="C272" s="2">
        <v>0.56736111111111109</v>
      </c>
      <c r="D272" t="s">
        <v>53</v>
      </c>
      <c r="E272" t="s">
        <v>759</v>
      </c>
      <c r="F272">
        <v>10590</v>
      </c>
      <c r="G272" t="s">
        <v>290</v>
      </c>
      <c r="H272" t="s">
        <v>56</v>
      </c>
      <c r="I272" t="s">
        <v>88</v>
      </c>
      <c r="J272" t="s">
        <v>49</v>
      </c>
      <c r="K272" t="s">
        <v>157</v>
      </c>
      <c r="L272" t="s">
        <v>81</v>
      </c>
      <c r="M272" t="s">
        <v>158</v>
      </c>
      <c r="N272" t="s">
        <v>159</v>
      </c>
      <c r="O272" t="s">
        <v>34</v>
      </c>
      <c r="P272" t="s">
        <v>35</v>
      </c>
      <c r="V272" t="s">
        <v>35</v>
      </c>
      <c r="W272" t="s">
        <v>35</v>
      </c>
      <c r="X272" t="s">
        <v>35</v>
      </c>
      <c r="Z272" s="12">
        <f t="shared" si="4"/>
        <v>0</v>
      </c>
    </row>
    <row r="273" spans="1:26" x14ac:dyDescent="0.35">
      <c r="A273">
        <v>15548638</v>
      </c>
      <c r="B273" s="1">
        <v>45757</v>
      </c>
      <c r="C273" s="2">
        <v>0.6875</v>
      </c>
      <c r="D273" t="s">
        <v>53</v>
      </c>
      <c r="E273" t="s">
        <v>760</v>
      </c>
      <c r="F273">
        <v>10001</v>
      </c>
      <c r="G273" t="s">
        <v>55</v>
      </c>
      <c r="H273" t="s">
        <v>56</v>
      </c>
      <c r="I273" t="s">
        <v>40</v>
      </c>
      <c r="J273" t="s">
        <v>49</v>
      </c>
      <c r="K273" t="s">
        <v>431</v>
      </c>
      <c r="L273" t="s">
        <v>71</v>
      </c>
      <c r="M273" t="s">
        <v>432</v>
      </c>
      <c r="N273" t="s">
        <v>433</v>
      </c>
      <c r="O273" t="s">
        <v>34</v>
      </c>
      <c r="P273" t="s">
        <v>35</v>
      </c>
      <c r="Q273" t="s">
        <v>536</v>
      </c>
      <c r="V273" t="s">
        <v>35</v>
      </c>
      <c r="W273" t="s">
        <v>35</v>
      </c>
      <c r="X273" t="s">
        <v>35</v>
      </c>
      <c r="Z273" s="12">
        <f t="shared" si="4"/>
        <v>0</v>
      </c>
    </row>
    <row r="274" spans="1:26" x14ac:dyDescent="0.35">
      <c r="A274">
        <v>15674041</v>
      </c>
      <c r="B274" s="1">
        <v>45763</v>
      </c>
      <c r="C274" s="2">
        <v>0.66666666666666663</v>
      </c>
      <c r="D274" t="s">
        <v>38</v>
      </c>
      <c r="E274" t="s">
        <v>761</v>
      </c>
      <c r="F274">
        <v>12900</v>
      </c>
      <c r="G274" t="s">
        <v>86</v>
      </c>
      <c r="H274" t="s">
        <v>87</v>
      </c>
      <c r="J274" t="s">
        <v>49</v>
      </c>
      <c r="K274">
        <v>125</v>
      </c>
      <c r="L274" t="s">
        <v>286</v>
      </c>
      <c r="M274" t="s">
        <v>316</v>
      </c>
      <c r="N274" t="s">
        <v>317</v>
      </c>
      <c r="O274" t="s">
        <v>67</v>
      </c>
      <c r="P274" t="s">
        <v>36</v>
      </c>
      <c r="V274" t="s">
        <v>36</v>
      </c>
      <c r="W274" t="s">
        <v>35</v>
      </c>
      <c r="X274" t="s">
        <v>35</v>
      </c>
      <c r="Y274" s="3">
        <v>45763.673611111109</v>
      </c>
      <c r="Z274" s="12">
        <f t="shared" si="4"/>
        <v>1</v>
      </c>
    </row>
    <row r="275" spans="1:26" x14ac:dyDescent="0.35">
      <c r="A275">
        <v>15358885</v>
      </c>
      <c r="B275" s="1">
        <v>45749</v>
      </c>
      <c r="C275" s="2">
        <v>0.59930555555555554</v>
      </c>
      <c r="D275" t="s">
        <v>38</v>
      </c>
      <c r="E275" t="s">
        <v>762</v>
      </c>
      <c r="F275" t="s">
        <v>763</v>
      </c>
      <c r="I275" t="s">
        <v>29</v>
      </c>
      <c r="J275" t="s">
        <v>41</v>
      </c>
      <c r="K275">
        <v>100</v>
      </c>
      <c r="L275" t="s">
        <v>275</v>
      </c>
      <c r="M275" t="s">
        <v>764</v>
      </c>
      <c r="N275" t="s">
        <v>765</v>
      </c>
      <c r="O275" t="s">
        <v>34</v>
      </c>
      <c r="P275" t="s">
        <v>36</v>
      </c>
      <c r="Q275" t="s">
        <v>37</v>
      </c>
      <c r="V275" t="s">
        <v>36</v>
      </c>
      <c r="W275" t="s">
        <v>36</v>
      </c>
      <c r="X275" t="s">
        <v>36</v>
      </c>
      <c r="Z275" s="12">
        <f t="shared" si="4"/>
        <v>0</v>
      </c>
    </row>
    <row r="276" spans="1:26" x14ac:dyDescent="0.35">
      <c r="A276">
        <v>15727533</v>
      </c>
      <c r="B276" s="1">
        <v>45765</v>
      </c>
      <c r="C276" s="2">
        <v>0.91874999999999996</v>
      </c>
      <c r="D276" t="s">
        <v>95</v>
      </c>
      <c r="E276" t="s">
        <v>766</v>
      </c>
      <c r="F276" t="s">
        <v>767</v>
      </c>
      <c r="G276" t="s">
        <v>308</v>
      </c>
      <c r="H276" t="s">
        <v>210</v>
      </c>
      <c r="I276" t="s">
        <v>40</v>
      </c>
      <c r="J276" t="s">
        <v>57</v>
      </c>
      <c r="K276" t="s">
        <v>58</v>
      </c>
      <c r="L276" t="s">
        <v>59</v>
      </c>
      <c r="M276" t="s">
        <v>165</v>
      </c>
      <c r="N276" t="s">
        <v>166</v>
      </c>
      <c r="O276" t="s">
        <v>34</v>
      </c>
      <c r="P276" t="s">
        <v>35</v>
      </c>
      <c r="V276" t="s">
        <v>35</v>
      </c>
      <c r="W276" t="s">
        <v>35</v>
      </c>
      <c r="X276" t="s">
        <v>35</v>
      </c>
      <c r="Z276" s="12">
        <f t="shared" si="4"/>
        <v>0</v>
      </c>
    </row>
    <row r="277" spans="1:26" x14ac:dyDescent="0.35">
      <c r="A277">
        <v>13419947</v>
      </c>
      <c r="B277" s="1">
        <v>45752</v>
      </c>
      <c r="C277" s="2">
        <v>0.36180555555555555</v>
      </c>
      <c r="D277" t="s">
        <v>95</v>
      </c>
      <c r="E277" t="s">
        <v>768</v>
      </c>
      <c r="F277">
        <v>12691</v>
      </c>
      <c r="G277" t="s">
        <v>216</v>
      </c>
      <c r="H277" t="s">
        <v>99</v>
      </c>
      <c r="I277" t="s">
        <v>88</v>
      </c>
      <c r="J277" t="s">
        <v>30</v>
      </c>
      <c r="K277" t="s">
        <v>770</v>
      </c>
      <c r="L277" t="s">
        <v>30</v>
      </c>
      <c r="M277" t="s">
        <v>771</v>
      </c>
      <c r="N277" t="s">
        <v>772</v>
      </c>
      <c r="O277" t="s">
        <v>34</v>
      </c>
      <c r="P277" t="s">
        <v>35</v>
      </c>
      <c r="Q277" t="s">
        <v>37</v>
      </c>
      <c r="V277" t="s">
        <v>35</v>
      </c>
      <c r="W277" t="s">
        <v>35</v>
      </c>
      <c r="X277" t="s">
        <v>35</v>
      </c>
      <c r="Z277" s="12">
        <f t="shared" si="4"/>
        <v>0</v>
      </c>
    </row>
    <row r="278" spans="1:26" x14ac:dyDescent="0.35">
      <c r="A278">
        <v>15676586</v>
      </c>
      <c r="B278" s="1">
        <v>45763</v>
      </c>
      <c r="C278" s="2">
        <v>0.7006944444444444</v>
      </c>
      <c r="D278" t="s">
        <v>95</v>
      </c>
      <c r="E278" t="s">
        <v>773</v>
      </c>
      <c r="F278" t="s">
        <v>774</v>
      </c>
      <c r="G278" t="s">
        <v>308</v>
      </c>
      <c r="H278" t="s">
        <v>309</v>
      </c>
      <c r="J278" t="s">
        <v>49</v>
      </c>
      <c r="K278">
        <v>125</v>
      </c>
      <c r="L278" t="s">
        <v>100</v>
      </c>
      <c r="M278" t="s">
        <v>775</v>
      </c>
      <c r="N278" t="s">
        <v>776</v>
      </c>
      <c r="O278" t="s">
        <v>34</v>
      </c>
      <c r="P278" t="s">
        <v>35</v>
      </c>
      <c r="Q278" t="s">
        <v>37</v>
      </c>
      <c r="V278" t="s">
        <v>35</v>
      </c>
      <c r="W278" t="s">
        <v>35</v>
      </c>
      <c r="X278" t="s">
        <v>35</v>
      </c>
      <c r="Z278" s="12">
        <f t="shared" si="4"/>
        <v>0</v>
      </c>
    </row>
    <row r="279" spans="1:26" x14ac:dyDescent="0.35">
      <c r="A279">
        <v>15741512</v>
      </c>
      <c r="B279" s="1">
        <v>45766</v>
      </c>
      <c r="C279" s="2">
        <v>0.7055555555555556</v>
      </c>
      <c r="D279" t="s">
        <v>128</v>
      </c>
      <c r="E279" t="s">
        <v>336</v>
      </c>
      <c r="F279">
        <v>10569</v>
      </c>
      <c r="I279" t="s">
        <v>29</v>
      </c>
      <c r="J279" t="s">
        <v>57</v>
      </c>
      <c r="K279" t="s">
        <v>58</v>
      </c>
      <c r="L279" t="s">
        <v>59</v>
      </c>
      <c r="M279" t="s">
        <v>777</v>
      </c>
      <c r="N279" t="s">
        <v>691</v>
      </c>
      <c r="O279" t="s">
        <v>34</v>
      </c>
      <c r="P279" t="s">
        <v>36</v>
      </c>
      <c r="Q279" t="s">
        <v>37</v>
      </c>
      <c r="V279" t="s">
        <v>36</v>
      </c>
      <c r="W279" t="s">
        <v>35</v>
      </c>
      <c r="X279" t="s">
        <v>35</v>
      </c>
      <c r="Z279" s="12">
        <f t="shared" si="4"/>
        <v>0</v>
      </c>
    </row>
    <row r="280" spans="1:26" x14ac:dyDescent="0.35">
      <c r="A280">
        <v>15111154</v>
      </c>
      <c r="B280" s="1">
        <v>45755</v>
      </c>
      <c r="C280" s="2">
        <v>0.67708333333333337</v>
      </c>
      <c r="D280" t="s">
        <v>53</v>
      </c>
      <c r="E280" t="s">
        <v>778</v>
      </c>
      <c r="F280" t="s">
        <v>779</v>
      </c>
      <c r="G280" t="s">
        <v>55</v>
      </c>
      <c r="H280" t="s">
        <v>56</v>
      </c>
      <c r="I280" t="s">
        <v>88</v>
      </c>
      <c r="J280" t="s">
        <v>49</v>
      </c>
      <c r="K280" t="s">
        <v>157</v>
      </c>
      <c r="L280" t="s">
        <v>81</v>
      </c>
      <c r="M280" t="s">
        <v>158</v>
      </c>
      <c r="N280" t="s">
        <v>159</v>
      </c>
      <c r="O280" t="s">
        <v>62</v>
      </c>
      <c r="P280" t="s">
        <v>35</v>
      </c>
      <c r="Q280" t="s">
        <v>167</v>
      </c>
      <c r="V280" t="s">
        <v>35</v>
      </c>
      <c r="W280" t="s">
        <v>35</v>
      </c>
      <c r="X280" t="s">
        <v>35</v>
      </c>
      <c r="Z280" s="12">
        <f t="shared" si="4"/>
        <v>0</v>
      </c>
    </row>
    <row r="281" spans="1:26" x14ac:dyDescent="0.35">
      <c r="A281">
        <v>15595776</v>
      </c>
      <c r="B281" s="1">
        <v>45759</v>
      </c>
      <c r="C281" s="2">
        <v>0.93055555555555558</v>
      </c>
      <c r="D281" t="s">
        <v>95</v>
      </c>
      <c r="E281" t="s">
        <v>780</v>
      </c>
      <c r="F281">
        <v>13623</v>
      </c>
      <c r="G281" t="s">
        <v>781</v>
      </c>
      <c r="H281" t="s">
        <v>210</v>
      </c>
      <c r="J281" t="s">
        <v>30</v>
      </c>
      <c r="K281" t="s">
        <v>153</v>
      </c>
      <c r="M281" t="s">
        <v>782</v>
      </c>
      <c r="N281" t="s">
        <v>783</v>
      </c>
      <c r="O281" t="s">
        <v>34</v>
      </c>
      <c r="P281" t="s">
        <v>36</v>
      </c>
      <c r="Q281" t="s">
        <v>37</v>
      </c>
      <c r="V281" t="s">
        <v>36</v>
      </c>
      <c r="W281" t="s">
        <v>35</v>
      </c>
      <c r="X281" t="s">
        <v>35</v>
      </c>
      <c r="Z281" s="12">
        <f t="shared" si="4"/>
        <v>0</v>
      </c>
    </row>
    <row r="282" spans="1:26" x14ac:dyDescent="0.35">
      <c r="A282">
        <v>15599155</v>
      </c>
      <c r="B282" s="1">
        <v>45760</v>
      </c>
      <c r="C282" s="2">
        <v>0.40694444444444444</v>
      </c>
      <c r="D282" t="s">
        <v>46</v>
      </c>
      <c r="E282" t="s">
        <v>784</v>
      </c>
      <c r="F282" t="s">
        <v>785</v>
      </c>
      <c r="G282" t="s">
        <v>99</v>
      </c>
      <c r="I282" t="s">
        <v>29</v>
      </c>
      <c r="J282" t="s">
        <v>49</v>
      </c>
      <c r="K282">
        <v>125</v>
      </c>
      <c r="L282" t="s">
        <v>579</v>
      </c>
      <c r="M282" t="s">
        <v>580</v>
      </c>
      <c r="N282" t="s">
        <v>581</v>
      </c>
      <c r="O282" t="s">
        <v>34</v>
      </c>
      <c r="P282" t="s">
        <v>35</v>
      </c>
      <c r="V282" t="s">
        <v>35</v>
      </c>
      <c r="W282" t="s">
        <v>35</v>
      </c>
      <c r="X282" t="s">
        <v>35</v>
      </c>
      <c r="Z282" s="12">
        <f t="shared" si="4"/>
        <v>0</v>
      </c>
    </row>
    <row r="283" spans="1:26" x14ac:dyDescent="0.35">
      <c r="A283">
        <v>15719067</v>
      </c>
      <c r="B283" s="1">
        <v>45765</v>
      </c>
      <c r="C283" s="2">
        <v>0.6166666666666667</v>
      </c>
      <c r="D283" t="s">
        <v>128</v>
      </c>
      <c r="E283" t="s">
        <v>376</v>
      </c>
      <c r="F283">
        <v>10314</v>
      </c>
      <c r="G283" t="s">
        <v>337</v>
      </c>
      <c r="H283" t="s">
        <v>269</v>
      </c>
      <c r="J283" t="s">
        <v>49</v>
      </c>
      <c r="K283" t="s">
        <v>378</v>
      </c>
      <c r="L283" t="s">
        <v>417</v>
      </c>
      <c r="M283" t="s">
        <v>786</v>
      </c>
      <c r="N283" t="s">
        <v>787</v>
      </c>
      <c r="O283" t="s">
        <v>67</v>
      </c>
      <c r="P283" t="s">
        <v>36</v>
      </c>
      <c r="V283" t="s">
        <v>35</v>
      </c>
      <c r="W283" t="s">
        <v>35</v>
      </c>
      <c r="X283" t="s">
        <v>35</v>
      </c>
      <c r="Y283" s="3">
        <v>45765.617361111108</v>
      </c>
      <c r="Z283" s="12">
        <f t="shared" si="4"/>
        <v>1</v>
      </c>
    </row>
    <row r="284" spans="1:26" x14ac:dyDescent="0.35">
      <c r="A284">
        <v>15546249</v>
      </c>
      <c r="B284" s="1">
        <v>45757</v>
      </c>
      <c r="C284" s="2">
        <v>0.62361111111111112</v>
      </c>
      <c r="D284" t="s">
        <v>95</v>
      </c>
      <c r="E284" t="s">
        <v>788</v>
      </c>
      <c r="F284" t="s">
        <v>789</v>
      </c>
      <c r="G284" t="s">
        <v>308</v>
      </c>
      <c r="H284" t="s">
        <v>309</v>
      </c>
      <c r="I284" t="s">
        <v>29</v>
      </c>
      <c r="J284" t="s">
        <v>49</v>
      </c>
      <c r="K284">
        <v>125</v>
      </c>
      <c r="L284" t="s">
        <v>243</v>
      </c>
      <c r="M284" t="s">
        <v>367</v>
      </c>
      <c r="N284" t="s">
        <v>368</v>
      </c>
      <c r="O284" t="s">
        <v>34</v>
      </c>
      <c r="P284" t="s">
        <v>35</v>
      </c>
      <c r="Q284" t="s">
        <v>103</v>
      </c>
      <c r="V284" t="s">
        <v>35</v>
      </c>
      <c r="W284" t="s">
        <v>35</v>
      </c>
      <c r="X284" t="s">
        <v>35</v>
      </c>
      <c r="Z284" s="12">
        <f t="shared" si="4"/>
        <v>0</v>
      </c>
    </row>
    <row r="285" spans="1:26" x14ac:dyDescent="0.35">
      <c r="A285">
        <v>15477863</v>
      </c>
      <c r="B285" s="1">
        <v>45755</v>
      </c>
      <c r="C285" s="2">
        <v>0.58263888888888893</v>
      </c>
      <c r="D285" t="s">
        <v>53</v>
      </c>
      <c r="E285" t="s">
        <v>790</v>
      </c>
      <c r="F285">
        <v>11533</v>
      </c>
      <c r="G285" t="s">
        <v>124</v>
      </c>
      <c r="H285" t="s">
        <v>56</v>
      </c>
      <c r="I285" t="s">
        <v>29</v>
      </c>
      <c r="J285" t="s">
        <v>49</v>
      </c>
      <c r="K285" t="s">
        <v>378</v>
      </c>
      <c r="L285" t="s">
        <v>643</v>
      </c>
      <c r="M285" t="s">
        <v>644</v>
      </c>
      <c r="N285" t="s">
        <v>645</v>
      </c>
      <c r="O285" t="s">
        <v>62</v>
      </c>
      <c r="P285" t="s">
        <v>35</v>
      </c>
      <c r="Q285" t="s">
        <v>78</v>
      </c>
      <c r="V285" t="s">
        <v>35</v>
      </c>
      <c r="W285" t="s">
        <v>35</v>
      </c>
      <c r="X285" t="s">
        <v>35</v>
      </c>
      <c r="Z285" s="12">
        <f t="shared" si="4"/>
        <v>0</v>
      </c>
    </row>
    <row r="286" spans="1:26" x14ac:dyDescent="0.35">
      <c r="A286">
        <v>15526785</v>
      </c>
      <c r="B286" s="1">
        <v>45756</v>
      </c>
      <c r="C286" s="2">
        <v>0.6743055555555556</v>
      </c>
      <c r="D286" t="s">
        <v>53</v>
      </c>
      <c r="E286" t="s">
        <v>360</v>
      </c>
      <c r="F286">
        <v>10963</v>
      </c>
      <c r="G286" t="s">
        <v>124</v>
      </c>
      <c r="H286" t="s">
        <v>56</v>
      </c>
      <c r="I286" t="s">
        <v>88</v>
      </c>
      <c r="J286" t="s">
        <v>49</v>
      </c>
      <c r="K286" t="s">
        <v>194</v>
      </c>
      <c r="L286" t="s">
        <v>348</v>
      </c>
      <c r="M286" t="s">
        <v>349</v>
      </c>
      <c r="N286" t="s">
        <v>350</v>
      </c>
      <c r="O286" t="s">
        <v>34</v>
      </c>
      <c r="P286" t="s">
        <v>35</v>
      </c>
      <c r="Q286" t="s">
        <v>37</v>
      </c>
      <c r="V286" t="s">
        <v>35</v>
      </c>
      <c r="W286" t="s">
        <v>35</v>
      </c>
      <c r="X286" t="s">
        <v>35</v>
      </c>
      <c r="Z286" s="12">
        <f t="shared" si="4"/>
        <v>0</v>
      </c>
    </row>
    <row r="287" spans="1:26" x14ac:dyDescent="0.35">
      <c r="A287">
        <v>15542374</v>
      </c>
      <c r="B287" s="1">
        <v>45757</v>
      </c>
      <c r="C287" s="2">
        <v>0.52430555555555558</v>
      </c>
      <c r="D287" t="s">
        <v>38</v>
      </c>
      <c r="E287" t="s">
        <v>729</v>
      </c>
      <c r="F287">
        <v>13512</v>
      </c>
      <c r="G287" t="s">
        <v>791</v>
      </c>
      <c r="I287" t="s">
        <v>29</v>
      </c>
      <c r="J287" t="s">
        <v>49</v>
      </c>
      <c r="K287" t="s">
        <v>378</v>
      </c>
      <c r="L287" t="s">
        <v>417</v>
      </c>
      <c r="M287" t="s">
        <v>418</v>
      </c>
      <c r="N287" t="s">
        <v>792</v>
      </c>
      <c r="O287" t="s">
        <v>34</v>
      </c>
      <c r="P287" t="s">
        <v>36</v>
      </c>
      <c r="Q287" t="s">
        <v>103</v>
      </c>
      <c r="V287" t="s">
        <v>36</v>
      </c>
      <c r="W287" t="s">
        <v>36</v>
      </c>
      <c r="X287" t="s">
        <v>36</v>
      </c>
      <c r="Z287" s="12">
        <f t="shared" si="4"/>
        <v>0</v>
      </c>
    </row>
    <row r="288" spans="1:26" x14ac:dyDescent="0.35">
      <c r="A288">
        <v>15415285</v>
      </c>
      <c r="B288" s="1">
        <v>45752</v>
      </c>
      <c r="C288" s="2">
        <v>0.50138888888888888</v>
      </c>
      <c r="D288" t="s">
        <v>128</v>
      </c>
      <c r="E288" t="s">
        <v>630</v>
      </c>
      <c r="F288">
        <v>13148</v>
      </c>
      <c r="I288" t="s">
        <v>29</v>
      </c>
      <c r="J288" t="s">
        <v>57</v>
      </c>
      <c r="K288" t="s">
        <v>58</v>
      </c>
      <c r="L288" t="s">
        <v>59</v>
      </c>
      <c r="M288" t="s">
        <v>506</v>
      </c>
      <c r="N288" t="s">
        <v>507</v>
      </c>
      <c r="O288" t="s">
        <v>34</v>
      </c>
      <c r="P288" t="s">
        <v>35</v>
      </c>
      <c r="Q288" t="s">
        <v>37</v>
      </c>
      <c r="V288" t="s">
        <v>35</v>
      </c>
      <c r="W288" t="s">
        <v>35</v>
      </c>
      <c r="X288" t="s">
        <v>35</v>
      </c>
      <c r="Z288" s="12">
        <f t="shared" si="4"/>
        <v>0</v>
      </c>
    </row>
    <row r="289" spans="1:26" x14ac:dyDescent="0.35">
      <c r="A289">
        <v>15590007</v>
      </c>
      <c r="B289" s="1">
        <v>45759</v>
      </c>
      <c r="C289" s="2">
        <v>0.67708333333333337</v>
      </c>
      <c r="D289" t="s">
        <v>128</v>
      </c>
      <c r="E289" t="s">
        <v>793</v>
      </c>
      <c r="F289">
        <v>11596</v>
      </c>
      <c r="I289" t="s">
        <v>29</v>
      </c>
      <c r="J289" t="s">
        <v>49</v>
      </c>
      <c r="K289" t="s">
        <v>794</v>
      </c>
      <c r="L289">
        <v>150</v>
      </c>
      <c r="M289" t="s">
        <v>795</v>
      </c>
      <c r="N289" t="s">
        <v>796</v>
      </c>
      <c r="O289" t="s">
        <v>34</v>
      </c>
      <c r="P289" t="s">
        <v>35</v>
      </c>
      <c r="Q289" t="s">
        <v>37</v>
      </c>
      <c r="V289" t="s">
        <v>35</v>
      </c>
      <c r="W289" t="s">
        <v>35</v>
      </c>
      <c r="X289" t="s">
        <v>35</v>
      </c>
      <c r="Z289" s="12">
        <f t="shared" si="4"/>
        <v>0</v>
      </c>
    </row>
    <row r="290" spans="1:26" x14ac:dyDescent="0.35">
      <c r="A290">
        <v>15385620</v>
      </c>
      <c r="B290" s="1">
        <v>45750</v>
      </c>
      <c r="C290" s="2">
        <v>0.77569444444444446</v>
      </c>
      <c r="D290" t="s">
        <v>128</v>
      </c>
      <c r="E290" t="s">
        <v>797</v>
      </c>
      <c r="F290" t="s">
        <v>798</v>
      </c>
      <c r="I290" t="s">
        <v>88</v>
      </c>
      <c r="J290" t="s">
        <v>148</v>
      </c>
      <c r="K290" t="s">
        <v>371</v>
      </c>
      <c r="M290" t="s">
        <v>372</v>
      </c>
      <c r="N290" t="s">
        <v>799</v>
      </c>
      <c r="O290" t="s">
        <v>34</v>
      </c>
      <c r="P290" t="s">
        <v>35</v>
      </c>
      <c r="Q290" t="s">
        <v>103</v>
      </c>
      <c r="V290" t="s">
        <v>35</v>
      </c>
      <c r="W290" t="s">
        <v>35</v>
      </c>
      <c r="X290" t="s">
        <v>35</v>
      </c>
      <c r="Z290" s="12">
        <f t="shared" si="4"/>
        <v>0</v>
      </c>
    </row>
    <row r="291" spans="1:26" x14ac:dyDescent="0.35">
      <c r="A291">
        <v>15578233</v>
      </c>
      <c r="B291" s="1">
        <v>45759</v>
      </c>
      <c r="C291" s="2">
        <v>7.5694444444444439E-2</v>
      </c>
      <c r="D291" t="s">
        <v>53</v>
      </c>
      <c r="E291" t="s">
        <v>800</v>
      </c>
      <c r="F291">
        <v>14198</v>
      </c>
      <c r="G291" t="s">
        <v>124</v>
      </c>
      <c r="H291" t="s">
        <v>56</v>
      </c>
      <c r="I291" t="s">
        <v>29</v>
      </c>
      <c r="J291" t="s">
        <v>49</v>
      </c>
      <c r="K291" t="s">
        <v>194</v>
      </c>
      <c r="L291" t="s">
        <v>348</v>
      </c>
      <c r="M291" t="s">
        <v>349</v>
      </c>
      <c r="N291" t="s">
        <v>350</v>
      </c>
      <c r="O291" t="s">
        <v>34</v>
      </c>
      <c r="P291" t="s">
        <v>35</v>
      </c>
      <c r="Q291" t="s">
        <v>37</v>
      </c>
      <c r="V291" t="s">
        <v>35</v>
      </c>
      <c r="W291" t="s">
        <v>35</v>
      </c>
      <c r="X291" t="s">
        <v>35</v>
      </c>
      <c r="Z291" s="12">
        <f t="shared" si="4"/>
        <v>0</v>
      </c>
    </row>
    <row r="292" spans="1:26" x14ac:dyDescent="0.35">
      <c r="A292">
        <v>15381626</v>
      </c>
      <c r="B292" s="1">
        <v>45750</v>
      </c>
      <c r="C292" s="2">
        <v>0.67152777777777772</v>
      </c>
      <c r="D292" t="s">
        <v>38</v>
      </c>
      <c r="E292" t="s">
        <v>160</v>
      </c>
      <c r="F292">
        <v>13482</v>
      </c>
      <c r="G292" t="s">
        <v>86</v>
      </c>
      <c r="H292" t="s">
        <v>87</v>
      </c>
      <c r="I292" t="s">
        <v>40</v>
      </c>
      <c r="J292" t="s">
        <v>49</v>
      </c>
      <c r="K292">
        <v>125</v>
      </c>
      <c r="L292" t="s">
        <v>190</v>
      </c>
      <c r="M292" t="s">
        <v>801</v>
      </c>
      <c r="N292" t="s">
        <v>802</v>
      </c>
      <c r="O292" t="s">
        <v>67</v>
      </c>
      <c r="P292" t="s">
        <v>36</v>
      </c>
      <c r="V292" t="s">
        <v>36</v>
      </c>
      <c r="W292" t="s">
        <v>36</v>
      </c>
      <c r="X292" t="s">
        <v>36</v>
      </c>
      <c r="Y292" s="3">
        <v>45750.677083333336</v>
      </c>
      <c r="Z292" s="12">
        <f t="shared" si="4"/>
        <v>1</v>
      </c>
    </row>
    <row r="293" spans="1:26" x14ac:dyDescent="0.35">
      <c r="A293">
        <v>15362178</v>
      </c>
      <c r="B293" s="1">
        <v>45749</v>
      </c>
      <c r="C293" s="2">
        <v>0.68194444444444446</v>
      </c>
      <c r="D293" t="s">
        <v>38</v>
      </c>
      <c r="E293" t="s">
        <v>803</v>
      </c>
      <c r="F293">
        <v>13055</v>
      </c>
      <c r="J293" t="s">
        <v>49</v>
      </c>
      <c r="K293">
        <v>125</v>
      </c>
      <c r="L293" t="s">
        <v>92</v>
      </c>
      <c r="M293" t="s">
        <v>804</v>
      </c>
      <c r="N293" t="s">
        <v>805</v>
      </c>
      <c r="O293" t="s">
        <v>67</v>
      </c>
      <c r="P293" t="s">
        <v>36</v>
      </c>
      <c r="V293" t="s">
        <v>36</v>
      </c>
      <c r="W293" t="s">
        <v>36</v>
      </c>
      <c r="X293" t="s">
        <v>36</v>
      </c>
      <c r="Y293" s="3">
        <v>45749.684027777781</v>
      </c>
      <c r="Z293" s="12">
        <f t="shared" si="4"/>
        <v>1</v>
      </c>
    </row>
    <row r="294" spans="1:26" x14ac:dyDescent="0.35">
      <c r="A294">
        <v>15714544</v>
      </c>
      <c r="B294" s="1">
        <v>45765</v>
      </c>
      <c r="C294" s="2">
        <v>0.51388888888888884</v>
      </c>
      <c r="D294" t="s">
        <v>38</v>
      </c>
      <c r="E294" t="s">
        <v>806</v>
      </c>
      <c r="F294">
        <v>10389</v>
      </c>
      <c r="G294" t="s">
        <v>86</v>
      </c>
      <c r="H294" t="s">
        <v>87</v>
      </c>
      <c r="I294" t="s">
        <v>40</v>
      </c>
      <c r="J294" t="s">
        <v>49</v>
      </c>
      <c r="K294">
        <v>125</v>
      </c>
      <c r="L294" t="s">
        <v>491</v>
      </c>
      <c r="M294" t="s">
        <v>492</v>
      </c>
      <c r="N294" t="s">
        <v>493</v>
      </c>
      <c r="O294" t="s">
        <v>67</v>
      </c>
      <c r="P294" t="s">
        <v>36</v>
      </c>
      <c r="V294" t="s">
        <v>35</v>
      </c>
      <c r="W294" t="s">
        <v>35</v>
      </c>
      <c r="X294" t="s">
        <v>35</v>
      </c>
      <c r="Y294" s="3">
        <v>45765.51458333333</v>
      </c>
      <c r="Z294" s="12">
        <f t="shared" si="4"/>
        <v>1</v>
      </c>
    </row>
    <row r="295" spans="1:26" x14ac:dyDescent="0.35">
      <c r="A295">
        <v>15683164</v>
      </c>
      <c r="B295" s="1">
        <v>45763</v>
      </c>
      <c r="C295" s="2">
        <v>0.81111111111111112</v>
      </c>
      <c r="D295" t="s">
        <v>38</v>
      </c>
      <c r="E295" t="s">
        <v>807</v>
      </c>
      <c r="F295" t="s">
        <v>808</v>
      </c>
      <c r="G295" t="s">
        <v>809</v>
      </c>
      <c r="I295" t="s">
        <v>29</v>
      </c>
      <c r="J295" t="s">
        <v>57</v>
      </c>
      <c r="K295" t="s">
        <v>58</v>
      </c>
      <c r="L295" t="s">
        <v>551</v>
      </c>
      <c r="M295" t="s">
        <v>810</v>
      </c>
      <c r="N295" t="s">
        <v>637</v>
      </c>
      <c r="O295" t="s">
        <v>34</v>
      </c>
      <c r="P295" t="s">
        <v>36</v>
      </c>
      <c r="Q295" t="s">
        <v>536</v>
      </c>
      <c r="V295" t="s">
        <v>35</v>
      </c>
      <c r="W295" t="s">
        <v>35</v>
      </c>
      <c r="X295" t="s">
        <v>36</v>
      </c>
      <c r="Z295" s="12">
        <f t="shared" si="4"/>
        <v>0</v>
      </c>
    </row>
    <row r="296" spans="1:26" x14ac:dyDescent="0.35">
      <c r="A296">
        <v>15567700</v>
      </c>
      <c r="B296" s="1">
        <v>45758</v>
      </c>
      <c r="C296" s="2">
        <v>0.62569444444444444</v>
      </c>
      <c r="D296" t="s">
        <v>128</v>
      </c>
      <c r="E296" t="s">
        <v>236</v>
      </c>
      <c r="F296" t="s">
        <v>237</v>
      </c>
      <c r="I296" t="s">
        <v>88</v>
      </c>
      <c r="J296" t="s">
        <v>30</v>
      </c>
      <c r="K296" t="s">
        <v>225</v>
      </c>
      <c r="M296" t="s">
        <v>811</v>
      </c>
      <c r="N296" t="s">
        <v>812</v>
      </c>
      <c r="O296" t="s">
        <v>34</v>
      </c>
      <c r="P296" t="s">
        <v>36</v>
      </c>
      <c r="V296" t="s">
        <v>36</v>
      </c>
      <c r="W296" t="s">
        <v>35</v>
      </c>
      <c r="X296" t="s">
        <v>35</v>
      </c>
      <c r="Z296" s="12">
        <f t="shared" si="4"/>
        <v>0</v>
      </c>
    </row>
    <row r="297" spans="1:26" x14ac:dyDescent="0.35">
      <c r="A297">
        <v>15361389</v>
      </c>
      <c r="B297" s="1">
        <v>45749</v>
      </c>
      <c r="C297" s="2">
        <v>0.66249999999999998</v>
      </c>
      <c r="D297" t="s">
        <v>46</v>
      </c>
      <c r="E297" t="s">
        <v>813</v>
      </c>
      <c r="F297">
        <v>14196</v>
      </c>
      <c r="I297" t="s">
        <v>40</v>
      </c>
      <c r="J297" t="s">
        <v>440</v>
      </c>
      <c r="K297">
        <v>220</v>
      </c>
      <c r="L297" t="s">
        <v>661</v>
      </c>
      <c r="M297" t="s">
        <v>814</v>
      </c>
      <c r="N297" t="s">
        <v>815</v>
      </c>
      <c r="O297" t="s">
        <v>34</v>
      </c>
      <c r="P297" t="s">
        <v>35</v>
      </c>
      <c r="Q297" t="s">
        <v>37</v>
      </c>
      <c r="V297" t="s">
        <v>35</v>
      </c>
      <c r="W297" t="s">
        <v>35</v>
      </c>
      <c r="X297" t="s">
        <v>35</v>
      </c>
      <c r="Z297" s="12">
        <f t="shared" si="4"/>
        <v>0</v>
      </c>
    </row>
    <row r="298" spans="1:26" x14ac:dyDescent="0.35">
      <c r="A298">
        <v>15611344</v>
      </c>
      <c r="B298" s="1">
        <v>45761</v>
      </c>
      <c r="C298" s="2">
        <v>4.791666666666667E-2</v>
      </c>
      <c r="D298" t="s">
        <v>53</v>
      </c>
      <c r="E298" t="s">
        <v>816</v>
      </c>
      <c r="F298" t="s">
        <v>817</v>
      </c>
      <c r="G298" t="s">
        <v>124</v>
      </c>
      <c r="H298" t="s">
        <v>56</v>
      </c>
      <c r="I298" t="s">
        <v>88</v>
      </c>
      <c r="J298" t="s">
        <v>49</v>
      </c>
      <c r="K298" t="s">
        <v>157</v>
      </c>
      <c r="L298" t="s">
        <v>81</v>
      </c>
      <c r="M298" t="s">
        <v>158</v>
      </c>
      <c r="N298" t="s">
        <v>159</v>
      </c>
      <c r="O298" t="s">
        <v>34</v>
      </c>
      <c r="P298" t="s">
        <v>35</v>
      </c>
      <c r="Q298" t="s">
        <v>37</v>
      </c>
      <c r="V298" t="s">
        <v>35</v>
      </c>
      <c r="W298" t="s">
        <v>35</v>
      </c>
      <c r="X298" t="s">
        <v>35</v>
      </c>
      <c r="Z298" s="12">
        <f t="shared" si="4"/>
        <v>0</v>
      </c>
    </row>
    <row r="299" spans="1:26" x14ac:dyDescent="0.35">
      <c r="A299">
        <v>15525487</v>
      </c>
      <c r="B299" s="1">
        <v>45756</v>
      </c>
      <c r="C299" s="2">
        <v>0.63472222222222219</v>
      </c>
      <c r="D299" t="s">
        <v>53</v>
      </c>
      <c r="E299" t="s">
        <v>818</v>
      </c>
      <c r="F299">
        <v>10310</v>
      </c>
      <c r="G299" t="s">
        <v>55</v>
      </c>
      <c r="H299" t="s">
        <v>56</v>
      </c>
      <c r="I299" t="s">
        <v>29</v>
      </c>
      <c r="J299" t="s">
        <v>49</v>
      </c>
      <c r="K299" t="s">
        <v>392</v>
      </c>
      <c r="L299" t="s">
        <v>81</v>
      </c>
      <c r="M299" t="s">
        <v>393</v>
      </c>
      <c r="N299" t="s">
        <v>394</v>
      </c>
      <c r="O299" t="s">
        <v>62</v>
      </c>
      <c r="P299" t="s">
        <v>35</v>
      </c>
      <c r="Q299" t="s">
        <v>78</v>
      </c>
      <c r="V299" t="s">
        <v>35</v>
      </c>
      <c r="W299" t="s">
        <v>35</v>
      </c>
      <c r="X299" t="s">
        <v>35</v>
      </c>
      <c r="Z299" s="12">
        <f t="shared" si="4"/>
        <v>0</v>
      </c>
    </row>
    <row r="300" spans="1:26" x14ac:dyDescent="0.35">
      <c r="A300">
        <v>15663631</v>
      </c>
      <c r="B300" s="1">
        <v>45763</v>
      </c>
      <c r="C300" s="2">
        <v>0.48472222222222222</v>
      </c>
      <c r="D300" t="s">
        <v>53</v>
      </c>
      <c r="E300" t="s">
        <v>820</v>
      </c>
      <c r="F300">
        <v>12911</v>
      </c>
      <c r="G300" t="s">
        <v>124</v>
      </c>
      <c r="H300" t="s">
        <v>56</v>
      </c>
      <c r="I300" t="s">
        <v>40</v>
      </c>
      <c r="J300" t="s">
        <v>49</v>
      </c>
      <c r="K300">
        <v>125</v>
      </c>
      <c r="L300" t="s">
        <v>190</v>
      </c>
      <c r="M300" t="s">
        <v>191</v>
      </c>
      <c r="N300" t="s">
        <v>192</v>
      </c>
      <c r="O300" t="s">
        <v>62</v>
      </c>
      <c r="P300" t="s">
        <v>35</v>
      </c>
      <c r="Q300" t="s">
        <v>78</v>
      </c>
      <c r="V300" t="s">
        <v>35</v>
      </c>
      <c r="W300" t="s">
        <v>35</v>
      </c>
      <c r="X300" t="s">
        <v>35</v>
      </c>
      <c r="Z300" s="12">
        <f t="shared" si="4"/>
        <v>0</v>
      </c>
    </row>
    <row r="301" spans="1:26" x14ac:dyDescent="0.35">
      <c r="A301">
        <v>15464546</v>
      </c>
      <c r="B301" s="1">
        <v>45754</v>
      </c>
      <c r="C301" s="2">
        <v>0.80833333333333335</v>
      </c>
      <c r="D301" t="s">
        <v>228</v>
      </c>
      <c r="E301" t="s">
        <v>821</v>
      </c>
      <c r="F301">
        <v>13537</v>
      </c>
      <c r="J301" t="s">
        <v>148</v>
      </c>
      <c r="K301" t="s">
        <v>174</v>
      </c>
      <c r="M301" t="s">
        <v>175</v>
      </c>
      <c r="N301" t="s">
        <v>577</v>
      </c>
      <c r="O301" t="s">
        <v>34</v>
      </c>
      <c r="P301" t="s">
        <v>35</v>
      </c>
      <c r="Q301" t="s">
        <v>37</v>
      </c>
      <c r="V301" t="s">
        <v>35</v>
      </c>
      <c r="W301" t="s">
        <v>35</v>
      </c>
      <c r="X301" t="s">
        <v>35</v>
      </c>
      <c r="Z301" s="12">
        <f t="shared" si="4"/>
        <v>0</v>
      </c>
    </row>
    <row r="302" spans="1:26" x14ac:dyDescent="0.35">
      <c r="A302">
        <v>15342210</v>
      </c>
      <c r="B302" s="1">
        <v>45748</v>
      </c>
      <c r="C302" s="2">
        <v>0.72499999999999998</v>
      </c>
      <c r="D302" t="s">
        <v>53</v>
      </c>
      <c r="E302" t="s">
        <v>822</v>
      </c>
      <c r="F302">
        <v>12348</v>
      </c>
      <c r="G302" t="s">
        <v>55</v>
      </c>
      <c r="H302" t="s">
        <v>56</v>
      </c>
      <c r="I302" t="s">
        <v>40</v>
      </c>
      <c r="J302" t="s">
        <v>30</v>
      </c>
      <c r="K302" t="s">
        <v>749</v>
      </c>
      <c r="L302" t="s">
        <v>30</v>
      </c>
      <c r="M302" t="s">
        <v>750</v>
      </c>
      <c r="N302" t="s">
        <v>751</v>
      </c>
      <c r="O302" t="s">
        <v>34</v>
      </c>
      <c r="P302" t="s">
        <v>35</v>
      </c>
      <c r="Q302" t="s">
        <v>37</v>
      </c>
      <c r="V302" t="s">
        <v>35</v>
      </c>
      <c r="W302" t="s">
        <v>35</v>
      </c>
      <c r="X302" t="s">
        <v>35</v>
      </c>
      <c r="Z302" s="12">
        <f t="shared" si="4"/>
        <v>0</v>
      </c>
    </row>
    <row r="303" spans="1:26" x14ac:dyDescent="0.35">
      <c r="A303">
        <v>15567217</v>
      </c>
      <c r="B303" s="1">
        <v>45758</v>
      </c>
      <c r="C303" s="2">
        <v>0.61458333333333337</v>
      </c>
      <c r="D303" t="s">
        <v>38</v>
      </c>
      <c r="E303" t="s">
        <v>823</v>
      </c>
      <c r="F303" t="s">
        <v>824</v>
      </c>
      <c r="G303" t="s">
        <v>86</v>
      </c>
      <c r="H303" t="s">
        <v>87</v>
      </c>
      <c r="I303" t="s">
        <v>88</v>
      </c>
      <c r="J303" t="s">
        <v>49</v>
      </c>
      <c r="K303" t="s">
        <v>472</v>
      </c>
      <c r="L303" t="s">
        <v>115</v>
      </c>
      <c r="M303" t="s">
        <v>825</v>
      </c>
      <c r="N303" t="s">
        <v>611</v>
      </c>
      <c r="O303" t="s">
        <v>67</v>
      </c>
      <c r="P303" t="s">
        <v>36</v>
      </c>
      <c r="Q303" t="s">
        <v>103</v>
      </c>
      <c r="V303" t="s">
        <v>36</v>
      </c>
      <c r="W303" t="s">
        <v>36</v>
      </c>
      <c r="X303" t="s">
        <v>36</v>
      </c>
      <c r="Y303" s="3">
        <v>45758.618055555555</v>
      </c>
      <c r="Z303" s="12">
        <f t="shared" si="4"/>
        <v>1</v>
      </c>
    </row>
    <row r="304" spans="1:26" x14ac:dyDescent="0.35">
      <c r="A304">
        <v>15470653</v>
      </c>
      <c r="B304" s="1">
        <v>45755</v>
      </c>
      <c r="C304" s="2">
        <v>0.45277777777777778</v>
      </c>
      <c r="D304" t="s">
        <v>53</v>
      </c>
      <c r="E304" t="s">
        <v>327</v>
      </c>
      <c r="F304">
        <v>12721</v>
      </c>
      <c r="G304" t="s">
        <v>124</v>
      </c>
      <c r="H304" t="s">
        <v>56</v>
      </c>
      <c r="I304" t="s">
        <v>88</v>
      </c>
      <c r="J304" t="s">
        <v>49</v>
      </c>
      <c r="K304" t="s">
        <v>194</v>
      </c>
      <c r="L304" t="s">
        <v>348</v>
      </c>
      <c r="M304" t="s">
        <v>349</v>
      </c>
      <c r="N304" t="s">
        <v>350</v>
      </c>
      <c r="O304" t="s">
        <v>62</v>
      </c>
      <c r="P304" t="s">
        <v>35</v>
      </c>
      <c r="Q304" t="s">
        <v>78</v>
      </c>
      <c r="V304" t="s">
        <v>35</v>
      </c>
      <c r="W304" t="s">
        <v>35</v>
      </c>
      <c r="X304" t="s">
        <v>35</v>
      </c>
      <c r="Z304" s="12">
        <f t="shared" si="4"/>
        <v>0</v>
      </c>
    </row>
    <row r="305" spans="1:26" x14ac:dyDescent="0.35">
      <c r="A305">
        <v>15703096</v>
      </c>
      <c r="B305" s="1">
        <v>45764</v>
      </c>
      <c r="C305" s="2">
        <v>0.74861111111111112</v>
      </c>
      <c r="D305" t="s">
        <v>228</v>
      </c>
      <c r="F305">
        <v>13126</v>
      </c>
      <c r="G305" t="s">
        <v>340</v>
      </c>
      <c r="H305" t="s">
        <v>827</v>
      </c>
      <c r="I305" t="s">
        <v>40</v>
      </c>
      <c r="J305" t="s">
        <v>49</v>
      </c>
      <c r="K305">
        <v>125</v>
      </c>
      <c r="L305" t="s">
        <v>190</v>
      </c>
      <c r="M305" t="s">
        <v>191</v>
      </c>
      <c r="N305" t="s">
        <v>192</v>
      </c>
      <c r="O305" t="s">
        <v>34</v>
      </c>
      <c r="P305" t="s">
        <v>35</v>
      </c>
      <c r="Q305" t="s">
        <v>37</v>
      </c>
      <c r="V305" t="s">
        <v>35</v>
      </c>
      <c r="W305" t="s">
        <v>35</v>
      </c>
      <c r="X305" t="s">
        <v>35</v>
      </c>
      <c r="Z305" s="12">
        <f t="shared" si="4"/>
        <v>0</v>
      </c>
    </row>
    <row r="306" spans="1:26" x14ac:dyDescent="0.35">
      <c r="A306">
        <v>15627349</v>
      </c>
      <c r="B306" s="1">
        <v>45761</v>
      </c>
      <c r="C306" s="2">
        <v>0.61944444444444446</v>
      </c>
      <c r="D306" t="s">
        <v>53</v>
      </c>
      <c r="E306" t="s">
        <v>828</v>
      </c>
      <c r="F306">
        <v>10287</v>
      </c>
      <c r="G306" t="s">
        <v>124</v>
      </c>
      <c r="H306" t="s">
        <v>56</v>
      </c>
      <c r="I306" t="s">
        <v>29</v>
      </c>
      <c r="J306" t="s">
        <v>49</v>
      </c>
      <c r="K306">
        <v>125</v>
      </c>
      <c r="L306" t="s">
        <v>190</v>
      </c>
      <c r="M306" t="s">
        <v>191</v>
      </c>
      <c r="N306" t="s">
        <v>192</v>
      </c>
      <c r="O306" t="s">
        <v>34</v>
      </c>
      <c r="P306" t="s">
        <v>35</v>
      </c>
      <c r="Q306" t="s">
        <v>37</v>
      </c>
      <c r="V306" t="s">
        <v>35</v>
      </c>
      <c r="W306" t="s">
        <v>35</v>
      </c>
      <c r="X306" t="s">
        <v>35</v>
      </c>
      <c r="Z306" s="12">
        <f t="shared" si="4"/>
        <v>0</v>
      </c>
    </row>
    <row r="307" spans="1:26" x14ac:dyDescent="0.35">
      <c r="A307">
        <v>15406188</v>
      </c>
      <c r="B307" s="1">
        <v>45751</v>
      </c>
      <c r="C307" s="2">
        <v>0.78125</v>
      </c>
      <c r="D307" t="s">
        <v>46</v>
      </c>
      <c r="E307" t="s">
        <v>829</v>
      </c>
      <c r="F307" t="s">
        <v>830</v>
      </c>
      <c r="I307" t="s">
        <v>88</v>
      </c>
      <c r="J307" t="s">
        <v>49</v>
      </c>
      <c r="K307">
        <v>125</v>
      </c>
      <c r="L307" t="s">
        <v>100</v>
      </c>
      <c r="M307" t="s">
        <v>831</v>
      </c>
      <c r="N307" t="s">
        <v>832</v>
      </c>
      <c r="O307" t="s">
        <v>34</v>
      </c>
      <c r="P307" t="s">
        <v>36</v>
      </c>
      <c r="Q307" t="s">
        <v>37</v>
      </c>
      <c r="V307" t="s">
        <v>35</v>
      </c>
      <c r="W307" t="s">
        <v>35</v>
      </c>
      <c r="X307" t="s">
        <v>36</v>
      </c>
      <c r="Z307" s="12">
        <f t="shared" si="4"/>
        <v>0</v>
      </c>
    </row>
    <row r="308" spans="1:26" x14ac:dyDescent="0.35">
      <c r="A308">
        <v>15626658</v>
      </c>
      <c r="B308" s="1">
        <v>45761</v>
      </c>
      <c r="C308" s="2">
        <v>0.60555555555555551</v>
      </c>
      <c r="D308" t="s">
        <v>53</v>
      </c>
      <c r="E308" t="s">
        <v>833</v>
      </c>
      <c r="F308" t="s">
        <v>834</v>
      </c>
      <c r="G308" t="s">
        <v>55</v>
      </c>
      <c r="H308" t="s">
        <v>56</v>
      </c>
      <c r="I308" t="s">
        <v>40</v>
      </c>
      <c r="J308" t="s">
        <v>30</v>
      </c>
      <c r="K308" t="s">
        <v>545</v>
      </c>
      <c r="L308" t="s">
        <v>30</v>
      </c>
      <c r="M308" t="s">
        <v>835</v>
      </c>
      <c r="N308" t="s">
        <v>836</v>
      </c>
      <c r="O308" t="s">
        <v>62</v>
      </c>
      <c r="P308" t="s">
        <v>35</v>
      </c>
      <c r="Q308" t="s">
        <v>167</v>
      </c>
      <c r="V308" t="s">
        <v>35</v>
      </c>
      <c r="W308" t="s">
        <v>35</v>
      </c>
      <c r="X308" t="s">
        <v>35</v>
      </c>
      <c r="Z308" s="12">
        <f t="shared" si="4"/>
        <v>0</v>
      </c>
    </row>
    <row r="309" spans="1:26" x14ac:dyDescent="0.35">
      <c r="A309">
        <v>15308811</v>
      </c>
      <c r="B309" s="1">
        <v>45749</v>
      </c>
      <c r="C309" s="2">
        <v>0.70416666666666672</v>
      </c>
      <c r="D309" t="s">
        <v>53</v>
      </c>
      <c r="E309" t="s">
        <v>837</v>
      </c>
      <c r="F309" t="s">
        <v>838</v>
      </c>
      <c r="G309" t="s">
        <v>55</v>
      </c>
      <c r="H309" t="s">
        <v>56</v>
      </c>
      <c r="I309" t="s">
        <v>88</v>
      </c>
      <c r="J309" t="s">
        <v>49</v>
      </c>
      <c r="K309">
        <v>125</v>
      </c>
      <c r="L309" t="s">
        <v>92</v>
      </c>
      <c r="M309" t="s">
        <v>93</v>
      </c>
      <c r="N309" t="s">
        <v>94</v>
      </c>
      <c r="O309" t="s">
        <v>62</v>
      </c>
      <c r="P309" t="s">
        <v>35</v>
      </c>
      <c r="Q309" t="s">
        <v>167</v>
      </c>
      <c r="V309" t="s">
        <v>35</v>
      </c>
      <c r="W309" t="s">
        <v>35</v>
      </c>
      <c r="X309" t="s">
        <v>35</v>
      </c>
      <c r="Z309" s="12">
        <f t="shared" si="4"/>
        <v>0</v>
      </c>
    </row>
    <row r="310" spans="1:26" x14ac:dyDescent="0.35">
      <c r="A310">
        <v>15490159</v>
      </c>
      <c r="B310" s="1">
        <v>45756</v>
      </c>
      <c r="C310" s="2">
        <v>0.10277777777777777</v>
      </c>
      <c r="D310" t="s">
        <v>53</v>
      </c>
      <c r="E310" t="s">
        <v>839</v>
      </c>
      <c r="F310" t="s">
        <v>840</v>
      </c>
      <c r="G310" t="s">
        <v>124</v>
      </c>
      <c r="H310" t="s">
        <v>56</v>
      </c>
      <c r="I310" t="s">
        <v>88</v>
      </c>
      <c r="J310" t="s">
        <v>30</v>
      </c>
      <c r="K310" t="s">
        <v>545</v>
      </c>
      <c r="L310" t="s">
        <v>30</v>
      </c>
      <c r="M310" t="s">
        <v>546</v>
      </c>
      <c r="N310" t="s">
        <v>547</v>
      </c>
      <c r="O310" t="s">
        <v>62</v>
      </c>
      <c r="P310" t="s">
        <v>35</v>
      </c>
      <c r="Q310" t="s">
        <v>84</v>
      </c>
      <c r="V310" t="s">
        <v>35</v>
      </c>
      <c r="W310" t="s">
        <v>35</v>
      </c>
      <c r="X310" t="s">
        <v>35</v>
      </c>
      <c r="Z310" s="12">
        <f t="shared" si="4"/>
        <v>0</v>
      </c>
    </row>
    <row r="311" spans="1:26" x14ac:dyDescent="0.35">
      <c r="A311">
        <v>15433446</v>
      </c>
      <c r="B311" s="1">
        <v>45753</v>
      </c>
      <c r="C311" s="2">
        <v>0.46944444444444444</v>
      </c>
      <c r="D311" t="s">
        <v>38</v>
      </c>
      <c r="E311" t="s">
        <v>841</v>
      </c>
      <c r="F311" t="s">
        <v>842</v>
      </c>
      <c r="I311" t="s">
        <v>88</v>
      </c>
      <c r="J311" t="s">
        <v>148</v>
      </c>
      <c r="K311" t="s">
        <v>149</v>
      </c>
      <c r="M311" t="s">
        <v>280</v>
      </c>
      <c r="N311" t="s">
        <v>151</v>
      </c>
      <c r="O311" t="s">
        <v>62</v>
      </c>
      <c r="P311" t="s">
        <v>36</v>
      </c>
      <c r="Q311" t="s">
        <v>78</v>
      </c>
      <c r="V311" t="s">
        <v>36</v>
      </c>
      <c r="W311" t="s">
        <v>35</v>
      </c>
      <c r="X311" t="s">
        <v>35</v>
      </c>
      <c r="Z311" s="12">
        <f t="shared" si="4"/>
        <v>0</v>
      </c>
    </row>
    <row r="312" spans="1:26" x14ac:dyDescent="0.35">
      <c r="A312">
        <v>15411403</v>
      </c>
      <c r="B312" s="1">
        <v>45752</v>
      </c>
      <c r="C312" s="2">
        <v>0.38124999999999998</v>
      </c>
      <c r="D312" t="s">
        <v>24</v>
      </c>
      <c r="E312" t="s">
        <v>843</v>
      </c>
      <c r="F312" t="s">
        <v>844</v>
      </c>
      <c r="G312" t="s">
        <v>27</v>
      </c>
      <c r="H312" t="s">
        <v>28</v>
      </c>
      <c r="I312" t="s">
        <v>40</v>
      </c>
      <c r="J312" t="s">
        <v>148</v>
      </c>
      <c r="K312" t="s">
        <v>149</v>
      </c>
      <c r="L312" t="s">
        <v>148</v>
      </c>
      <c r="M312" t="s">
        <v>150</v>
      </c>
      <c r="N312" t="s">
        <v>151</v>
      </c>
      <c r="O312" t="s">
        <v>34</v>
      </c>
      <c r="P312" t="s">
        <v>35</v>
      </c>
      <c r="Q312" t="s">
        <v>37</v>
      </c>
      <c r="V312" t="s">
        <v>35</v>
      </c>
      <c r="W312" t="s">
        <v>35</v>
      </c>
      <c r="X312" t="s">
        <v>35</v>
      </c>
      <c r="Z312" s="12">
        <f t="shared" si="4"/>
        <v>0</v>
      </c>
    </row>
    <row r="313" spans="1:26" x14ac:dyDescent="0.35">
      <c r="A313">
        <v>15614122</v>
      </c>
      <c r="B313" s="1">
        <v>45761</v>
      </c>
      <c r="C313" s="2">
        <v>0.41180555555555554</v>
      </c>
      <c r="D313" t="s">
        <v>228</v>
      </c>
      <c r="F313">
        <v>10210</v>
      </c>
      <c r="G313" t="s">
        <v>340</v>
      </c>
      <c r="H313" t="s">
        <v>845</v>
      </c>
      <c r="I313" t="s">
        <v>29</v>
      </c>
      <c r="J313" t="s">
        <v>49</v>
      </c>
      <c r="K313">
        <v>125</v>
      </c>
      <c r="L313" t="s">
        <v>100</v>
      </c>
      <c r="M313" t="s">
        <v>319</v>
      </c>
      <c r="N313" t="s">
        <v>320</v>
      </c>
      <c r="O313" t="s">
        <v>34</v>
      </c>
      <c r="P313" t="s">
        <v>35</v>
      </c>
      <c r="V313" t="s">
        <v>35</v>
      </c>
      <c r="W313" t="s">
        <v>35</v>
      </c>
      <c r="X313" t="s">
        <v>35</v>
      </c>
      <c r="Z313" s="12">
        <f t="shared" si="4"/>
        <v>0</v>
      </c>
    </row>
    <row r="314" spans="1:26" x14ac:dyDescent="0.35">
      <c r="A314">
        <v>15530335</v>
      </c>
      <c r="B314" s="1">
        <v>45756</v>
      </c>
      <c r="C314" s="2">
        <v>0.74305555555555558</v>
      </c>
      <c r="D314" t="s">
        <v>38</v>
      </c>
      <c r="E314" t="s">
        <v>846</v>
      </c>
      <c r="F314" t="s">
        <v>847</v>
      </c>
      <c r="I314" t="s">
        <v>88</v>
      </c>
      <c r="J314" t="s">
        <v>41</v>
      </c>
      <c r="K314">
        <v>110</v>
      </c>
      <c r="L314" t="s">
        <v>143</v>
      </c>
      <c r="M314" t="s">
        <v>144</v>
      </c>
      <c r="N314" t="s">
        <v>145</v>
      </c>
      <c r="O314" t="s">
        <v>67</v>
      </c>
      <c r="P314" t="s">
        <v>36</v>
      </c>
      <c r="Q314" t="s">
        <v>103</v>
      </c>
      <c r="V314" t="s">
        <v>36</v>
      </c>
      <c r="W314" t="s">
        <v>35</v>
      </c>
      <c r="X314" t="s">
        <v>35</v>
      </c>
      <c r="Y314" s="3">
        <v>45756.744444444441</v>
      </c>
      <c r="Z314" s="12">
        <f t="shared" si="4"/>
        <v>1</v>
      </c>
    </row>
    <row r="315" spans="1:26" x14ac:dyDescent="0.35">
      <c r="A315">
        <v>15616339</v>
      </c>
      <c r="B315" s="1">
        <v>45761</v>
      </c>
      <c r="C315" s="2">
        <v>0.44722222222222224</v>
      </c>
      <c r="D315" t="s">
        <v>228</v>
      </c>
      <c r="F315">
        <v>10370</v>
      </c>
      <c r="G315" t="s">
        <v>340</v>
      </c>
      <c r="H315" t="s">
        <v>490</v>
      </c>
      <c r="J315" t="s">
        <v>49</v>
      </c>
      <c r="K315">
        <v>125</v>
      </c>
      <c r="L315" t="s">
        <v>491</v>
      </c>
      <c r="M315" t="s">
        <v>492</v>
      </c>
      <c r="N315" t="s">
        <v>493</v>
      </c>
      <c r="O315" t="s">
        <v>62</v>
      </c>
      <c r="P315" t="s">
        <v>35</v>
      </c>
      <c r="Q315" t="s">
        <v>78</v>
      </c>
      <c r="V315" t="s">
        <v>35</v>
      </c>
      <c r="W315" t="s">
        <v>35</v>
      </c>
      <c r="X315" t="s">
        <v>35</v>
      </c>
      <c r="Z315" s="12">
        <f t="shared" si="4"/>
        <v>0</v>
      </c>
    </row>
    <row r="316" spans="1:26" x14ac:dyDescent="0.35">
      <c r="A316">
        <v>15624747</v>
      </c>
      <c r="B316" s="1">
        <v>45761</v>
      </c>
      <c r="C316" s="2">
        <v>0.56111111111111112</v>
      </c>
      <c r="D316" t="s">
        <v>53</v>
      </c>
      <c r="E316" t="s">
        <v>848</v>
      </c>
      <c r="F316">
        <v>13242</v>
      </c>
      <c r="G316" t="s">
        <v>124</v>
      </c>
      <c r="H316" t="s">
        <v>56</v>
      </c>
      <c r="I316" t="s">
        <v>40</v>
      </c>
      <c r="J316" t="s">
        <v>49</v>
      </c>
      <c r="K316" t="s">
        <v>135</v>
      </c>
      <c r="L316" t="s">
        <v>136</v>
      </c>
      <c r="M316" t="s">
        <v>137</v>
      </c>
      <c r="N316" t="s">
        <v>138</v>
      </c>
      <c r="O316" t="s">
        <v>34</v>
      </c>
      <c r="P316" t="s">
        <v>35</v>
      </c>
      <c r="Q316" t="s">
        <v>205</v>
      </c>
      <c r="V316" t="s">
        <v>35</v>
      </c>
      <c r="W316" t="s">
        <v>35</v>
      </c>
      <c r="X316" t="s">
        <v>35</v>
      </c>
      <c r="Z316" s="12">
        <f t="shared" si="4"/>
        <v>0</v>
      </c>
    </row>
    <row r="317" spans="1:26" x14ac:dyDescent="0.35">
      <c r="A317">
        <v>15534364</v>
      </c>
      <c r="B317" s="1">
        <v>45756</v>
      </c>
      <c r="C317" s="2">
        <v>0.91736111111111107</v>
      </c>
      <c r="D317" t="s">
        <v>53</v>
      </c>
      <c r="E317" t="s">
        <v>849</v>
      </c>
      <c r="F317" t="s">
        <v>850</v>
      </c>
      <c r="G317" t="s">
        <v>55</v>
      </c>
      <c r="H317" t="s">
        <v>56</v>
      </c>
      <c r="I317" t="s">
        <v>88</v>
      </c>
      <c r="J317" t="s">
        <v>49</v>
      </c>
      <c r="K317">
        <v>125</v>
      </c>
      <c r="L317" t="s">
        <v>92</v>
      </c>
      <c r="M317" t="s">
        <v>93</v>
      </c>
      <c r="N317" t="s">
        <v>94</v>
      </c>
      <c r="O317" t="s">
        <v>34</v>
      </c>
      <c r="P317" t="s">
        <v>35</v>
      </c>
      <c r="Q317" t="s">
        <v>103</v>
      </c>
      <c r="V317" t="s">
        <v>35</v>
      </c>
      <c r="W317" t="s">
        <v>35</v>
      </c>
      <c r="X317" t="s">
        <v>35</v>
      </c>
      <c r="Z317" s="12">
        <f t="shared" si="4"/>
        <v>0</v>
      </c>
    </row>
    <row r="318" spans="1:26" x14ac:dyDescent="0.35">
      <c r="A318">
        <v>15681057</v>
      </c>
      <c r="B318" s="1">
        <v>45763</v>
      </c>
      <c r="C318" s="2">
        <v>0.76041666666666663</v>
      </c>
      <c r="D318" t="s">
        <v>46</v>
      </c>
      <c r="E318" t="s">
        <v>851</v>
      </c>
      <c r="F318" t="s">
        <v>852</v>
      </c>
      <c r="I318" t="s">
        <v>29</v>
      </c>
      <c r="J318" t="s">
        <v>57</v>
      </c>
      <c r="K318" t="s">
        <v>58</v>
      </c>
      <c r="L318" t="s">
        <v>59</v>
      </c>
      <c r="M318" t="s">
        <v>569</v>
      </c>
      <c r="N318" t="s">
        <v>570</v>
      </c>
      <c r="O318" t="s">
        <v>34</v>
      </c>
      <c r="P318" t="s">
        <v>36</v>
      </c>
      <c r="Q318" t="s">
        <v>205</v>
      </c>
      <c r="V318" t="s">
        <v>36</v>
      </c>
      <c r="W318" t="s">
        <v>36</v>
      </c>
      <c r="X318" t="s">
        <v>36</v>
      </c>
      <c r="Z318" s="12">
        <f t="shared" si="4"/>
        <v>0</v>
      </c>
    </row>
    <row r="319" spans="1:26" x14ac:dyDescent="0.35">
      <c r="A319">
        <v>15600548</v>
      </c>
      <c r="B319" s="1">
        <v>45760</v>
      </c>
      <c r="C319" s="2">
        <v>0.49027777777777776</v>
      </c>
      <c r="D319" t="s">
        <v>95</v>
      </c>
      <c r="E319" t="s">
        <v>853</v>
      </c>
      <c r="F319">
        <v>11690</v>
      </c>
      <c r="G319" t="s">
        <v>308</v>
      </c>
      <c r="H319" t="s">
        <v>309</v>
      </c>
      <c r="I319" t="s">
        <v>29</v>
      </c>
      <c r="J319" t="s">
        <v>49</v>
      </c>
      <c r="K319" t="s">
        <v>135</v>
      </c>
      <c r="L319" t="s">
        <v>136</v>
      </c>
      <c r="M319" t="s">
        <v>484</v>
      </c>
      <c r="N319" t="s">
        <v>485</v>
      </c>
      <c r="O319" t="s">
        <v>62</v>
      </c>
      <c r="P319" t="s">
        <v>35</v>
      </c>
      <c r="Q319" t="s">
        <v>78</v>
      </c>
      <c r="V319" t="s">
        <v>35</v>
      </c>
      <c r="W319" t="s">
        <v>35</v>
      </c>
      <c r="X319" t="s">
        <v>35</v>
      </c>
      <c r="Z319" s="12">
        <f t="shared" si="4"/>
        <v>0</v>
      </c>
    </row>
    <row r="320" spans="1:26" x14ac:dyDescent="0.35">
      <c r="A320">
        <v>15487414</v>
      </c>
      <c r="B320" s="1">
        <v>45755</v>
      </c>
      <c r="C320" s="2">
        <v>0.85972222222222228</v>
      </c>
      <c r="D320" t="s">
        <v>53</v>
      </c>
      <c r="E320" t="s">
        <v>837</v>
      </c>
      <c r="F320" t="s">
        <v>838</v>
      </c>
      <c r="G320" t="s">
        <v>290</v>
      </c>
      <c r="H320" t="s">
        <v>56</v>
      </c>
      <c r="I320" t="s">
        <v>88</v>
      </c>
      <c r="J320" t="s">
        <v>80</v>
      </c>
      <c r="K320">
        <v>400</v>
      </c>
      <c r="L320" t="s">
        <v>324</v>
      </c>
      <c r="M320" t="s">
        <v>325</v>
      </c>
      <c r="N320" t="s">
        <v>326</v>
      </c>
      <c r="O320" t="s">
        <v>62</v>
      </c>
      <c r="P320" t="s">
        <v>35</v>
      </c>
      <c r="Q320" t="s">
        <v>78</v>
      </c>
      <c r="V320" t="s">
        <v>35</v>
      </c>
      <c r="W320" t="s">
        <v>35</v>
      </c>
      <c r="X320" t="s">
        <v>35</v>
      </c>
      <c r="Z320" s="12">
        <f t="shared" si="4"/>
        <v>0</v>
      </c>
    </row>
    <row r="321" spans="1:26" x14ac:dyDescent="0.35">
      <c r="A321">
        <v>15696274</v>
      </c>
      <c r="B321" s="1">
        <v>45764</v>
      </c>
      <c r="C321" s="2">
        <v>0.58888888888888891</v>
      </c>
      <c r="D321" t="s">
        <v>46</v>
      </c>
      <c r="E321" t="s">
        <v>854</v>
      </c>
      <c r="F321" t="s">
        <v>855</v>
      </c>
      <c r="I321" t="s">
        <v>29</v>
      </c>
      <c r="J321" t="s">
        <v>49</v>
      </c>
      <c r="K321">
        <v>125</v>
      </c>
      <c r="L321" t="s">
        <v>286</v>
      </c>
      <c r="M321" t="s">
        <v>316</v>
      </c>
      <c r="N321" t="s">
        <v>317</v>
      </c>
      <c r="O321" t="s">
        <v>67</v>
      </c>
      <c r="P321" t="s">
        <v>36</v>
      </c>
      <c r="V321" t="s">
        <v>35</v>
      </c>
      <c r="W321" t="s">
        <v>35</v>
      </c>
      <c r="X321" t="s">
        <v>35</v>
      </c>
      <c r="Y321" s="3">
        <v>45764.589583333334</v>
      </c>
      <c r="Z321" s="12">
        <f t="shared" si="4"/>
        <v>1</v>
      </c>
    </row>
    <row r="322" spans="1:26" x14ac:dyDescent="0.35">
      <c r="A322">
        <v>15738880</v>
      </c>
      <c r="B322" s="1">
        <v>45766</v>
      </c>
      <c r="C322" s="2">
        <v>0.63055555555555554</v>
      </c>
      <c r="D322" t="s">
        <v>128</v>
      </c>
      <c r="E322" t="s">
        <v>856</v>
      </c>
      <c r="F322">
        <v>12846</v>
      </c>
      <c r="J322" t="s">
        <v>49</v>
      </c>
      <c r="K322" t="s">
        <v>114</v>
      </c>
      <c r="L322" t="s">
        <v>115</v>
      </c>
      <c r="M322" t="s">
        <v>452</v>
      </c>
      <c r="N322" t="s">
        <v>453</v>
      </c>
      <c r="O322" t="s">
        <v>62</v>
      </c>
      <c r="P322" t="s">
        <v>36</v>
      </c>
      <c r="Q322" t="s">
        <v>78</v>
      </c>
      <c r="V322" t="s">
        <v>36</v>
      </c>
      <c r="W322" t="s">
        <v>35</v>
      </c>
      <c r="X322" t="s">
        <v>35</v>
      </c>
      <c r="Z322" s="12">
        <f t="shared" si="4"/>
        <v>0</v>
      </c>
    </row>
    <row r="323" spans="1:26" x14ac:dyDescent="0.35">
      <c r="A323">
        <v>15659295</v>
      </c>
      <c r="B323" s="1">
        <v>45763</v>
      </c>
      <c r="C323" s="2">
        <v>0.13194444444444445</v>
      </c>
      <c r="D323" t="s">
        <v>24</v>
      </c>
      <c r="E323" t="s">
        <v>821</v>
      </c>
      <c r="F323">
        <v>13537</v>
      </c>
      <c r="G323" t="s">
        <v>27</v>
      </c>
      <c r="H323" t="s">
        <v>28</v>
      </c>
      <c r="I323" t="s">
        <v>40</v>
      </c>
      <c r="J323" t="s">
        <v>148</v>
      </c>
      <c r="K323" t="s">
        <v>149</v>
      </c>
      <c r="L323" t="s">
        <v>148</v>
      </c>
      <c r="M323" t="s">
        <v>150</v>
      </c>
      <c r="N323" t="s">
        <v>151</v>
      </c>
      <c r="O323" t="s">
        <v>34</v>
      </c>
      <c r="P323" t="s">
        <v>35</v>
      </c>
      <c r="Q323" t="s">
        <v>205</v>
      </c>
      <c r="V323" t="s">
        <v>35</v>
      </c>
      <c r="W323" t="s">
        <v>35</v>
      </c>
      <c r="X323" t="s">
        <v>35</v>
      </c>
      <c r="Z323" s="12">
        <f t="shared" ref="Z323:Z386" si="5">IF(O323="Invoiced", 1, 0)</f>
        <v>0</v>
      </c>
    </row>
    <row r="324" spans="1:26" x14ac:dyDescent="0.35">
      <c r="A324">
        <v>15736890</v>
      </c>
      <c r="B324" s="1">
        <v>45766</v>
      </c>
      <c r="C324" s="2">
        <v>0.56805555555555554</v>
      </c>
      <c r="D324" t="s">
        <v>46</v>
      </c>
      <c r="E324" t="s">
        <v>236</v>
      </c>
      <c r="F324" t="s">
        <v>237</v>
      </c>
      <c r="I324" t="s">
        <v>40</v>
      </c>
      <c r="J324" t="s">
        <v>30</v>
      </c>
      <c r="K324" t="s">
        <v>593</v>
      </c>
      <c r="M324" t="s">
        <v>857</v>
      </c>
      <c r="N324" t="s">
        <v>858</v>
      </c>
      <c r="O324" t="s">
        <v>45</v>
      </c>
      <c r="P324" t="s">
        <v>36</v>
      </c>
      <c r="V324" t="s">
        <v>35</v>
      </c>
      <c r="W324" t="s">
        <v>35</v>
      </c>
      <c r="X324" t="s">
        <v>35</v>
      </c>
      <c r="Y324" s="3">
        <v>45766.568749999999</v>
      </c>
      <c r="Z324" s="12">
        <f t="shared" si="5"/>
        <v>0</v>
      </c>
    </row>
    <row r="325" spans="1:26" x14ac:dyDescent="0.35">
      <c r="A325">
        <v>15422144</v>
      </c>
      <c r="B325" s="1">
        <v>45752</v>
      </c>
      <c r="C325" s="2">
        <v>0.66527777777777775</v>
      </c>
      <c r="D325" t="s">
        <v>38</v>
      </c>
      <c r="E325" t="s">
        <v>859</v>
      </c>
      <c r="F325">
        <v>10268</v>
      </c>
      <c r="G325" t="s">
        <v>860</v>
      </c>
      <c r="J325" t="s">
        <v>49</v>
      </c>
      <c r="K325">
        <v>125</v>
      </c>
      <c r="L325" t="s">
        <v>100</v>
      </c>
      <c r="M325" t="s">
        <v>445</v>
      </c>
      <c r="N325" t="s">
        <v>446</v>
      </c>
      <c r="O325" t="s">
        <v>67</v>
      </c>
      <c r="P325" t="s">
        <v>36</v>
      </c>
      <c r="V325" t="s">
        <v>35</v>
      </c>
      <c r="W325" t="s">
        <v>35</v>
      </c>
      <c r="X325" t="s">
        <v>36</v>
      </c>
      <c r="Y325" s="3">
        <v>45752.665972222225</v>
      </c>
      <c r="Z325" s="12">
        <f t="shared" si="5"/>
        <v>1</v>
      </c>
    </row>
    <row r="326" spans="1:26" x14ac:dyDescent="0.35">
      <c r="A326">
        <v>15593509</v>
      </c>
      <c r="B326" s="1">
        <v>45759</v>
      </c>
      <c r="C326" s="2">
        <v>0.78333333333333333</v>
      </c>
      <c r="D326" t="s">
        <v>38</v>
      </c>
      <c r="E326" t="s">
        <v>861</v>
      </c>
      <c r="F326">
        <v>10804</v>
      </c>
      <c r="G326" t="s">
        <v>86</v>
      </c>
      <c r="H326" t="s">
        <v>87</v>
      </c>
      <c r="I326" t="s">
        <v>88</v>
      </c>
      <c r="J326" t="s">
        <v>49</v>
      </c>
      <c r="K326">
        <v>150</v>
      </c>
      <c r="L326" t="s">
        <v>136</v>
      </c>
      <c r="M326" t="s">
        <v>862</v>
      </c>
      <c r="N326" t="s">
        <v>863</v>
      </c>
      <c r="O326" t="s">
        <v>67</v>
      </c>
      <c r="P326" t="s">
        <v>36</v>
      </c>
      <c r="Q326" t="s">
        <v>313</v>
      </c>
      <c r="V326" t="s">
        <v>36</v>
      </c>
      <c r="W326" t="s">
        <v>36</v>
      </c>
      <c r="X326" t="s">
        <v>36</v>
      </c>
      <c r="Y326" s="3">
        <v>45766.432638888888</v>
      </c>
      <c r="Z326" s="12">
        <f t="shared" si="5"/>
        <v>1</v>
      </c>
    </row>
    <row r="327" spans="1:26" x14ac:dyDescent="0.35">
      <c r="A327">
        <v>15433894</v>
      </c>
      <c r="B327" s="1">
        <v>45753</v>
      </c>
      <c r="C327" s="2">
        <v>0.4861111111111111</v>
      </c>
      <c r="D327" t="s">
        <v>38</v>
      </c>
      <c r="E327" t="s">
        <v>864</v>
      </c>
      <c r="F327" t="s">
        <v>865</v>
      </c>
      <c r="I327" t="s">
        <v>40</v>
      </c>
      <c r="J327" t="s">
        <v>49</v>
      </c>
      <c r="K327">
        <v>125</v>
      </c>
      <c r="L327" t="s">
        <v>190</v>
      </c>
      <c r="M327" t="s">
        <v>801</v>
      </c>
      <c r="N327" t="s">
        <v>802</v>
      </c>
      <c r="O327" t="s">
        <v>67</v>
      </c>
      <c r="P327" t="s">
        <v>36</v>
      </c>
      <c r="V327" t="s">
        <v>36</v>
      </c>
      <c r="W327" t="s">
        <v>35</v>
      </c>
      <c r="X327" t="s">
        <v>36</v>
      </c>
      <c r="Y327" s="3">
        <v>45753.486805555556</v>
      </c>
      <c r="Z327" s="12">
        <f t="shared" si="5"/>
        <v>1</v>
      </c>
    </row>
    <row r="328" spans="1:26" x14ac:dyDescent="0.35">
      <c r="A328">
        <v>15716251</v>
      </c>
      <c r="B328" s="1">
        <v>45765</v>
      </c>
      <c r="C328" s="2">
        <v>0.54722222222222228</v>
      </c>
      <c r="D328" t="s">
        <v>38</v>
      </c>
      <c r="E328" t="s">
        <v>866</v>
      </c>
      <c r="F328">
        <v>13064</v>
      </c>
      <c r="G328" t="s">
        <v>86</v>
      </c>
      <c r="H328" t="s">
        <v>87</v>
      </c>
      <c r="I328" t="s">
        <v>40</v>
      </c>
      <c r="J328" t="s">
        <v>41</v>
      </c>
      <c r="K328">
        <v>100</v>
      </c>
      <c r="L328" t="s">
        <v>143</v>
      </c>
      <c r="M328" t="s">
        <v>867</v>
      </c>
      <c r="N328" t="s">
        <v>868</v>
      </c>
      <c r="O328" t="s">
        <v>67</v>
      </c>
      <c r="P328" t="s">
        <v>36</v>
      </c>
      <c r="V328" t="s">
        <v>36</v>
      </c>
      <c r="W328" t="s">
        <v>35</v>
      </c>
      <c r="X328" t="s">
        <v>36</v>
      </c>
      <c r="Y328" s="3">
        <v>45765.55</v>
      </c>
      <c r="Z328" s="12">
        <f t="shared" si="5"/>
        <v>1</v>
      </c>
    </row>
    <row r="329" spans="1:26" x14ac:dyDescent="0.35">
      <c r="A329">
        <v>15502170</v>
      </c>
      <c r="B329" s="1">
        <v>45756</v>
      </c>
      <c r="C329" s="2">
        <v>0.67500000000000004</v>
      </c>
      <c r="D329" t="s">
        <v>228</v>
      </c>
      <c r="F329">
        <v>12874</v>
      </c>
      <c r="G329" t="s">
        <v>340</v>
      </c>
      <c r="H329" t="s">
        <v>869</v>
      </c>
      <c r="I329" t="s">
        <v>88</v>
      </c>
      <c r="J329" t="s">
        <v>49</v>
      </c>
      <c r="K329" t="s">
        <v>194</v>
      </c>
      <c r="L329" t="s">
        <v>344</v>
      </c>
      <c r="M329" t="s">
        <v>870</v>
      </c>
      <c r="N329" t="s">
        <v>871</v>
      </c>
      <c r="O329" t="s">
        <v>34</v>
      </c>
      <c r="P329" t="s">
        <v>35</v>
      </c>
      <c r="V329" t="s">
        <v>35</v>
      </c>
      <c r="W329" t="s">
        <v>35</v>
      </c>
      <c r="X329" t="s">
        <v>35</v>
      </c>
      <c r="Z329" s="12">
        <f t="shared" si="5"/>
        <v>0</v>
      </c>
    </row>
    <row r="330" spans="1:26" x14ac:dyDescent="0.35">
      <c r="A330">
        <v>15628591</v>
      </c>
      <c r="B330" s="1">
        <v>45761</v>
      </c>
      <c r="C330" s="2">
        <v>0.65416666666666667</v>
      </c>
      <c r="D330" t="s">
        <v>53</v>
      </c>
      <c r="E330" t="s">
        <v>872</v>
      </c>
      <c r="F330">
        <v>12313</v>
      </c>
      <c r="G330" t="s">
        <v>55</v>
      </c>
      <c r="H330" t="s">
        <v>56</v>
      </c>
      <c r="I330" t="s">
        <v>29</v>
      </c>
      <c r="J330" t="s">
        <v>49</v>
      </c>
      <c r="K330" t="s">
        <v>378</v>
      </c>
      <c r="L330" t="s">
        <v>417</v>
      </c>
      <c r="M330" t="s">
        <v>418</v>
      </c>
      <c r="N330" t="s">
        <v>419</v>
      </c>
      <c r="O330" t="s">
        <v>62</v>
      </c>
      <c r="P330" t="s">
        <v>35</v>
      </c>
      <c r="Q330" t="s">
        <v>84</v>
      </c>
      <c r="V330" t="s">
        <v>35</v>
      </c>
      <c r="W330" t="s">
        <v>35</v>
      </c>
      <c r="X330" t="s">
        <v>35</v>
      </c>
      <c r="Z330" s="12">
        <f t="shared" si="5"/>
        <v>0</v>
      </c>
    </row>
    <row r="331" spans="1:26" x14ac:dyDescent="0.35">
      <c r="A331">
        <v>15648484</v>
      </c>
      <c r="B331" s="1">
        <v>45762</v>
      </c>
      <c r="C331" s="2">
        <v>0.59513888888888888</v>
      </c>
      <c r="D331" t="s">
        <v>128</v>
      </c>
      <c r="E331" t="s">
        <v>873</v>
      </c>
      <c r="F331" t="s">
        <v>874</v>
      </c>
      <c r="G331" t="s">
        <v>268</v>
      </c>
      <c r="H331" t="s">
        <v>269</v>
      </c>
      <c r="I331" t="s">
        <v>40</v>
      </c>
      <c r="J331" t="s">
        <v>49</v>
      </c>
      <c r="K331">
        <v>125</v>
      </c>
      <c r="L331" t="s">
        <v>119</v>
      </c>
      <c r="M331" t="s">
        <v>875</v>
      </c>
      <c r="N331" t="s">
        <v>876</v>
      </c>
      <c r="O331" t="s">
        <v>67</v>
      </c>
      <c r="P331" t="s">
        <v>36</v>
      </c>
      <c r="V331" t="s">
        <v>36</v>
      </c>
      <c r="W331" t="s">
        <v>35</v>
      </c>
      <c r="X331" t="s">
        <v>36</v>
      </c>
      <c r="Y331" s="3">
        <v>45764.580555555556</v>
      </c>
      <c r="Z331" s="12">
        <f t="shared" si="5"/>
        <v>1</v>
      </c>
    </row>
    <row r="332" spans="1:26" x14ac:dyDescent="0.35">
      <c r="A332">
        <v>15389077</v>
      </c>
      <c r="B332" s="1">
        <v>45750</v>
      </c>
      <c r="C332" s="2">
        <v>0.9916666666666667</v>
      </c>
      <c r="D332" t="s">
        <v>53</v>
      </c>
      <c r="E332" t="s">
        <v>711</v>
      </c>
      <c r="F332">
        <v>10322</v>
      </c>
      <c r="G332" t="s">
        <v>124</v>
      </c>
      <c r="H332" t="s">
        <v>56</v>
      </c>
      <c r="I332" t="s">
        <v>40</v>
      </c>
      <c r="J332" t="s">
        <v>49</v>
      </c>
      <c r="K332" t="s">
        <v>135</v>
      </c>
      <c r="L332" t="s">
        <v>136</v>
      </c>
      <c r="M332" t="s">
        <v>137</v>
      </c>
      <c r="N332" t="s">
        <v>138</v>
      </c>
      <c r="O332" t="s">
        <v>34</v>
      </c>
      <c r="P332" t="s">
        <v>35</v>
      </c>
      <c r="Q332" t="s">
        <v>37</v>
      </c>
      <c r="V332" t="s">
        <v>35</v>
      </c>
      <c r="W332" t="s">
        <v>35</v>
      </c>
      <c r="X332" t="s">
        <v>35</v>
      </c>
      <c r="Z332" s="12">
        <f t="shared" si="5"/>
        <v>0</v>
      </c>
    </row>
    <row r="333" spans="1:26" x14ac:dyDescent="0.35">
      <c r="A333">
        <v>15594620</v>
      </c>
      <c r="B333" s="1">
        <v>45762</v>
      </c>
      <c r="C333" s="2">
        <v>0.56944444444444442</v>
      </c>
      <c r="D333" t="s">
        <v>95</v>
      </c>
      <c r="E333" t="s">
        <v>877</v>
      </c>
      <c r="F333">
        <v>10447</v>
      </c>
      <c r="G333" t="s">
        <v>308</v>
      </c>
      <c r="H333" t="s">
        <v>309</v>
      </c>
      <c r="I333" t="s">
        <v>29</v>
      </c>
      <c r="J333" t="s">
        <v>49</v>
      </c>
      <c r="K333">
        <v>125</v>
      </c>
      <c r="L333" t="s">
        <v>243</v>
      </c>
      <c r="M333" t="s">
        <v>878</v>
      </c>
      <c r="N333" t="s">
        <v>879</v>
      </c>
      <c r="O333" t="s">
        <v>34</v>
      </c>
      <c r="P333" t="s">
        <v>35</v>
      </c>
      <c r="Q333" t="s">
        <v>37</v>
      </c>
      <c r="V333" t="s">
        <v>35</v>
      </c>
      <c r="W333" t="s">
        <v>35</v>
      </c>
      <c r="X333" t="s">
        <v>35</v>
      </c>
      <c r="Z333" s="12">
        <f t="shared" si="5"/>
        <v>0</v>
      </c>
    </row>
    <row r="334" spans="1:26" x14ac:dyDescent="0.35">
      <c r="A334">
        <v>14740667</v>
      </c>
      <c r="B334" s="1">
        <v>45769</v>
      </c>
      <c r="C334" s="2">
        <v>0.41944444444444445</v>
      </c>
      <c r="D334" t="s">
        <v>53</v>
      </c>
      <c r="E334" t="s">
        <v>880</v>
      </c>
      <c r="F334">
        <v>12937</v>
      </c>
      <c r="G334" t="s">
        <v>124</v>
      </c>
      <c r="H334" t="s">
        <v>56</v>
      </c>
      <c r="I334" t="s">
        <v>88</v>
      </c>
      <c r="J334" t="s">
        <v>49</v>
      </c>
      <c r="K334">
        <v>125</v>
      </c>
      <c r="L334" t="s">
        <v>190</v>
      </c>
      <c r="M334" t="s">
        <v>191</v>
      </c>
      <c r="N334" t="s">
        <v>192</v>
      </c>
      <c r="O334" t="s">
        <v>34</v>
      </c>
      <c r="P334" t="s">
        <v>35</v>
      </c>
      <c r="V334" t="s">
        <v>35</v>
      </c>
      <c r="W334" t="s">
        <v>35</v>
      </c>
      <c r="X334" t="s">
        <v>35</v>
      </c>
      <c r="Z334" s="12">
        <f t="shared" si="5"/>
        <v>0</v>
      </c>
    </row>
    <row r="335" spans="1:26" x14ac:dyDescent="0.35">
      <c r="A335">
        <v>15341803</v>
      </c>
      <c r="B335" s="1">
        <v>45748</v>
      </c>
      <c r="C335" s="2">
        <v>0.65763888888888888</v>
      </c>
      <c r="D335" t="s">
        <v>128</v>
      </c>
      <c r="E335" t="s">
        <v>881</v>
      </c>
      <c r="F335" t="s">
        <v>882</v>
      </c>
      <c r="I335" t="s">
        <v>29</v>
      </c>
      <c r="J335" t="s">
        <v>49</v>
      </c>
      <c r="K335" t="s">
        <v>157</v>
      </c>
      <c r="L335" t="s">
        <v>344</v>
      </c>
      <c r="M335" t="s">
        <v>345</v>
      </c>
      <c r="N335" t="s">
        <v>346</v>
      </c>
      <c r="O335" t="s">
        <v>62</v>
      </c>
      <c r="P335" t="s">
        <v>36</v>
      </c>
      <c r="Q335" t="s">
        <v>78</v>
      </c>
      <c r="V335" t="s">
        <v>36</v>
      </c>
      <c r="W335" t="s">
        <v>35</v>
      </c>
      <c r="X335" t="s">
        <v>35</v>
      </c>
      <c r="Z335" s="12">
        <f t="shared" si="5"/>
        <v>0</v>
      </c>
    </row>
    <row r="336" spans="1:26" x14ac:dyDescent="0.35">
      <c r="A336">
        <v>15582349</v>
      </c>
      <c r="B336" s="1">
        <v>45759</v>
      </c>
      <c r="C336" s="2">
        <v>0.4826388888888889</v>
      </c>
      <c r="D336" t="s">
        <v>128</v>
      </c>
      <c r="E336" t="s">
        <v>883</v>
      </c>
      <c r="F336" t="s">
        <v>884</v>
      </c>
      <c r="G336" t="s">
        <v>268</v>
      </c>
      <c r="H336" t="s">
        <v>885</v>
      </c>
      <c r="I336" t="s">
        <v>88</v>
      </c>
      <c r="J336" t="s">
        <v>41</v>
      </c>
      <c r="K336">
        <v>100</v>
      </c>
      <c r="L336" t="s">
        <v>275</v>
      </c>
      <c r="M336" t="s">
        <v>886</v>
      </c>
      <c r="N336" t="s">
        <v>887</v>
      </c>
      <c r="O336" t="s">
        <v>34</v>
      </c>
      <c r="P336" t="s">
        <v>36</v>
      </c>
      <c r="Q336" t="s">
        <v>205</v>
      </c>
      <c r="V336" t="s">
        <v>35</v>
      </c>
      <c r="W336" t="s">
        <v>35</v>
      </c>
      <c r="X336" t="s">
        <v>36</v>
      </c>
      <c r="Z336" s="12">
        <f t="shared" si="5"/>
        <v>0</v>
      </c>
    </row>
    <row r="337" spans="1:26" x14ac:dyDescent="0.35">
      <c r="A337">
        <v>15443329</v>
      </c>
      <c r="B337" s="1">
        <v>45753</v>
      </c>
      <c r="C337" s="2">
        <v>0.90972222222222221</v>
      </c>
      <c r="D337" t="s">
        <v>53</v>
      </c>
      <c r="E337" t="s">
        <v>557</v>
      </c>
      <c r="F337">
        <v>13061</v>
      </c>
      <c r="G337" t="s">
        <v>124</v>
      </c>
      <c r="H337" t="s">
        <v>56</v>
      </c>
      <c r="I337" t="s">
        <v>88</v>
      </c>
      <c r="J337" t="s">
        <v>49</v>
      </c>
      <c r="K337" t="s">
        <v>135</v>
      </c>
      <c r="L337" t="s">
        <v>136</v>
      </c>
      <c r="M337" t="s">
        <v>137</v>
      </c>
      <c r="N337" t="s">
        <v>138</v>
      </c>
      <c r="O337" t="s">
        <v>34</v>
      </c>
      <c r="P337" t="s">
        <v>35</v>
      </c>
      <c r="V337" t="s">
        <v>35</v>
      </c>
      <c r="W337" t="s">
        <v>35</v>
      </c>
      <c r="X337" t="s">
        <v>35</v>
      </c>
      <c r="Z337" s="12">
        <f t="shared" si="5"/>
        <v>0</v>
      </c>
    </row>
    <row r="338" spans="1:26" x14ac:dyDescent="0.35">
      <c r="A338">
        <v>15372448</v>
      </c>
      <c r="B338" s="1">
        <v>45750</v>
      </c>
      <c r="C338" s="2">
        <v>0.46736111111111112</v>
      </c>
      <c r="D338" t="s">
        <v>53</v>
      </c>
      <c r="E338" t="s">
        <v>888</v>
      </c>
      <c r="F338" t="s">
        <v>889</v>
      </c>
      <c r="G338" t="s">
        <v>55</v>
      </c>
      <c r="H338" t="s">
        <v>56</v>
      </c>
      <c r="I338" t="s">
        <v>29</v>
      </c>
      <c r="J338" t="s">
        <v>49</v>
      </c>
      <c r="K338">
        <v>125</v>
      </c>
      <c r="L338" t="s">
        <v>92</v>
      </c>
      <c r="M338" t="s">
        <v>93</v>
      </c>
      <c r="N338" t="s">
        <v>94</v>
      </c>
      <c r="O338" t="s">
        <v>34</v>
      </c>
      <c r="P338" t="s">
        <v>35</v>
      </c>
      <c r="Q338" t="s">
        <v>37</v>
      </c>
      <c r="V338" t="s">
        <v>35</v>
      </c>
      <c r="W338" t="s">
        <v>35</v>
      </c>
      <c r="X338" t="s">
        <v>35</v>
      </c>
      <c r="Z338" s="12">
        <f t="shared" si="5"/>
        <v>0</v>
      </c>
    </row>
    <row r="339" spans="1:26" x14ac:dyDescent="0.35">
      <c r="A339">
        <v>15630410</v>
      </c>
      <c r="B339" s="1">
        <v>45761</v>
      </c>
      <c r="C339" s="2">
        <v>0.6875</v>
      </c>
      <c r="D339" t="s">
        <v>128</v>
      </c>
      <c r="E339" t="s">
        <v>890</v>
      </c>
      <c r="F339">
        <v>13586</v>
      </c>
      <c r="G339" t="s">
        <v>337</v>
      </c>
      <c r="H339" t="s">
        <v>269</v>
      </c>
      <c r="I339" t="s">
        <v>88</v>
      </c>
      <c r="J339" t="s">
        <v>49</v>
      </c>
      <c r="K339" t="s">
        <v>157</v>
      </c>
      <c r="L339" t="s">
        <v>301</v>
      </c>
      <c r="M339" t="s">
        <v>891</v>
      </c>
      <c r="N339" t="s">
        <v>892</v>
      </c>
      <c r="O339" t="s">
        <v>34</v>
      </c>
      <c r="P339" t="s">
        <v>36</v>
      </c>
      <c r="Q339" t="s">
        <v>205</v>
      </c>
      <c r="V339" t="s">
        <v>36</v>
      </c>
      <c r="W339" t="s">
        <v>35</v>
      </c>
      <c r="X339" t="s">
        <v>35</v>
      </c>
      <c r="Z339" s="12">
        <f t="shared" si="5"/>
        <v>0</v>
      </c>
    </row>
    <row r="340" spans="1:26" x14ac:dyDescent="0.35">
      <c r="A340">
        <v>15711391</v>
      </c>
      <c r="B340" s="1">
        <v>45765</v>
      </c>
      <c r="C340" s="2">
        <v>0.45069444444444445</v>
      </c>
      <c r="D340" t="s">
        <v>128</v>
      </c>
      <c r="E340" t="s">
        <v>893</v>
      </c>
      <c r="F340" t="s">
        <v>894</v>
      </c>
      <c r="J340" t="s">
        <v>49</v>
      </c>
      <c r="K340">
        <v>150</v>
      </c>
      <c r="L340" t="s">
        <v>109</v>
      </c>
      <c r="M340" t="s">
        <v>895</v>
      </c>
      <c r="N340" t="s">
        <v>896</v>
      </c>
      <c r="O340" t="s">
        <v>67</v>
      </c>
      <c r="P340" t="s">
        <v>36</v>
      </c>
      <c r="V340" t="s">
        <v>35</v>
      </c>
      <c r="W340" t="s">
        <v>35</v>
      </c>
      <c r="X340" t="s">
        <v>36</v>
      </c>
      <c r="Y340" s="3">
        <v>45765.45208333333</v>
      </c>
      <c r="Z340" s="12">
        <f t="shared" si="5"/>
        <v>1</v>
      </c>
    </row>
    <row r="341" spans="1:26" x14ac:dyDescent="0.35">
      <c r="A341">
        <v>15487437</v>
      </c>
      <c r="B341" s="1">
        <v>45755</v>
      </c>
      <c r="C341" s="2">
        <v>0.85138888888888886</v>
      </c>
      <c r="D341" t="s">
        <v>128</v>
      </c>
      <c r="E341" t="s">
        <v>881</v>
      </c>
      <c r="F341" t="s">
        <v>882</v>
      </c>
      <c r="I341" t="s">
        <v>29</v>
      </c>
      <c r="J341" t="s">
        <v>49</v>
      </c>
      <c r="K341">
        <v>400</v>
      </c>
      <c r="L341" t="s">
        <v>329</v>
      </c>
      <c r="M341" t="s">
        <v>897</v>
      </c>
      <c r="N341" t="s">
        <v>898</v>
      </c>
      <c r="O341" t="s">
        <v>62</v>
      </c>
      <c r="P341" t="s">
        <v>35</v>
      </c>
      <c r="Q341" t="s">
        <v>78</v>
      </c>
      <c r="V341" t="s">
        <v>35</v>
      </c>
      <c r="W341" t="s">
        <v>35</v>
      </c>
      <c r="X341" t="s">
        <v>35</v>
      </c>
      <c r="Z341" s="12">
        <f t="shared" si="5"/>
        <v>0</v>
      </c>
    </row>
    <row r="342" spans="1:26" x14ac:dyDescent="0.35">
      <c r="A342">
        <v>15476444</v>
      </c>
      <c r="B342" s="1">
        <v>45755</v>
      </c>
      <c r="C342" s="2">
        <v>0.55833333333333335</v>
      </c>
      <c r="D342" t="s">
        <v>53</v>
      </c>
      <c r="E342" t="s">
        <v>548</v>
      </c>
      <c r="F342">
        <v>12881</v>
      </c>
      <c r="G342" t="s">
        <v>124</v>
      </c>
      <c r="H342" t="s">
        <v>56</v>
      </c>
      <c r="I342" t="s">
        <v>88</v>
      </c>
      <c r="J342" t="s">
        <v>49</v>
      </c>
      <c r="K342" t="s">
        <v>472</v>
      </c>
      <c r="L342" t="s">
        <v>473</v>
      </c>
      <c r="M342" t="s">
        <v>899</v>
      </c>
      <c r="N342" t="s">
        <v>900</v>
      </c>
      <c r="O342" t="s">
        <v>62</v>
      </c>
      <c r="P342" t="s">
        <v>35</v>
      </c>
      <c r="Q342" t="s">
        <v>167</v>
      </c>
      <c r="V342" t="s">
        <v>35</v>
      </c>
      <c r="W342" t="s">
        <v>35</v>
      </c>
      <c r="X342" t="s">
        <v>35</v>
      </c>
      <c r="Z342" s="12">
        <f t="shared" si="5"/>
        <v>0</v>
      </c>
    </row>
    <row r="343" spans="1:26" x14ac:dyDescent="0.35">
      <c r="A343">
        <v>15399166</v>
      </c>
      <c r="B343" s="1">
        <v>45751</v>
      </c>
      <c r="C343" s="2">
        <v>0.60069444444444442</v>
      </c>
      <c r="D343" t="s">
        <v>24</v>
      </c>
      <c r="E343" t="s">
        <v>447</v>
      </c>
      <c r="F343" t="s">
        <v>448</v>
      </c>
      <c r="G343" t="s">
        <v>27</v>
      </c>
      <c r="H343" t="s">
        <v>28</v>
      </c>
      <c r="I343" t="s">
        <v>29</v>
      </c>
      <c r="J343" t="s">
        <v>30</v>
      </c>
      <c r="K343" t="s">
        <v>31</v>
      </c>
      <c r="L343" t="s">
        <v>30</v>
      </c>
      <c r="M343" t="s">
        <v>901</v>
      </c>
      <c r="N343" t="s">
        <v>902</v>
      </c>
      <c r="O343" t="s">
        <v>34</v>
      </c>
      <c r="P343" t="s">
        <v>35</v>
      </c>
      <c r="Q343" t="s">
        <v>37</v>
      </c>
      <c r="V343" t="s">
        <v>35</v>
      </c>
      <c r="W343" t="s">
        <v>35</v>
      </c>
      <c r="X343" t="s">
        <v>35</v>
      </c>
      <c r="Z343" s="12">
        <f t="shared" si="5"/>
        <v>0</v>
      </c>
    </row>
    <row r="344" spans="1:26" x14ac:dyDescent="0.35">
      <c r="A344">
        <v>15466757</v>
      </c>
      <c r="B344" s="1">
        <v>45754</v>
      </c>
      <c r="C344" s="2">
        <v>0.96875</v>
      </c>
      <c r="D344" t="s">
        <v>53</v>
      </c>
      <c r="E344" t="s">
        <v>903</v>
      </c>
      <c r="F344">
        <v>10971</v>
      </c>
      <c r="G344" t="s">
        <v>124</v>
      </c>
      <c r="H344" t="s">
        <v>56</v>
      </c>
      <c r="I344" t="s">
        <v>40</v>
      </c>
      <c r="J344" t="s">
        <v>49</v>
      </c>
      <c r="K344">
        <v>125</v>
      </c>
      <c r="L344" t="s">
        <v>190</v>
      </c>
      <c r="M344" t="s">
        <v>191</v>
      </c>
      <c r="N344" t="s">
        <v>192</v>
      </c>
      <c r="O344" t="s">
        <v>34</v>
      </c>
      <c r="P344" t="s">
        <v>35</v>
      </c>
      <c r="Q344" t="s">
        <v>37</v>
      </c>
      <c r="V344" t="s">
        <v>35</v>
      </c>
      <c r="W344" t="s">
        <v>35</v>
      </c>
      <c r="X344" t="s">
        <v>35</v>
      </c>
      <c r="Z344" s="12">
        <f t="shared" si="5"/>
        <v>0</v>
      </c>
    </row>
    <row r="345" spans="1:26" x14ac:dyDescent="0.35">
      <c r="A345">
        <v>15450845</v>
      </c>
      <c r="B345" s="1">
        <v>45754</v>
      </c>
      <c r="C345" s="2">
        <v>0.55625000000000002</v>
      </c>
      <c r="D345" t="s">
        <v>46</v>
      </c>
      <c r="E345" t="s">
        <v>904</v>
      </c>
      <c r="F345">
        <v>14182</v>
      </c>
      <c r="I345" t="s">
        <v>40</v>
      </c>
      <c r="J345" t="s">
        <v>148</v>
      </c>
      <c r="K345" t="s">
        <v>174</v>
      </c>
      <c r="M345" t="s">
        <v>175</v>
      </c>
      <c r="N345" t="s">
        <v>905</v>
      </c>
      <c r="O345" t="s">
        <v>34</v>
      </c>
      <c r="P345" t="s">
        <v>36</v>
      </c>
      <c r="Q345" t="s">
        <v>37</v>
      </c>
      <c r="V345" t="s">
        <v>36</v>
      </c>
      <c r="W345" t="s">
        <v>35</v>
      </c>
      <c r="X345" t="s">
        <v>35</v>
      </c>
      <c r="Z345" s="12">
        <f t="shared" si="5"/>
        <v>0</v>
      </c>
    </row>
    <row r="346" spans="1:26" x14ac:dyDescent="0.35">
      <c r="A346">
        <v>15642932</v>
      </c>
      <c r="B346" s="1">
        <v>45762</v>
      </c>
      <c r="C346" s="2">
        <v>0.47569444444444442</v>
      </c>
      <c r="D346" t="s">
        <v>38</v>
      </c>
      <c r="E346" t="s">
        <v>906</v>
      </c>
      <c r="F346">
        <v>11457</v>
      </c>
      <c r="I346" t="s">
        <v>29</v>
      </c>
      <c r="J346" t="s">
        <v>80</v>
      </c>
      <c r="K346">
        <v>400</v>
      </c>
      <c r="L346" t="s">
        <v>220</v>
      </c>
      <c r="M346" t="s">
        <v>229</v>
      </c>
      <c r="N346" t="s">
        <v>230</v>
      </c>
      <c r="O346" t="s">
        <v>62</v>
      </c>
      <c r="P346" t="s">
        <v>36</v>
      </c>
      <c r="Q346" t="s">
        <v>167</v>
      </c>
      <c r="V346" t="s">
        <v>35</v>
      </c>
      <c r="W346" t="s">
        <v>36</v>
      </c>
      <c r="X346" t="s">
        <v>36</v>
      </c>
      <c r="Z346" s="12">
        <f t="shared" si="5"/>
        <v>0</v>
      </c>
    </row>
    <row r="347" spans="1:26" x14ac:dyDescent="0.35">
      <c r="A347">
        <v>15391705</v>
      </c>
      <c r="B347" s="1">
        <v>45751</v>
      </c>
      <c r="C347" s="2">
        <v>0.44166666666666665</v>
      </c>
      <c r="D347" t="s">
        <v>53</v>
      </c>
      <c r="E347" t="s">
        <v>829</v>
      </c>
      <c r="F347" t="s">
        <v>830</v>
      </c>
      <c r="G347" t="s">
        <v>124</v>
      </c>
      <c r="H347" t="s">
        <v>56</v>
      </c>
      <c r="I347" t="s">
        <v>29</v>
      </c>
      <c r="J347" t="s">
        <v>49</v>
      </c>
      <c r="K347">
        <v>125</v>
      </c>
      <c r="L347" t="s">
        <v>190</v>
      </c>
      <c r="M347" t="s">
        <v>249</v>
      </c>
      <c r="N347" t="s">
        <v>192</v>
      </c>
      <c r="O347" t="s">
        <v>34</v>
      </c>
      <c r="P347" t="s">
        <v>36</v>
      </c>
      <c r="Q347" t="s">
        <v>37</v>
      </c>
      <c r="V347" t="s">
        <v>35</v>
      </c>
      <c r="W347" t="s">
        <v>36</v>
      </c>
      <c r="X347" t="s">
        <v>36</v>
      </c>
      <c r="Z347" s="12">
        <f t="shared" si="5"/>
        <v>0</v>
      </c>
    </row>
    <row r="348" spans="1:26" x14ac:dyDescent="0.35">
      <c r="A348">
        <v>15428125</v>
      </c>
      <c r="B348" s="1">
        <v>45752</v>
      </c>
      <c r="C348" s="2">
        <v>0.90208333333333335</v>
      </c>
      <c r="D348" t="s">
        <v>24</v>
      </c>
      <c r="E348" t="s">
        <v>907</v>
      </c>
      <c r="F348" t="s">
        <v>908</v>
      </c>
      <c r="G348" t="s">
        <v>27</v>
      </c>
      <c r="H348" t="s">
        <v>28</v>
      </c>
      <c r="I348" t="s">
        <v>40</v>
      </c>
      <c r="J348" t="s">
        <v>30</v>
      </c>
      <c r="K348" t="s">
        <v>153</v>
      </c>
      <c r="L348" t="s">
        <v>30</v>
      </c>
      <c r="M348" t="s">
        <v>306</v>
      </c>
      <c r="N348" t="s">
        <v>155</v>
      </c>
      <c r="O348" t="s">
        <v>34</v>
      </c>
      <c r="P348" t="s">
        <v>35</v>
      </c>
      <c r="Q348" t="s">
        <v>37</v>
      </c>
      <c r="V348" t="s">
        <v>35</v>
      </c>
      <c r="W348" t="s">
        <v>35</v>
      </c>
      <c r="X348" t="s">
        <v>35</v>
      </c>
      <c r="Z348" s="12">
        <f t="shared" si="5"/>
        <v>0</v>
      </c>
    </row>
    <row r="349" spans="1:26" x14ac:dyDescent="0.35">
      <c r="A349">
        <v>15424277</v>
      </c>
      <c r="B349" s="1">
        <v>45752</v>
      </c>
      <c r="C349" s="2">
        <v>0.72152777777777777</v>
      </c>
      <c r="D349" t="s">
        <v>46</v>
      </c>
      <c r="E349" t="s">
        <v>909</v>
      </c>
      <c r="F349">
        <v>12337</v>
      </c>
      <c r="I349" t="s">
        <v>29</v>
      </c>
      <c r="J349" t="s">
        <v>30</v>
      </c>
      <c r="K349" t="s">
        <v>225</v>
      </c>
      <c r="M349" t="s">
        <v>910</v>
      </c>
      <c r="N349" t="s">
        <v>679</v>
      </c>
      <c r="O349" t="s">
        <v>45</v>
      </c>
      <c r="P349" t="s">
        <v>36</v>
      </c>
      <c r="V349" t="s">
        <v>36</v>
      </c>
      <c r="W349" t="s">
        <v>35</v>
      </c>
      <c r="X349" t="s">
        <v>36</v>
      </c>
      <c r="Y349" s="3">
        <v>45752.727083333331</v>
      </c>
      <c r="Z349" s="12">
        <f t="shared" si="5"/>
        <v>0</v>
      </c>
    </row>
    <row r="350" spans="1:26" x14ac:dyDescent="0.35">
      <c r="A350">
        <v>15468370</v>
      </c>
      <c r="B350" s="1">
        <v>45755</v>
      </c>
      <c r="C350" s="2">
        <v>0.31180555555555556</v>
      </c>
      <c r="D350" t="s">
        <v>53</v>
      </c>
      <c r="E350" t="s">
        <v>911</v>
      </c>
      <c r="F350">
        <v>12735</v>
      </c>
      <c r="G350" t="s">
        <v>290</v>
      </c>
      <c r="H350" t="s">
        <v>56</v>
      </c>
      <c r="I350" t="s">
        <v>29</v>
      </c>
      <c r="J350" t="s">
        <v>49</v>
      </c>
      <c r="K350" t="s">
        <v>194</v>
      </c>
      <c r="L350" t="s">
        <v>291</v>
      </c>
      <c r="M350" t="s">
        <v>292</v>
      </c>
      <c r="N350" t="s">
        <v>293</v>
      </c>
      <c r="O350" t="s">
        <v>34</v>
      </c>
      <c r="P350" t="s">
        <v>35</v>
      </c>
      <c r="V350" t="s">
        <v>35</v>
      </c>
      <c r="W350" t="s">
        <v>35</v>
      </c>
      <c r="X350" t="s">
        <v>35</v>
      </c>
      <c r="Z350" s="12">
        <f t="shared" si="5"/>
        <v>0</v>
      </c>
    </row>
    <row r="351" spans="1:26" x14ac:dyDescent="0.35">
      <c r="A351">
        <v>15714383</v>
      </c>
      <c r="B351" s="1">
        <v>45765</v>
      </c>
      <c r="C351" s="2">
        <v>0.51041666666666663</v>
      </c>
      <c r="D351" t="s">
        <v>46</v>
      </c>
      <c r="E351" t="s">
        <v>912</v>
      </c>
      <c r="F351">
        <v>12740</v>
      </c>
      <c r="G351" t="s">
        <v>809</v>
      </c>
      <c r="I351" t="s">
        <v>40</v>
      </c>
      <c r="J351" t="s">
        <v>30</v>
      </c>
      <c r="K351" t="s">
        <v>31</v>
      </c>
      <c r="M351" t="s">
        <v>913</v>
      </c>
      <c r="N351" t="s">
        <v>107</v>
      </c>
      <c r="O351" t="s">
        <v>45</v>
      </c>
      <c r="P351" t="s">
        <v>36</v>
      </c>
      <c r="Q351" t="s">
        <v>37</v>
      </c>
      <c r="V351" t="s">
        <v>35</v>
      </c>
      <c r="W351" t="s">
        <v>35</v>
      </c>
      <c r="X351" t="s">
        <v>35</v>
      </c>
      <c r="Y351" s="3">
        <v>45765.512499999997</v>
      </c>
      <c r="Z351" s="12">
        <f t="shared" si="5"/>
        <v>0</v>
      </c>
    </row>
    <row r="352" spans="1:26" x14ac:dyDescent="0.35">
      <c r="A352">
        <v>15588138</v>
      </c>
      <c r="B352" s="1">
        <v>45759</v>
      </c>
      <c r="C352" s="2">
        <v>0.62430555555555556</v>
      </c>
      <c r="D352" t="s">
        <v>38</v>
      </c>
      <c r="E352" t="s">
        <v>914</v>
      </c>
      <c r="F352">
        <v>12688</v>
      </c>
      <c r="I352" t="s">
        <v>40</v>
      </c>
      <c r="J352" t="s">
        <v>30</v>
      </c>
      <c r="K352" t="s">
        <v>593</v>
      </c>
      <c r="M352" t="s">
        <v>915</v>
      </c>
      <c r="N352" t="s">
        <v>623</v>
      </c>
      <c r="O352" t="s">
        <v>67</v>
      </c>
      <c r="P352" t="s">
        <v>36</v>
      </c>
      <c r="Q352" t="s">
        <v>37</v>
      </c>
      <c r="V352" t="s">
        <v>36</v>
      </c>
      <c r="W352" t="s">
        <v>35</v>
      </c>
      <c r="X352" t="s">
        <v>35</v>
      </c>
      <c r="Y352" s="3">
        <v>45759.625</v>
      </c>
      <c r="Z352" s="12">
        <f t="shared" si="5"/>
        <v>1</v>
      </c>
    </row>
    <row r="353" spans="1:26" x14ac:dyDescent="0.35">
      <c r="A353">
        <v>15452933</v>
      </c>
      <c r="B353" s="1">
        <v>45754</v>
      </c>
      <c r="C353" s="2">
        <v>0.57430555555555551</v>
      </c>
      <c r="D353" t="s">
        <v>53</v>
      </c>
      <c r="E353" t="s">
        <v>916</v>
      </c>
      <c r="F353" t="s">
        <v>917</v>
      </c>
      <c r="G353" t="s">
        <v>124</v>
      </c>
      <c r="H353" t="s">
        <v>56</v>
      </c>
      <c r="I353" t="s">
        <v>88</v>
      </c>
      <c r="J353" t="s">
        <v>49</v>
      </c>
      <c r="K353">
        <v>125</v>
      </c>
      <c r="L353" t="s">
        <v>190</v>
      </c>
      <c r="M353" t="s">
        <v>191</v>
      </c>
      <c r="N353" t="s">
        <v>192</v>
      </c>
      <c r="O353" t="s">
        <v>34</v>
      </c>
      <c r="P353" t="s">
        <v>35</v>
      </c>
      <c r="Q353" t="s">
        <v>37</v>
      </c>
      <c r="V353" t="s">
        <v>35</v>
      </c>
      <c r="W353" t="s">
        <v>35</v>
      </c>
      <c r="X353" t="s">
        <v>35</v>
      </c>
      <c r="Z353" s="12">
        <f t="shared" si="5"/>
        <v>0</v>
      </c>
    </row>
    <row r="354" spans="1:26" x14ac:dyDescent="0.35">
      <c r="A354">
        <v>15379899</v>
      </c>
      <c r="B354" s="1">
        <v>45750</v>
      </c>
      <c r="C354" s="2">
        <v>0.63680555555555551</v>
      </c>
      <c r="D354" t="s">
        <v>53</v>
      </c>
      <c r="E354" t="s">
        <v>918</v>
      </c>
      <c r="F354">
        <v>12966</v>
      </c>
      <c r="G354" t="s">
        <v>55</v>
      </c>
      <c r="H354" t="s">
        <v>56</v>
      </c>
      <c r="I354" t="s">
        <v>29</v>
      </c>
      <c r="J354" t="s">
        <v>49</v>
      </c>
      <c r="K354" t="s">
        <v>114</v>
      </c>
      <c r="L354" t="s">
        <v>186</v>
      </c>
      <c r="M354" t="s">
        <v>187</v>
      </c>
      <c r="N354" t="s">
        <v>188</v>
      </c>
      <c r="O354" t="s">
        <v>34</v>
      </c>
      <c r="P354" t="s">
        <v>35</v>
      </c>
      <c r="V354" t="s">
        <v>35</v>
      </c>
      <c r="W354" t="s">
        <v>35</v>
      </c>
      <c r="X354" t="s">
        <v>35</v>
      </c>
      <c r="Z354" s="12">
        <f t="shared" si="5"/>
        <v>0</v>
      </c>
    </row>
    <row r="355" spans="1:26" x14ac:dyDescent="0.35">
      <c r="A355">
        <v>15530941</v>
      </c>
      <c r="B355" s="1">
        <v>45756</v>
      </c>
      <c r="C355" s="2">
        <v>0.76458333333333328</v>
      </c>
      <c r="D355" t="s">
        <v>95</v>
      </c>
      <c r="E355" t="s">
        <v>919</v>
      </c>
      <c r="F355" t="s">
        <v>920</v>
      </c>
      <c r="G355" t="s">
        <v>308</v>
      </c>
      <c r="H355" t="s">
        <v>210</v>
      </c>
      <c r="J355" t="s">
        <v>57</v>
      </c>
      <c r="K355" t="s">
        <v>58</v>
      </c>
      <c r="L355" t="s">
        <v>59</v>
      </c>
      <c r="M355" t="s">
        <v>217</v>
      </c>
      <c r="N355" t="s">
        <v>218</v>
      </c>
      <c r="O355" t="s">
        <v>45</v>
      </c>
      <c r="P355" t="s">
        <v>36</v>
      </c>
      <c r="Q355" t="s">
        <v>205</v>
      </c>
      <c r="V355" t="s">
        <v>35</v>
      </c>
      <c r="W355" t="s">
        <v>35</v>
      </c>
      <c r="X355" t="s">
        <v>36</v>
      </c>
      <c r="Z355" s="12">
        <f t="shared" si="5"/>
        <v>0</v>
      </c>
    </row>
    <row r="356" spans="1:26" x14ac:dyDescent="0.35">
      <c r="A356">
        <v>15676479</v>
      </c>
      <c r="B356" s="1">
        <v>45763</v>
      </c>
      <c r="C356" s="2">
        <v>0.70347222222222228</v>
      </c>
      <c r="D356" t="s">
        <v>53</v>
      </c>
      <c r="E356" t="s">
        <v>921</v>
      </c>
      <c r="F356">
        <v>13139</v>
      </c>
      <c r="G356" t="s">
        <v>290</v>
      </c>
      <c r="H356" t="s">
        <v>56</v>
      </c>
      <c r="I356" t="s">
        <v>29</v>
      </c>
      <c r="J356" t="s">
        <v>49</v>
      </c>
      <c r="K356" t="s">
        <v>157</v>
      </c>
      <c r="L356" t="s">
        <v>81</v>
      </c>
      <c r="M356" t="s">
        <v>158</v>
      </c>
      <c r="N356" t="s">
        <v>159</v>
      </c>
      <c r="O356" t="s">
        <v>34</v>
      </c>
      <c r="P356" t="s">
        <v>35</v>
      </c>
      <c r="V356" t="s">
        <v>35</v>
      </c>
      <c r="W356" t="s">
        <v>35</v>
      </c>
      <c r="X356" t="s">
        <v>35</v>
      </c>
      <c r="Z356" s="12">
        <f t="shared" si="5"/>
        <v>0</v>
      </c>
    </row>
    <row r="357" spans="1:26" x14ac:dyDescent="0.35">
      <c r="A357">
        <v>15621689</v>
      </c>
      <c r="B357" s="1">
        <v>45761</v>
      </c>
      <c r="C357" s="2">
        <v>0.49722222222222223</v>
      </c>
      <c r="D357" t="s">
        <v>38</v>
      </c>
      <c r="E357" t="s">
        <v>922</v>
      </c>
      <c r="F357">
        <v>10224</v>
      </c>
      <c r="I357" t="s">
        <v>88</v>
      </c>
      <c r="J357" t="s">
        <v>49</v>
      </c>
      <c r="K357">
        <v>220</v>
      </c>
      <c r="L357" t="s">
        <v>344</v>
      </c>
      <c r="M357" t="s">
        <v>923</v>
      </c>
      <c r="N357" t="s">
        <v>924</v>
      </c>
      <c r="O357" t="s">
        <v>67</v>
      </c>
      <c r="P357" t="s">
        <v>36</v>
      </c>
      <c r="V357" t="s">
        <v>35</v>
      </c>
      <c r="W357" t="s">
        <v>35</v>
      </c>
      <c r="X357" t="s">
        <v>35</v>
      </c>
      <c r="Y357" s="3">
        <v>45761.497916666667</v>
      </c>
      <c r="Z357" s="12">
        <f t="shared" si="5"/>
        <v>1</v>
      </c>
    </row>
    <row r="358" spans="1:26" x14ac:dyDescent="0.35">
      <c r="A358">
        <v>15669962</v>
      </c>
      <c r="B358" s="1">
        <v>45763</v>
      </c>
      <c r="C358" s="2">
        <v>0.57708333333333328</v>
      </c>
      <c r="D358" t="s">
        <v>38</v>
      </c>
      <c r="E358" t="s">
        <v>925</v>
      </c>
      <c r="F358">
        <v>10726</v>
      </c>
      <c r="I358" t="s">
        <v>88</v>
      </c>
      <c r="J358" t="s">
        <v>41</v>
      </c>
      <c r="K358">
        <v>100</v>
      </c>
      <c r="L358" t="s">
        <v>143</v>
      </c>
      <c r="M358" t="s">
        <v>926</v>
      </c>
      <c r="N358" t="s">
        <v>927</v>
      </c>
      <c r="O358" t="s">
        <v>67</v>
      </c>
      <c r="P358" t="s">
        <v>36</v>
      </c>
      <c r="Q358" t="s">
        <v>313</v>
      </c>
      <c r="V358" t="s">
        <v>36</v>
      </c>
      <c r="W358" t="s">
        <v>36</v>
      </c>
      <c r="X358" t="s">
        <v>36</v>
      </c>
      <c r="Y358" s="3">
        <v>45764.570138888892</v>
      </c>
      <c r="Z358" s="12">
        <f t="shared" si="5"/>
        <v>1</v>
      </c>
    </row>
    <row r="359" spans="1:26" x14ac:dyDescent="0.35">
      <c r="A359">
        <v>15524734</v>
      </c>
      <c r="B359" s="1">
        <v>45756</v>
      </c>
      <c r="C359" s="2">
        <v>0.61875000000000002</v>
      </c>
      <c r="D359" t="s">
        <v>38</v>
      </c>
      <c r="E359" t="s">
        <v>928</v>
      </c>
      <c r="F359" t="s">
        <v>929</v>
      </c>
      <c r="G359" t="s">
        <v>86</v>
      </c>
      <c r="H359" t="s">
        <v>87</v>
      </c>
      <c r="I359" t="s">
        <v>88</v>
      </c>
      <c r="J359" t="s">
        <v>30</v>
      </c>
      <c r="K359" t="s">
        <v>749</v>
      </c>
      <c r="M359" t="s">
        <v>930</v>
      </c>
      <c r="N359" t="s">
        <v>931</v>
      </c>
      <c r="O359" t="s">
        <v>34</v>
      </c>
      <c r="P359" t="s">
        <v>36</v>
      </c>
      <c r="Q359" t="s">
        <v>37</v>
      </c>
      <c r="V359" t="s">
        <v>36</v>
      </c>
      <c r="W359" t="s">
        <v>35</v>
      </c>
      <c r="X359" t="s">
        <v>35</v>
      </c>
      <c r="Z359" s="12">
        <f t="shared" si="5"/>
        <v>0</v>
      </c>
    </row>
    <row r="360" spans="1:26" x14ac:dyDescent="0.35">
      <c r="A360">
        <v>15594966</v>
      </c>
      <c r="B360" s="1">
        <v>45759</v>
      </c>
      <c r="C360" s="2">
        <v>0.87708333333333333</v>
      </c>
      <c r="D360" t="s">
        <v>53</v>
      </c>
      <c r="E360" t="s">
        <v>516</v>
      </c>
      <c r="F360">
        <v>12121</v>
      </c>
      <c r="G360" t="s">
        <v>55</v>
      </c>
      <c r="H360" t="s">
        <v>56</v>
      </c>
      <c r="I360" t="s">
        <v>40</v>
      </c>
      <c r="J360" t="s">
        <v>49</v>
      </c>
      <c r="K360" t="s">
        <v>378</v>
      </c>
      <c r="L360" t="s">
        <v>417</v>
      </c>
      <c r="M360" t="s">
        <v>418</v>
      </c>
      <c r="N360" t="s">
        <v>419</v>
      </c>
      <c r="O360" t="s">
        <v>34</v>
      </c>
      <c r="P360" t="s">
        <v>35</v>
      </c>
      <c r="Q360" t="s">
        <v>103</v>
      </c>
      <c r="V360" t="s">
        <v>35</v>
      </c>
      <c r="W360" t="s">
        <v>35</v>
      </c>
      <c r="X360" t="s">
        <v>35</v>
      </c>
      <c r="Z360" s="12">
        <f t="shared" si="5"/>
        <v>0</v>
      </c>
    </row>
    <row r="361" spans="1:26" x14ac:dyDescent="0.35">
      <c r="A361">
        <v>15341173</v>
      </c>
      <c r="B361" s="1">
        <v>45748</v>
      </c>
      <c r="C361" s="2">
        <v>0.64375000000000004</v>
      </c>
      <c r="D361" t="s">
        <v>53</v>
      </c>
      <c r="E361" t="s">
        <v>586</v>
      </c>
      <c r="F361">
        <v>13003</v>
      </c>
      <c r="G361" t="s">
        <v>124</v>
      </c>
      <c r="H361" t="s">
        <v>56</v>
      </c>
      <c r="I361" t="s">
        <v>40</v>
      </c>
      <c r="J361" t="s">
        <v>49</v>
      </c>
      <c r="K361" t="s">
        <v>135</v>
      </c>
      <c r="L361" t="s">
        <v>136</v>
      </c>
      <c r="M361" t="s">
        <v>137</v>
      </c>
      <c r="N361" t="s">
        <v>138</v>
      </c>
      <c r="O361" t="s">
        <v>62</v>
      </c>
      <c r="P361" t="s">
        <v>35</v>
      </c>
      <c r="Q361" t="s">
        <v>78</v>
      </c>
      <c r="V361" t="s">
        <v>35</v>
      </c>
      <c r="W361" t="s">
        <v>35</v>
      </c>
      <c r="X361" t="s">
        <v>35</v>
      </c>
      <c r="Z361" s="12">
        <f t="shared" si="5"/>
        <v>0</v>
      </c>
    </row>
    <row r="362" spans="1:26" x14ac:dyDescent="0.35">
      <c r="A362">
        <v>15394888</v>
      </c>
      <c r="B362" s="1">
        <v>45751</v>
      </c>
      <c r="C362" s="2">
        <v>0.51458333333333328</v>
      </c>
      <c r="D362" t="s">
        <v>53</v>
      </c>
      <c r="E362" t="s">
        <v>464</v>
      </c>
      <c r="F362">
        <v>12644</v>
      </c>
      <c r="G362" t="s">
        <v>55</v>
      </c>
      <c r="H362" t="s">
        <v>56</v>
      </c>
      <c r="I362" t="s">
        <v>29</v>
      </c>
      <c r="J362" t="s">
        <v>80</v>
      </c>
      <c r="K362">
        <v>250</v>
      </c>
      <c r="L362" t="s">
        <v>81</v>
      </c>
      <c r="M362" t="s">
        <v>932</v>
      </c>
      <c r="N362" t="s">
        <v>83</v>
      </c>
      <c r="O362" t="s">
        <v>67</v>
      </c>
      <c r="P362" t="s">
        <v>36</v>
      </c>
      <c r="Q362" t="s">
        <v>205</v>
      </c>
      <c r="V362" t="s">
        <v>35</v>
      </c>
      <c r="W362" t="s">
        <v>35</v>
      </c>
      <c r="X362" t="s">
        <v>35</v>
      </c>
      <c r="Y362" s="3">
        <v>45759.638888888891</v>
      </c>
      <c r="Z362" s="12">
        <f t="shared" si="5"/>
        <v>1</v>
      </c>
    </row>
    <row r="363" spans="1:26" x14ac:dyDescent="0.35">
      <c r="A363">
        <v>15540942</v>
      </c>
      <c r="B363" s="1">
        <v>45757</v>
      </c>
      <c r="C363" s="2">
        <v>0.49652777777777779</v>
      </c>
      <c r="D363" t="s">
        <v>38</v>
      </c>
      <c r="E363" t="s">
        <v>933</v>
      </c>
      <c r="F363" t="s">
        <v>934</v>
      </c>
      <c r="J363" t="s">
        <v>30</v>
      </c>
      <c r="K363" t="s">
        <v>593</v>
      </c>
      <c r="M363" t="s">
        <v>857</v>
      </c>
      <c r="N363" t="s">
        <v>858</v>
      </c>
      <c r="O363" t="s">
        <v>62</v>
      </c>
      <c r="P363" t="s">
        <v>36</v>
      </c>
      <c r="Q363" t="s">
        <v>78</v>
      </c>
      <c r="V363" t="s">
        <v>36</v>
      </c>
      <c r="W363" t="s">
        <v>35</v>
      </c>
      <c r="X363" t="s">
        <v>35</v>
      </c>
      <c r="Z363" s="12">
        <f t="shared" si="5"/>
        <v>0</v>
      </c>
    </row>
    <row r="364" spans="1:26" x14ac:dyDescent="0.35">
      <c r="A364">
        <v>15363558</v>
      </c>
      <c r="B364" s="1">
        <v>45749</v>
      </c>
      <c r="C364" s="2">
        <v>0.71458333333333335</v>
      </c>
      <c r="D364" t="s">
        <v>128</v>
      </c>
      <c r="E364" t="s">
        <v>523</v>
      </c>
      <c r="F364">
        <v>11843</v>
      </c>
      <c r="I364" t="s">
        <v>29</v>
      </c>
      <c r="J364" t="s">
        <v>49</v>
      </c>
      <c r="K364" t="s">
        <v>431</v>
      </c>
      <c r="L364" t="s">
        <v>71</v>
      </c>
      <c r="M364" t="s">
        <v>524</v>
      </c>
      <c r="N364" t="s">
        <v>525</v>
      </c>
      <c r="O364" t="s">
        <v>34</v>
      </c>
      <c r="P364" t="s">
        <v>36</v>
      </c>
      <c r="Q364" t="s">
        <v>205</v>
      </c>
      <c r="V364" t="s">
        <v>36</v>
      </c>
      <c r="W364" t="s">
        <v>35</v>
      </c>
      <c r="X364" t="s">
        <v>35</v>
      </c>
      <c r="Z364" s="12">
        <f t="shared" si="5"/>
        <v>0</v>
      </c>
    </row>
    <row r="365" spans="1:26" x14ac:dyDescent="0.35">
      <c r="A365">
        <v>15364401</v>
      </c>
      <c r="B365" s="1">
        <v>45749</v>
      </c>
      <c r="C365" s="2">
        <v>0.74097222222222225</v>
      </c>
      <c r="D365" t="s">
        <v>95</v>
      </c>
      <c r="E365" t="s">
        <v>935</v>
      </c>
      <c r="F365" t="s">
        <v>936</v>
      </c>
      <c r="G365" t="s">
        <v>781</v>
      </c>
      <c r="H365" t="s">
        <v>309</v>
      </c>
      <c r="I365" t="s">
        <v>29</v>
      </c>
      <c r="J365" t="s">
        <v>30</v>
      </c>
      <c r="K365" t="s">
        <v>562</v>
      </c>
      <c r="L365" t="s">
        <v>30</v>
      </c>
      <c r="M365" t="s">
        <v>937</v>
      </c>
      <c r="N365" t="s">
        <v>938</v>
      </c>
      <c r="O365" t="s">
        <v>62</v>
      </c>
      <c r="P365" t="s">
        <v>35</v>
      </c>
      <c r="Q365" t="s">
        <v>78</v>
      </c>
      <c r="V365" t="s">
        <v>35</v>
      </c>
      <c r="W365" t="s">
        <v>35</v>
      </c>
      <c r="X365" t="s">
        <v>35</v>
      </c>
      <c r="Z365" s="12">
        <f t="shared" si="5"/>
        <v>0</v>
      </c>
    </row>
    <row r="366" spans="1:26" x14ac:dyDescent="0.35">
      <c r="A366">
        <v>15459120</v>
      </c>
      <c r="B366" s="1">
        <v>45754</v>
      </c>
      <c r="C366" s="2">
        <v>0.6875</v>
      </c>
      <c r="D366" t="s">
        <v>38</v>
      </c>
      <c r="E366" t="s">
        <v>821</v>
      </c>
      <c r="F366">
        <v>13537</v>
      </c>
      <c r="I366" t="s">
        <v>88</v>
      </c>
      <c r="J366" t="s">
        <v>148</v>
      </c>
      <c r="K366" t="s">
        <v>149</v>
      </c>
      <c r="M366" t="s">
        <v>280</v>
      </c>
      <c r="N366" t="s">
        <v>939</v>
      </c>
      <c r="O366" t="s">
        <v>62</v>
      </c>
      <c r="P366" t="s">
        <v>36</v>
      </c>
      <c r="Q366" t="s">
        <v>78</v>
      </c>
      <c r="V366" t="s">
        <v>36</v>
      </c>
      <c r="W366" t="s">
        <v>35</v>
      </c>
      <c r="X366" t="s">
        <v>35</v>
      </c>
      <c r="Z366" s="12">
        <f t="shared" si="5"/>
        <v>0</v>
      </c>
    </row>
    <row r="367" spans="1:26" x14ac:dyDescent="0.35">
      <c r="A367">
        <v>15409226</v>
      </c>
      <c r="B367" s="1">
        <v>45751</v>
      </c>
      <c r="C367" s="2">
        <v>0.98124999999999996</v>
      </c>
      <c r="D367" t="s">
        <v>95</v>
      </c>
      <c r="E367" t="s">
        <v>940</v>
      </c>
      <c r="F367" t="s">
        <v>941</v>
      </c>
      <c r="G367" t="s">
        <v>98</v>
      </c>
      <c r="H367" t="s">
        <v>99</v>
      </c>
      <c r="J367" t="s">
        <v>57</v>
      </c>
      <c r="K367" t="s">
        <v>58</v>
      </c>
      <c r="L367" t="s">
        <v>59</v>
      </c>
      <c r="M367" t="s">
        <v>165</v>
      </c>
      <c r="N367" t="s">
        <v>166</v>
      </c>
      <c r="O367" t="s">
        <v>62</v>
      </c>
      <c r="P367" t="s">
        <v>35</v>
      </c>
      <c r="Q367" t="s">
        <v>84</v>
      </c>
      <c r="V367" t="s">
        <v>35</v>
      </c>
      <c r="W367" t="s">
        <v>35</v>
      </c>
      <c r="X367" t="s">
        <v>35</v>
      </c>
      <c r="Z367" s="12">
        <f t="shared" si="5"/>
        <v>0</v>
      </c>
    </row>
    <row r="368" spans="1:26" x14ac:dyDescent="0.35">
      <c r="A368">
        <v>15396729</v>
      </c>
      <c r="B368" s="1">
        <v>45751</v>
      </c>
      <c r="C368" s="2">
        <v>0.53680555555555554</v>
      </c>
      <c r="D368" t="s">
        <v>38</v>
      </c>
      <c r="E368" t="s">
        <v>942</v>
      </c>
      <c r="F368">
        <v>12822</v>
      </c>
      <c r="I368" t="s">
        <v>40</v>
      </c>
      <c r="J368" t="s">
        <v>49</v>
      </c>
      <c r="K368">
        <v>400</v>
      </c>
      <c r="L368" t="s">
        <v>329</v>
      </c>
      <c r="M368" t="s">
        <v>943</v>
      </c>
      <c r="N368" t="s">
        <v>331</v>
      </c>
      <c r="O368" t="s">
        <v>67</v>
      </c>
      <c r="P368" t="s">
        <v>36</v>
      </c>
      <c r="Q368" t="s">
        <v>103</v>
      </c>
      <c r="V368" t="s">
        <v>36</v>
      </c>
      <c r="W368" t="s">
        <v>36</v>
      </c>
      <c r="X368" t="s">
        <v>36</v>
      </c>
      <c r="Y368" s="3">
        <v>45752.718055555553</v>
      </c>
      <c r="Z368" s="12">
        <f t="shared" si="5"/>
        <v>1</v>
      </c>
    </row>
    <row r="369" spans="1:26" x14ac:dyDescent="0.35">
      <c r="A369">
        <v>15641098</v>
      </c>
      <c r="B369" s="1">
        <v>45762</v>
      </c>
      <c r="C369" s="2">
        <v>0.43819444444444444</v>
      </c>
      <c r="D369" t="s">
        <v>53</v>
      </c>
      <c r="E369" t="s">
        <v>944</v>
      </c>
      <c r="F369">
        <v>13511</v>
      </c>
      <c r="G369" t="s">
        <v>124</v>
      </c>
      <c r="H369" t="s">
        <v>56</v>
      </c>
      <c r="I369" t="s">
        <v>29</v>
      </c>
      <c r="J369" t="s">
        <v>49</v>
      </c>
      <c r="K369" t="s">
        <v>194</v>
      </c>
      <c r="L369" t="s">
        <v>348</v>
      </c>
      <c r="M369" t="s">
        <v>349</v>
      </c>
      <c r="N369" t="s">
        <v>350</v>
      </c>
      <c r="O369" t="s">
        <v>34</v>
      </c>
      <c r="P369" t="s">
        <v>35</v>
      </c>
      <c r="Q369" t="s">
        <v>205</v>
      </c>
      <c r="V369" t="s">
        <v>35</v>
      </c>
      <c r="W369" t="s">
        <v>35</v>
      </c>
      <c r="X369" t="s">
        <v>35</v>
      </c>
      <c r="Z369" s="12">
        <f t="shared" si="5"/>
        <v>0</v>
      </c>
    </row>
    <row r="370" spans="1:26" x14ac:dyDescent="0.35">
      <c r="A370">
        <v>15684855</v>
      </c>
      <c r="B370" s="1">
        <v>45763</v>
      </c>
      <c r="C370" s="2">
        <v>0.89722222222222225</v>
      </c>
      <c r="D370" t="s">
        <v>53</v>
      </c>
      <c r="E370" t="s">
        <v>694</v>
      </c>
      <c r="F370">
        <v>12991</v>
      </c>
      <c r="G370" t="s">
        <v>124</v>
      </c>
      <c r="H370" t="s">
        <v>56</v>
      </c>
      <c r="I370" t="s">
        <v>40</v>
      </c>
      <c r="J370" t="s">
        <v>49</v>
      </c>
      <c r="K370" t="s">
        <v>157</v>
      </c>
      <c r="L370" t="s">
        <v>81</v>
      </c>
      <c r="M370" t="s">
        <v>158</v>
      </c>
      <c r="N370" t="s">
        <v>159</v>
      </c>
      <c r="O370" t="s">
        <v>34</v>
      </c>
      <c r="P370" t="s">
        <v>35</v>
      </c>
      <c r="Q370" t="s">
        <v>37</v>
      </c>
      <c r="V370" t="s">
        <v>35</v>
      </c>
      <c r="W370" t="s">
        <v>35</v>
      </c>
      <c r="X370" t="s">
        <v>35</v>
      </c>
      <c r="Z370" s="12">
        <f t="shared" si="5"/>
        <v>0</v>
      </c>
    </row>
    <row r="371" spans="1:26" x14ac:dyDescent="0.35">
      <c r="A371">
        <v>15609716</v>
      </c>
      <c r="B371" s="1">
        <v>45760</v>
      </c>
      <c r="C371" s="2">
        <v>0.90972222222222221</v>
      </c>
      <c r="D371" t="s">
        <v>95</v>
      </c>
      <c r="E371" t="s">
        <v>945</v>
      </c>
      <c r="F371" t="s">
        <v>946</v>
      </c>
      <c r="G371" t="s">
        <v>781</v>
      </c>
      <c r="H371" t="s">
        <v>210</v>
      </c>
      <c r="I371" t="s">
        <v>29</v>
      </c>
      <c r="J371" t="s">
        <v>30</v>
      </c>
      <c r="K371" t="s">
        <v>252</v>
      </c>
      <c r="L371" t="s">
        <v>30</v>
      </c>
      <c r="M371" t="s">
        <v>253</v>
      </c>
      <c r="N371" t="s">
        <v>947</v>
      </c>
      <c r="O371" t="s">
        <v>62</v>
      </c>
      <c r="P371" t="s">
        <v>35</v>
      </c>
      <c r="Q371" t="s">
        <v>78</v>
      </c>
      <c r="V371" t="s">
        <v>35</v>
      </c>
      <c r="W371" t="s">
        <v>35</v>
      </c>
      <c r="X371" t="s">
        <v>35</v>
      </c>
      <c r="Z371" s="12">
        <f t="shared" si="5"/>
        <v>0</v>
      </c>
    </row>
    <row r="372" spans="1:26" x14ac:dyDescent="0.35">
      <c r="A372">
        <v>15406210</v>
      </c>
      <c r="B372" s="1">
        <v>45751</v>
      </c>
      <c r="C372" s="2">
        <v>0.78194444444444444</v>
      </c>
      <c r="D372" t="s">
        <v>38</v>
      </c>
      <c r="E372" t="s">
        <v>948</v>
      </c>
      <c r="F372" t="s">
        <v>949</v>
      </c>
      <c r="I372" t="s">
        <v>29</v>
      </c>
      <c r="J372" t="s">
        <v>49</v>
      </c>
      <c r="K372" t="s">
        <v>703</v>
      </c>
      <c r="L372" t="s">
        <v>220</v>
      </c>
      <c r="M372" t="s">
        <v>950</v>
      </c>
      <c r="N372" t="s">
        <v>705</v>
      </c>
      <c r="O372" t="s">
        <v>45</v>
      </c>
      <c r="P372" t="s">
        <v>36</v>
      </c>
      <c r="Q372" t="s">
        <v>37</v>
      </c>
      <c r="V372" t="s">
        <v>36</v>
      </c>
      <c r="W372" t="s">
        <v>35</v>
      </c>
      <c r="X372" t="s">
        <v>36</v>
      </c>
      <c r="Y372" s="3">
        <v>45751.783333333333</v>
      </c>
      <c r="Z372" s="12">
        <f t="shared" si="5"/>
        <v>0</v>
      </c>
    </row>
    <row r="373" spans="1:26" x14ac:dyDescent="0.35">
      <c r="A373">
        <v>15355341</v>
      </c>
      <c r="B373" s="1">
        <v>45749</v>
      </c>
      <c r="C373" s="2">
        <v>0.52083333333333337</v>
      </c>
      <c r="D373" t="s">
        <v>46</v>
      </c>
      <c r="E373" t="s">
        <v>118</v>
      </c>
      <c r="F373">
        <v>11534</v>
      </c>
      <c r="I373" t="s">
        <v>88</v>
      </c>
      <c r="J373" t="s">
        <v>49</v>
      </c>
      <c r="K373">
        <v>125</v>
      </c>
      <c r="L373" t="s">
        <v>119</v>
      </c>
      <c r="M373" t="s">
        <v>161</v>
      </c>
      <c r="N373" t="s">
        <v>162</v>
      </c>
      <c r="O373" t="s">
        <v>34</v>
      </c>
      <c r="P373" t="s">
        <v>36</v>
      </c>
      <c r="Q373" t="s">
        <v>37</v>
      </c>
      <c r="V373" t="s">
        <v>35</v>
      </c>
      <c r="W373" t="s">
        <v>36</v>
      </c>
      <c r="X373" t="s">
        <v>35</v>
      </c>
      <c r="Z373" s="12">
        <f t="shared" si="5"/>
        <v>0</v>
      </c>
    </row>
    <row r="374" spans="1:26" x14ac:dyDescent="0.35">
      <c r="A374">
        <v>15406351</v>
      </c>
      <c r="B374" s="1">
        <v>45752</v>
      </c>
      <c r="C374" s="2">
        <v>0.43194444444444446</v>
      </c>
      <c r="D374" t="s">
        <v>53</v>
      </c>
      <c r="E374" t="s">
        <v>951</v>
      </c>
      <c r="F374" t="s">
        <v>952</v>
      </c>
      <c r="G374" t="s">
        <v>55</v>
      </c>
      <c r="H374" t="s">
        <v>56</v>
      </c>
      <c r="I374" t="s">
        <v>29</v>
      </c>
      <c r="J374" t="s">
        <v>148</v>
      </c>
      <c r="K374" t="s">
        <v>296</v>
      </c>
      <c r="L374" t="s">
        <v>148</v>
      </c>
      <c r="M374" t="s">
        <v>953</v>
      </c>
      <c r="N374" t="s">
        <v>954</v>
      </c>
      <c r="O374" t="s">
        <v>34</v>
      </c>
      <c r="P374" t="s">
        <v>35</v>
      </c>
      <c r="Q374" t="s">
        <v>103</v>
      </c>
      <c r="V374" t="s">
        <v>35</v>
      </c>
      <c r="W374" t="s">
        <v>35</v>
      </c>
      <c r="X374" t="s">
        <v>35</v>
      </c>
      <c r="Z374" s="12">
        <f t="shared" si="5"/>
        <v>0</v>
      </c>
    </row>
    <row r="375" spans="1:26" x14ac:dyDescent="0.35">
      <c r="A375">
        <v>15363964</v>
      </c>
      <c r="B375" s="1">
        <v>45749</v>
      </c>
      <c r="C375" s="2">
        <v>0.72430555555555554</v>
      </c>
      <c r="D375" t="s">
        <v>38</v>
      </c>
      <c r="E375" t="s">
        <v>904</v>
      </c>
      <c r="F375">
        <v>14182</v>
      </c>
      <c r="I375" t="s">
        <v>88</v>
      </c>
      <c r="J375" t="s">
        <v>148</v>
      </c>
      <c r="K375" t="s">
        <v>149</v>
      </c>
      <c r="M375" t="s">
        <v>280</v>
      </c>
      <c r="N375" t="s">
        <v>151</v>
      </c>
      <c r="O375" t="s">
        <v>34</v>
      </c>
      <c r="P375" t="s">
        <v>36</v>
      </c>
      <c r="Q375" t="s">
        <v>396</v>
      </c>
      <c r="V375" t="s">
        <v>36</v>
      </c>
      <c r="W375" t="s">
        <v>35</v>
      </c>
      <c r="X375" t="s">
        <v>35</v>
      </c>
      <c r="Z375" s="12">
        <f t="shared" si="5"/>
        <v>0</v>
      </c>
    </row>
    <row r="376" spans="1:26" x14ac:dyDescent="0.35">
      <c r="A376">
        <v>15486091</v>
      </c>
      <c r="B376" s="1">
        <v>45755</v>
      </c>
      <c r="C376" s="2">
        <v>0.78125</v>
      </c>
      <c r="D376" t="s">
        <v>38</v>
      </c>
      <c r="E376" t="s">
        <v>955</v>
      </c>
      <c r="F376" t="s">
        <v>956</v>
      </c>
      <c r="G376" t="s">
        <v>86</v>
      </c>
      <c r="H376" t="s">
        <v>87</v>
      </c>
      <c r="I376" t="s">
        <v>40</v>
      </c>
      <c r="J376" t="s">
        <v>57</v>
      </c>
      <c r="K376" t="s">
        <v>58</v>
      </c>
      <c r="L376" t="s">
        <v>551</v>
      </c>
      <c r="M376" t="s">
        <v>636</v>
      </c>
      <c r="N376" t="s">
        <v>957</v>
      </c>
      <c r="O376" t="s">
        <v>67</v>
      </c>
      <c r="P376" t="s">
        <v>36</v>
      </c>
      <c r="Q376" t="s">
        <v>313</v>
      </c>
      <c r="V376" t="s">
        <v>35</v>
      </c>
      <c r="W376" t="s">
        <v>35</v>
      </c>
      <c r="X376" t="s">
        <v>36</v>
      </c>
      <c r="Z376" s="12">
        <f t="shared" si="5"/>
        <v>1</v>
      </c>
    </row>
    <row r="377" spans="1:26" x14ac:dyDescent="0.35">
      <c r="A377">
        <v>15432017</v>
      </c>
      <c r="B377" s="1">
        <v>45753</v>
      </c>
      <c r="C377" s="2">
        <v>0.40625</v>
      </c>
      <c r="D377" t="s">
        <v>53</v>
      </c>
      <c r="E377" t="s">
        <v>958</v>
      </c>
      <c r="F377">
        <v>13266</v>
      </c>
      <c r="G377" t="s">
        <v>124</v>
      </c>
      <c r="H377" t="s">
        <v>56</v>
      </c>
      <c r="I377" t="s">
        <v>29</v>
      </c>
      <c r="J377" t="s">
        <v>49</v>
      </c>
      <c r="K377">
        <v>125</v>
      </c>
      <c r="L377" t="s">
        <v>190</v>
      </c>
      <c r="M377" t="s">
        <v>191</v>
      </c>
      <c r="N377" t="s">
        <v>192</v>
      </c>
      <c r="O377" t="s">
        <v>34</v>
      </c>
      <c r="P377" t="s">
        <v>35</v>
      </c>
      <c r="Q377" t="s">
        <v>37</v>
      </c>
      <c r="V377" t="s">
        <v>35</v>
      </c>
      <c r="W377" t="s">
        <v>35</v>
      </c>
      <c r="X377" t="s">
        <v>35</v>
      </c>
      <c r="Z377" s="12">
        <f t="shared" si="5"/>
        <v>0</v>
      </c>
    </row>
    <row r="378" spans="1:26" x14ac:dyDescent="0.35">
      <c r="A378">
        <v>15333987</v>
      </c>
      <c r="B378" s="1">
        <v>45748</v>
      </c>
      <c r="C378" s="2">
        <v>0.47013888888888888</v>
      </c>
      <c r="D378" t="s">
        <v>228</v>
      </c>
      <c r="F378">
        <v>10147</v>
      </c>
      <c r="G378" t="s">
        <v>28</v>
      </c>
      <c r="H378" t="s">
        <v>959</v>
      </c>
      <c r="I378" t="s">
        <v>88</v>
      </c>
      <c r="J378" t="s">
        <v>49</v>
      </c>
      <c r="K378">
        <v>125</v>
      </c>
      <c r="L378" t="s">
        <v>190</v>
      </c>
      <c r="M378" t="s">
        <v>191</v>
      </c>
      <c r="N378" t="s">
        <v>192</v>
      </c>
      <c r="O378" t="s">
        <v>62</v>
      </c>
      <c r="P378" t="s">
        <v>35</v>
      </c>
      <c r="Q378" t="s">
        <v>78</v>
      </c>
      <c r="V378" t="s">
        <v>35</v>
      </c>
      <c r="W378" t="s">
        <v>35</v>
      </c>
      <c r="X378" t="s">
        <v>35</v>
      </c>
      <c r="Z378" s="12">
        <f t="shared" si="5"/>
        <v>0</v>
      </c>
    </row>
    <row r="379" spans="1:26" x14ac:dyDescent="0.35">
      <c r="A379">
        <v>15718101</v>
      </c>
      <c r="B379" s="1">
        <v>45765</v>
      </c>
      <c r="C379" s="2">
        <v>0.59166666666666667</v>
      </c>
      <c r="D379" t="s">
        <v>38</v>
      </c>
      <c r="E379" t="s">
        <v>960</v>
      </c>
      <c r="F379" t="s">
        <v>961</v>
      </c>
      <c r="I379" t="s">
        <v>88</v>
      </c>
      <c r="J379" t="s">
        <v>49</v>
      </c>
      <c r="K379">
        <v>400</v>
      </c>
      <c r="L379" t="s">
        <v>329</v>
      </c>
      <c r="M379" t="s">
        <v>897</v>
      </c>
      <c r="N379" t="s">
        <v>898</v>
      </c>
      <c r="O379" t="s">
        <v>34</v>
      </c>
      <c r="P379" t="s">
        <v>36</v>
      </c>
      <c r="Q379" t="s">
        <v>313</v>
      </c>
      <c r="V379" t="s">
        <v>36</v>
      </c>
      <c r="W379" t="s">
        <v>36</v>
      </c>
      <c r="X379" t="s">
        <v>36</v>
      </c>
      <c r="Z379" s="12">
        <f t="shared" si="5"/>
        <v>0</v>
      </c>
    </row>
    <row r="380" spans="1:26" x14ac:dyDescent="0.35">
      <c r="A380">
        <v>15723146</v>
      </c>
      <c r="B380" s="1">
        <v>45765</v>
      </c>
      <c r="C380" s="2">
        <v>0.71805555555555556</v>
      </c>
      <c r="D380" t="s">
        <v>38</v>
      </c>
      <c r="E380" t="s">
        <v>962</v>
      </c>
      <c r="F380">
        <v>12782</v>
      </c>
      <c r="J380" t="s">
        <v>49</v>
      </c>
      <c r="K380">
        <v>125</v>
      </c>
      <c r="L380" t="s">
        <v>491</v>
      </c>
      <c r="M380" t="s">
        <v>492</v>
      </c>
      <c r="N380" t="s">
        <v>493</v>
      </c>
      <c r="O380" t="s">
        <v>67</v>
      </c>
      <c r="P380" t="s">
        <v>36</v>
      </c>
      <c r="V380" t="s">
        <v>36</v>
      </c>
      <c r="W380" t="s">
        <v>35</v>
      </c>
      <c r="X380" t="s">
        <v>35</v>
      </c>
      <c r="Y380" s="3">
        <v>45765.719444444447</v>
      </c>
      <c r="Z380" s="12">
        <f t="shared" si="5"/>
        <v>1</v>
      </c>
    </row>
    <row r="381" spans="1:26" x14ac:dyDescent="0.35">
      <c r="A381">
        <v>15515938</v>
      </c>
      <c r="B381" s="1">
        <v>45756</v>
      </c>
      <c r="C381" s="2">
        <v>0.68194444444444446</v>
      </c>
      <c r="D381" t="s">
        <v>228</v>
      </c>
      <c r="F381">
        <v>10314</v>
      </c>
      <c r="G381" t="s">
        <v>28</v>
      </c>
      <c r="H381" t="s">
        <v>963</v>
      </c>
      <c r="I381" t="s">
        <v>29</v>
      </c>
      <c r="J381" t="s">
        <v>49</v>
      </c>
      <c r="K381">
        <v>125</v>
      </c>
      <c r="L381" t="s">
        <v>190</v>
      </c>
      <c r="M381" t="s">
        <v>191</v>
      </c>
      <c r="N381" t="s">
        <v>192</v>
      </c>
      <c r="O381" t="s">
        <v>34</v>
      </c>
      <c r="P381" t="s">
        <v>35</v>
      </c>
      <c r="V381" t="s">
        <v>35</v>
      </c>
      <c r="W381" t="s">
        <v>35</v>
      </c>
      <c r="X381" t="s">
        <v>35</v>
      </c>
      <c r="Z381" s="12">
        <f t="shared" si="5"/>
        <v>0</v>
      </c>
    </row>
    <row r="382" spans="1:26" x14ac:dyDescent="0.35">
      <c r="A382">
        <v>15484066</v>
      </c>
      <c r="B382" s="1">
        <v>45755</v>
      </c>
      <c r="C382" s="2">
        <v>0.71666666666666667</v>
      </c>
      <c r="D382" t="s">
        <v>38</v>
      </c>
      <c r="E382" t="s">
        <v>964</v>
      </c>
      <c r="F382" t="s">
        <v>965</v>
      </c>
      <c r="I382" t="s">
        <v>40</v>
      </c>
      <c r="J382" t="s">
        <v>30</v>
      </c>
      <c r="K382" t="s">
        <v>966</v>
      </c>
      <c r="M382" t="s">
        <v>967</v>
      </c>
      <c r="N382" t="s">
        <v>968</v>
      </c>
      <c r="O382" t="s">
        <v>34</v>
      </c>
      <c r="P382" t="s">
        <v>36</v>
      </c>
      <c r="Q382" t="s">
        <v>37</v>
      </c>
      <c r="V382" t="s">
        <v>36</v>
      </c>
      <c r="W382" t="s">
        <v>35</v>
      </c>
      <c r="X382" t="s">
        <v>35</v>
      </c>
      <c r="Z382" s="12">
        <f t="shared" si="5"/>
        <v>0</v>
      </c>
    </row>
    <row r="383" spans="1:26" x14ac:dyDescent="0.35">
      <c r="A383">
        <v>15560537</v>
      </c>
      <c r="B383" s="1">
        <v>45758</v>
      </c>
      <c r="C383" s="2">
        <v>0.47361111111111109</v>
      </c>
      <c r="D383" t="s">
        <v>38</v>
      </c>
      <c r="E383" t="s">
        <v>969</v>
      </c>
      <c r="F383">
        <v>13533</v>
      </c>
      <c r="I383" t="s">
        <v>88</v>
      </c>
      <c r="J383" t="s">
        <v>148</v>
      </c>
      <c r="K383" t="s">
        <v>970</v>
      </c>
      <c r="M383" t="s">
        <v>971</v>
      </c>
      <c r="N383" t="s">
        <v>972</v>
      </c>
      <c r="O383" t="s">
        <v>34</v>
      </c>
      <c r="P383" t="s">
        <v>36</v>
      </c>
      <c r="Q383" t="s">
        <v>396</v>
      </c>
      <c r="V383" t="s">
        <v>36</v>
      </c>
      <c r="W383" t="s">
        <v>35</v>
      </c>
      <c r="X383" t="s">
        <v>35</v>
      </c>
      <c r="Z383" s="12">
        <f t="shared" si="5"/>
        <v>0</v>
      </c>
    </row>
    <row r="384" spans="1:26" x14ac:dyDescent="0.35">
      <c r="A384">
        <v>15424989</v>
      </c>
      <c r="B384" s="1">
        <v>45752</v>
      </c>
      <c r="C384" s="2">
        <v>0.74236111111111114</v>
      </c>
      <c r="D384" t="s">
        <v>228</v>
      </c>
      <c r="E384" t="s">
        <v>973</v>
      </c>
      <c r="F384" t="s">
        <v>974</v>
      </c>
      <c r="I384" t="s">
        <v>40</v>
      </c>
      <c r="J384" t="s">
        <v>49</v>
      </c>
      <c r="K384">
        <v>220</v>
      </c>
      <c r="L384" t="s">
        <v>975</v>
      </c>
      <c r="M384" t="s">
        <v>976</v>
      </c>
      <c r="N384" t="s">
        <v>977</v>
      </c>
      <c r="O384" t="s">
        <v>34</v>
      </c>
      <c r="P384" t="s">
        <v>36</v>
      </c>
      <c r="Q384" t="s">
        <v>37</v>
      </c>
      <c r="V384" t="s">
        <v>35</v>
      </c>
      <c r="W384" t="s">
        <v>35</v>
      </c>
      <c r="X384" t="s">
        <v>36</v>
      </c>
      <c r="Z384" s="12">
        <f t="shared" si="5"/>
        <v>0</v>
      </c>
    </row>
    <row r="385" spans="1:26" x14ac:dyDescent="0.35">
      <c r="A385">
        <v>15677645</v>
      </c>
      <c r="B385" s="1">
        <v>45763</v>
      </c>
      <c r="C385" s="2">
        <v>0.71597222222222223</v>
      </c>
      <c r="D385" t="s">
        <v>38</v>
      </c>
      <c r="E385" t="s">
        <v>978</v>
      </c>
      <c r="F385">
        <v>11449</v>
      </c>
      <c r="I385" t="s">
        <v>29</v>
      </c>
      <c r="J385" t="s">
        <v>49</v>
      </c>
      <c r="K385">
        <v>150</v>
      </c>
      <c r="L385" t="s">
        <v>64</v>
      </c>
      <c r="M385" t="s">
        <v>979</v>
      </c>
      <c r="N385" t="s">
        <v>257</v>
      </c>
      <c r="O385" t="s">
        <v>67</v>
      </c>
      <c r="P385" t="s">
        <v>36</v>
      </c>
      <c r="Q385" t="s">
        <v>313</v>
      </c>
      <c r="V385" t="s">
        <v>36</v>
      </c>
      <c r="W385" t="s">
        <v>36</v>
      </c>
      <c r="X385" t="s">
        <v>36</v>
      </c>
      <c r="Y385" s="3">
        <v>45764.536805555559</v>
      </c>
      <c r="Z385" s="12">
        <f t="shared" si="5"/>
        <v>1</v>
      </c>
    </row>
    <row r="386" spans="1:26" x14ac:dyDescent="0.35">
      <c r="A386">
        <v>15656162</v>
      </c>
      <c r="B386" s="1">
        <v>45762</v>
      </c>
      <c r="C386" s="2">
        <v>0.83333333333333337</v>
      </c>
      <c r="D386" t="s">
        <v>53</v>
      </c>
      <c r="E386" t="s">
        <v>980</v>
      </c>
      <c r="F386" t="s">
        <v>981</v>
      </c>
      <c r="G386" t="s">
        <v>124</v>
      </c>
      <c r="H386" t="s">
        <v>56</v>
      </c>
      <c r="I386" t="s">
        <v>29</v>
      </c>
      <c r="J386" t="s">
        <v>49</v>
      </c>
      <c r="K386" t="s">
        <v>157</v>
      </c>
      <c r="L386" t="s">
        <v>81</v>
      </c>
      <c r="M386" t="s">
        <v>158</v>
      </c>
      <c r="N386" t="s">
        <v>159</v>
      </c>
      <c r="O386" t="s">
        <v>62</v>
      </c>
      <c r="P386" t="s">
        <v>35</v>
      </c>
      <c r="Q386" t="s">
        <v>78</v>
      </c>
      <c r="V386" t="s">
        <v>35</v>
      </c>
      <c r="W386" t="s">
        <v>35</v>
      </c>
      <c r="X386" t="s">
        <v>35</v>
      </c>
      <c r="Z386" s="12">
        <f t="shared" si="5"/>
        <v>0</v>
      </c>
    </row>
    <row r="387" spans="1:26" x14ac:dyDescent="0.35">
      <c r="A387">
        <v>15446370</v>
      </c>
      <c r="B387" s="1">
        <v>45754</v>
      </c>
      <c r="C387" s="2">
        <v>0.35972222222222222</v>
      </c>
      <c r="D387" t="s">
        <v>53</v>
      </c>
      <c r="E387" t="s">
        <v>689</v>
      </c>
      <c r="F387">
        <v>12451</v>
      </c>
      <c r="G387" t="s">
        <v>124</v>
      </c>
      <c r="H387" t="s">
        <v>56</v>
      </c>
      <c r="I387" t="s">
        <v>29</v>
      </c>
      <c r="J387" t="s">
        <v>49</v>
      </c>
      <c r="K387" t="s">
        <v>194</v>
      </c>
      <c r="L387" t="s">
        <v>348</v>
      </c>
      <c r="M387" t="s">
        <v>349</v>
      </c>
      <c r="N387" t="s">
        <v>350</v>
      </c>
      <c r="O387" t="s">
        <v>34</v>
      </c>
      <c r="P387" t="s">
        <v>35</v>
      </c>
      <c r="Q387" t="s">
        <v>536</v>
      </c>
      <c r="V387" t="s">
        <v>35</v>
      </c>
      <c r="W387" t="s">
        <v>35</v>
      </c>
      <c r="X387" t="s">
        <v>35</v>
      </c>
      <c r="Z387" s="12">
        <f t="shared" ref="Z387:Z450" si="6">IF(O387="Invoiced", 1, 0)</f>
        <v>0</v>
      </c>
    </row>
    <row r="388" spans="1:26" x14ac:dyDescent="0.35">
      <c r="A388">
        <v>15664742</v>
      </c>
      <c r="B388" s="1">
        <v>45763</v>
      </c>
      <c r="C388" s="2">
        <v>0.50069444444444444</v>
      </c>
      <c r="D388" t="s">
        <v>53</v>
      </c>
      <c r="E388" t="s">
        <v>70</v>
      </c>
      <c r="F388">
        <v>10164</v>
      </c>
      <c r="G388" t="s">
        <v>124</v>
      </c>
      <c r="H388" t="s">
        <v>56</v>
      </c>
      <c r="I388" t="s">
        <v>88</v>
      </c>
      <c r="J388" t="s">
        <v>49</v>
      </c>
      <c r="K388" t="s">
        <v>157</v>
      </c>
      <c r="L388" t="s">
        <v>81</v>
      </c>
      <c r="M388" t="s">
        <v>158</v>
      </c>
      <c r="N388" t="s">
        <v>159</v>
      </c>
      <c r="O388" t="s">
        <v>34</v>
      </c>
      <c r="P388" t="s">
        <v>35</v>
      </c>
      <c r="V388" t="s">
        <v>35</v>
      </c>
      <c r="W388" t="s">
        <v>35</v>
      </c>
      <c r="X388" t="s">
        <v>35</v>
      </c>
      <c r="Z388" s="12">
        <f t="shared" si="6"/>
        <v>0</v>
      </c>
    </row>
    <row r="389" spans="1:26" x14ac:dyDescent="0.35">
      <c r="A389">
        <v>15545773</v>
      </c>
      <c r="B389" s="1">
        <v>45757</v>
      </c>
      <c r="C389" s="2">
        <v>0.61805555555555558</v>
      </c>
      <c r="D389" t="s">
        <v>53</v>
      </c>
      <c r="E389" t="s">
        <v>561</v>
      </c>
      <c r="F389">
        <v>13114</v>
      </c>
      <c r="G389" t="s">
        <v>55</v>
      </c>
      <c r="H389" t="s">
        <v>56</v>
      </c>
      <c r="I389" t="s">
        <v>88</v>
      </c>
      <c r="J389" t="s">
        <v>982</v>
      </c>
      <c r="K389" t="s">
        <v>983</v>
      </c>
      <c r="L389" t="s">
        <v>984</v>
      </c>
      <c r="M389" t="s">
        <v>985</v>
      </c>
      <c r="N389" t="s">
        <v>986</v>
      </c>
      <c r="O389" t="s">
        <v>62</v>
      </c>
      <c r="P389" t="s">
        <v>35</v>
      </c>
      <c r="Q389" t="s">
        <v>84</v>
      </c>
      <c r="V389" t="s">
        <v>35</v>
      </c>
      <c r="W389" t="s">
        <v>35</v>
      </c>
      <c r="X389" t="s">
        <v>35</v>
      </c>
      <c r="Z389" s="12">
        <f t="shared" si="6"/>
        <v>0</v>
      </c>
    </row>
    <row r="390" spans="1:26" x14ac:dyDescent="0.35">
      <c r="A390">
        <v>15384106</v>
      </c>
      <c r="B390" s="1">
        <v>45750</v>
      </c>
      <c r="C390" s="2">
        <v>0.73263888888888884</v>
      </c>
      <c r="D390" t="s">
        <v>128</v>
      </c>
      <c r="E390" t="s">
        <v>987</v>
      </c>
      <c r="F390" t="s">
        <v>988</v>
      </c>
      <c r="J390" t="s">
        <v>49</v>
      </c>
      <c r="K390">
        <v>125</v>
      </c>
      <c r="L390" t="s">
        <v>119</v>
      </c>
      <c r="M390" t="s">
        <v>989</v>
      </c>
      <c r="N390" t="s">
        <v>990</v>
      </c>
      <c r="O390" t="s">
        <v>67</v>
      </c>
      <c r="P390" t="s">
        <v>36</v>
      </c>
      <c r="V390" t="s">
        <v>35</v>
      </c>
      <c r="W390" t="s">
        <v>35</v>
      </c>
      <c r="X390" t="s">
        <v>35</v>
      </c>
      <c r="Y390" s="3">
        <v>45751.713888888888</v>
      </c>
      <c r="Z390" s="12">
        <f t="shared" si="6"/>
        <v>1</v>
      </c>
    </row>
    <row r="391" spans="1:26" x14ac:dyDescent="0.35">
      <c r="A391">
        <v>15489806</v>
      </c>
      <c r="B391" s="1">
        <v>45756</v>
      </c>
      <c r="C391" s="2">
        <v>3.888888888888889E-2</v>
      </c>
      <c r="D391" t="s">
        <v>53</v>
      </c>
      <c r="E391" t="s">
        <v>991</v>
      </c>
      <c r="F391" t="s">
        <v>992</v>
      </c>
      <c r="G391" t="s">
        <v>55</v>
      </c>
      <c r="H391" t="s">
        <v>56</v>
      </c>
      <c r="I391" t="s">
        <v>29</v>
      </c>
      <c r="J391" t="s">
        <v>49</v>
      </c>
      <c r="K391" t="s">
        <v>157</v>
      </c>
      <c r="L391" t="s">
        <v>81</v>
      </c>
      <c r="M391" t="s">
        <v>158</v>
      </c>
      <c r="N391" t="s">
        <v>159</v>
      </c>
      <c r="O391" t="s">
        <v>62</v>
      </c>
      <c r="P391" t="s">
        <v>35</v>
      </c>
      <c r="Q391" t="s">
        <v>84</v>
      </c>
      <c r="V391" t="s">
        <v>35</v>
      </c>
      <c r="W391" t="s">
        <v>35</v>
      </c>
      <c r="X391" t="s">
        <v>35</v>
      </c>
      <c r="Z391" s="12">
        <f t="shared" si="6"/>
        <v>0</v>
      </c>
    </row>
    <row r="392" spans="1:26" x14ac:dyDescent="0.35">
      <c r="A392">
        <v>15619505</v>
      </c>
      <c r="B392" s="1">
        <v>45761</v>
      </c>
      <c r="C392" s="2">
        <v>0.47291666666666665</v>
      </c>
      <c r="D392" t="s">
        <v>95</v>
      </c>
      <c r="E392" t="s">
        <v>993</v>
      </c>
      <c r="F392">
        <v>14119</v>
      </c>
      <c r="G392" t="s">
        <v>575</v>
      </c>
      <c r="H392" t="s">
        <v>210</v>
      </c>
      <c r="I392" t="s">
        <v>29</v>
      </c>
      <c r="J392" t="s">
        <v>148</v>
      </c>
      <c r="K392" t="s">
        <v>174</v>
      </c>
      <c r="L392" t="s">
        <v>148</v>
      </c>
      <c r="M392" t="s">
        <v>994</v>
      </c>
      <c r="N392" t="s">
        <v>995</v>
      </c>
      <c r="O392" t="s">
        <v>34</v>
      </c>
      <c r="P392" t="s">
        <v>35</v>
      </c>
      <c r="Q392" t="s">
        <v>103</v>
      </c>
      <c r="V392" t="s">
        <v>35</v>
      </c>
      <c r="W392" t="s">
        <v>35</v>
      </c>
      <c r="X392" t="s">
        <v>35</v>
      </c>
      <c r="Z392" s="12">
        <f t="shared" si="6"/>
        <v>0</v>
      </c>
    </row>
    <row r="393" spans="1:26" x14ac:dyDescent="0.35">
      <c r="A393">
        <v>15420960</v>
      </c>
      <c r="B393" s="1">
        <v>45752</v>
      </c>
      <c r="C393" s="2">
        <v>0.6333333333333333</v>
      </c>
      <c r="D393" t="s">
        <v>46</v>
      </c>
      <c r="E393" t="s">
        <v>996</v>
      </c>
      <c r="F393">
        <v>10633</v>
      </c>
      <c r="G393" t="s">
        <v>48</v>
      </c>
      <c r="J393" t="s">
        <v>49</v>
      </c>
      <c r="K393" t="s">
        <v>794</v>
      </c>
      <c r="L393">
        <v>150</v>
      </c>
      <c r="M393" t="s">
        <v>795</v>
      </c>
      <c r="N393" t="s">
        <v>796</v>
      </c>
      <c r="O393" t="s">
        <v>62</v>
      </c>
      <c r="P393" t="s">
        <v>35</v>
      </c>
      <c r="Q393" t="s">
        <v>78</v>
      </c>
      <c r="V393" t="s">
        <v>35</v>
      </c>
      <c r="W393" t="s">
        <v>35</v>
      </c>
      <c r="X393" t="s">
        <v>35</v>
      </c>
      <c r="Z393" s="12">
        <f t="shared" si="6"/>
        <v>0</v>
      </c>
    </row>
    <row r="394" spans="1:26" x14ac:dyDescent="0.35">
      <c r="A394">
        <v>15414265</v>
      </c>
      <c r="B394" s="1">
        <v>45752</v>
      </c>
      <c r="C394" s="2">
        <v>0.48055555555555557</v>
      </c>
      <c r="D394" t="s">
        <v>38</v>
      </c>
      <c r="E394" t="s">
        <v>997</v>
      </c>
      <c r="F394">
        <v>10591</v>
      </c>
      <c r="I394" t="s">
        <v>29</v>
      </c>
      <c r="J394" t="s">
        <v>41</v>
      </c>
      <c r="K394">
        <v>100</v>
      </c>
      <c r="L394" t="s">
        <v>143</v>
      </c>
      <c r="M394" t="s">
        <v>998</v>
      </c>
      <c r="N394" t="s">
        <v>927</v>
      </c>
      <c r="O394" t="s">
        <v>67</v>
      </c>
      <c r="P394" t="s">
        <v>36</v>
      </c>
      <c r="Q394" t="s">
        <v>37</v>
      </c>
      <c r="V394" t="s">
        <v>36</v>
      </c>
      <c r="W394" t="s">
        <v>36</v>
      </c>
      <c r="X394" t="s">
        <v>35</v>
      </c>
      <c r="Y394" s="3">
        <v>45752.49722222222</v>
      </c>
      <c r="Z394" s="12">
        <f t="shared" si="6"/>
        <v>1</v>
      </c>
    </row>
    <row r="395" spans="1:26" x14ac:dyDescent="0.35">
      <c r="A395">
        <v>15505412</v>
      </c>
      <c r="B395" s="1">
        <v>45756</v>
      </c>
      <c r="C395" s="2">
        <v>0.67847222222222225</v>
      </c>
      <c r="D395" t="s">
        <v>228</v>
      </c>
      <c r="F395">
        <v>10427</v>
      </c>
      <c r="G395" t="s">
        <v>28</v>
      </c>
      <c r="H395" t="s">
        <v>505</v>
      </c>
      <c r="I395" t="s">
        <v>40</v>
      </c>
      <c r="J395" t="s">
        <v>57</v>
      </c>
      <c r="K395" t="s">
        <v>58</v>
      </c>
      <c r="L395" t="s">
        <v>59</v>
      </c>
      <c r="M395" t="s">
        <v>506</v>
      </c>
      <c r="N395" t="s">
        <v>507</v>
      </c>
      <c r="O395" t="s">
        <v>62</v>
      </c>
      <c r="P395" t="s">
        <v>35</v>
      </c>
      <c r="Q395" t="s">
        <v>167</v>
      </c>
      <c r="V395" t="s">
        <v>35</v>
      </c>
      <c r="W395" t="s">
        <v>35</v>
      </c>
      <c r="X395" t="s">
        <v>35</v>
      </c>
      <c r="Z395" s="12">
        <f t="shared" si="6"/>
        <v>0</v>
      </c>
    </row>
    <row r="396" spans="1:26" x14ac:dyDescent="0.35">
      <c r="A396">
        <v>15435332</v>
      </c>
      <c r="B396" s="1">
        <v>45753</v>
      </c>
      <c r="C396" s="2">
        <v>0.53263888888888888</v>
      </c>
      <c r="D396" t="s">
        <v>128</v>
      </c>
      <c r="E396" t="s">
        <v>601</v>
      </c>
      <c r="F396">
        <v>13186</v>
      </c>
      <c r="I396" t="s">
        <v>29</v>
      </c>
      <c r="J396" t="s">
        <v>49</v>
      </c>
      <c r="K396">
        <v>125</v>
      </c>
      <c r="L396" t="s">
        <v>190</v>
      </c>
      <c r="M396" t="s">
        <v>801</v>
      </c>
      <c r="N396" t="s">
        <v>802</v>
      </c>
      <c r="O396" t="s">
        <v>34</v>
      </c>
      <c r="P396" t="s">
        <v>35</v>
      </c>
      <c r="Q396" t="s">
        <v>37</v>
      </c>
      <c r="V396" t="s">
        <v>35</v>
      </c>
      <c r="W396" t="s">
        <v>35</v>
      </c>
      <c r="X396" t="s">
        <v>35</v>
      </c>
      <c r="Z396" s="12">
        <f t="shared" si="6"/>
        <v>0</v>
      </c>
    </row>
    <row r="397" spans="1:26" x14ac:dyDescent="0.35">
      <c r="A397">
        <v>15373948</v>
      </c>
      <c r="B397" s="1">
        <v>45750</v>
      </c>
      <c r="C397" s="2">
        <v>0.5</v>
      </c>
      <c r="D397" t="s">
        <v>53</v>
      </c>
      <c r="E397" t="s">
        <v>999</v>
      </c>
      <c r="F397">
        <v>13158</v>
      </c>
      <c r="G397" t="s">
        <v>55</v>
      </c>
      <c r="H397" t="s">
        <v>56</v>
      </c>
      <c r="I397" t="s">
        <v>88</v>
      </c>
      <c r="J397" t="s">
        <v>49</v>
      </c>
      <c r="K397">
        <v>150</v>
      </c>
      <c r="L397" t="s">
        <v>71</v>
      </c>
      <c r="M397" t="s">
        <v>72</v>
      </c>
      <c r="N397" t="s">
        <v>73</v>
      </c>
      <c r="O397" t="s">
        <v>62</v>
      </c>
      <c r="P397" t="s">
        <v>35</v>
      </c>
      <c r="Q397" t="s">
        <v>1000</v>
      </c>
      <c r="R397" t="s">
        <v>1001</v>
      </c>
      <c r="T397" t="s">
        <v>304</v>
      </c>
      <c r="U397" t="s">
        <v>68</v>
      </c>
      <c r="V397" t="s">
        <v>35</v>
      </c>
      <c r="W397" t="s">
        <v>35</v>
      </c>
      <c r="X397" t="s">
        <v>35</v>
      </c>
      <c r="Z397" s="12">
        <f t="shared" si="6"/>
        <v>0</v>
      </c>
    </row>
    <row r="398" spans="1:26" x14ac:dyDescent="0.35">
      <c r="A398">
        <v>15365272</v>
      </c>
      <c r="B398" s="1">
        <v>45749</v>
      </c>
      <c r="C398" s="2">
        <v>0.76944444444444449</v>
      </c>
      <c r="D398" t="s">
        <v>53</v>
      </c>
      <c r="E398" t="s">
        <v>1002</v>
      </c>
      <c r="F398">
        <v>11431</v>
      </c>
      <c r="G398" t="s">
        <v>124</v>
      </c>
      <c r="H398" t="s">
        <v>56</v>
      </c>
      <c r="I398" t="s">
        <v>40</v>
      </c>
      <c r="J398" t="s">
        <v>49</v>
      </c>
      <c r="K398" t="s">
        <v>135</v>
      </c>
      <c r="L398" t="s">
        <v>136</v>
      </c>
      <c r="M398" t="s">
        <v>137</v>
      </c>
      <c r="N398" t="s">
        <v>138</v>
      </c>
      <c r="O398" t="s">
        <v>62</v>
      </c>
      <c r="P398" t="s">
        <v>35</v>
      </c>
      <c r="Q398" t="s">
        <v>78</v>
      </c>
      <c r="V398" t="s">
        <v>35</v>
      </c>
      <c r="W398" t="s">
        <v>35</v>
      </c>
      <c r="X398" t="s">
        <v>35</v>
      </c>
      <c r="Z398" s="12">
        <f t="shared" si="6"/>
        <v>0</v>
      </c>
    </row>
    <row r="399" spans="1:26" x14ac:dyDescent="0.35">
      <c r="A399">
        <v>15731821</v>
      </c>
      <c r="B399" s="1">
        <v>45766</v>
      </c>
      <c r="C399" s="2">
        <v>0.46180555555555558</v>
      </c>
      <c r="D399" t="s">
        <v>53</v>
      </c>
      <c r="E399" t="s">
        <v>1003</v>
      </c>
      <c r="F399">
        <v>11371</v>
      </c>
      <c r="G399" t="s">
        <v>55</v>
      </c>
      <c r="H399" t="s">
        <v>56</v>
      </c>
      <c r="I399" t="s">
        <v>88</v>
      </c>
      <c r="J399" t="s">
        <v>49</v>
      </c>
      <c r="K399">
        <v>125</v>
      </c>
      <c r="L399" t="s">
        <v>92</v>
      </c>
      <c r="M399" t="s">
        <v>93</v>
      </c>
      <c r="N399" t="s">
        <v>94</v>
      </c>
      <c r="O399" t="s">
        <v>62</v>
      </c>
      <c r="P399" t="s">
        <v>35</v>
      </c>
      <c r="Q399" t="s">
        <v>78</v>
      </c>
      <c r="V399" t="s">
        <v>35</v>
      </c>
      <c r="W399" t="s">
        <v>35</v>
      </c>
      <c r="X399" t="s">
        <v>35</v>
      </c>
      <c r="Z399" s="12">
        <f t="shared" si="6"/>
        <v>0</v>
      </c>
    </row>
    <row r="400" spans="1:26" x14ac:dyDescent="0.35">
      <c r="A400">
        <v>15475967</v>
      </c>
      <c r="B400" s="1">
        <v>45757</v>
      </c>
      <c r="C400" s="2">
        <v>0.57430555555555551</v>
      </c>
      <c r="D400" t="s">
        <v>53</v>
      </c>
      <c r="E400" t="s">
        <v>1004</v>
      </c>
      <c r="F400" t="s">
        <v>1005</v>
      </c>
      <c r="G400" t="s">
        <v>55</v>
      </c>
      <c r="H400" t="s">
        <v>56</v>
      </c>
      <c r="I400" t="s">
        <v>29</v>
      </c>
      <c r="J400" t="s">
        <v>80</v>
      </c>
      <c r="K400">
        <v>250</v>
      </c>
      <c r="L400" t="s">
        <v>81</v>
      </c>
      <c r="M400" t="s">
        <v>82</v>
      </c>
      <c r="N400" t="s">
        <v>83</v>
      </c>
      <c r="O400" t="s">
        <v>62</v>
      </c>
      <c r="P400" t="s">
        <v>35</v>
      </c>
      <c r="Q400" t="s">
        <v>84</v>
      </c>
      <c r="V400" t="s">
        <v>35</v>
      </c>
      <c r="W400" t="s">
        <v>35</v>
      </c>
      <c r="X400" t="s">
        <v>35</v>
      </c>
      <c r="Z400" s="12">
        <f t="shared" si="6"/>
        <v>0</v>
      </c>
    </row>
    <row r="401" spans="1:26" x14ac:dyDescent="0.35">
      <c r="A401">
        <v>15380276</v>
      </c>
      <c r="B401" s="1">
        <v>45750</v>
      </c>
      <c r="C401" s="2">
        <v>0.64722222222222225</v>
      </c>
      <c r="D401" t="s">
        <v>53</v>
      </c>
      <c r="E401" t="s">
        <v>1006</v>
      </c>
      <c r="F401">
        <v>10665</v>
      </c>
      <c r="G401" t="s">
        <v>290</v>
      </c>
      <c r="H401" t="s">
        <v>56</v>
      </c>
      <c r="J401" t="s">
        <v>49</v>
      </c>
      <c r="K401" t="s">
        <v>392</v>
      </c>
      <c r="L401" t="s">
        <v>81</v>
      </c>
      <c r="M401" t="s">
        <v>393</v>
      </c>
      <c r="N401" t="s">
        <v>394</v>
      </c>
      <c r="O401" t="s">
        <v>62</v>
      </c>
      <c r="P401" t="s">
        <v>35</v>
      </c>
      <c r="Q401" t="s">
        <v>78</v>
      </c>
      <c r="V401" t="s">
        <v>35</v>
      </c>
      <c r="W401" t="s">
        <v>35</v>
      </c>
      <c r="X401" t="s">
        <v>35</v>
      </c>
      <c r="Z401" s="12">
        <f t="shared" si="6"/>
        <v>0</v>
      </c>
    </row>
    <row r="402" spans="1:26" x14ac:dyDescent="0.35">
      <c r="A402">
        <v>15650347</v>
      </c>
      <c r="B402" s="1">
        <v>45762</v>
      </c>
      <c r="C402" s="2">
        <v>0.65138888888888891</v>
      </c>
      <c r="D402" t="s">
        <v>53</v>
      </c>
      <c r="E402" t="s">
        <v>1007</v>
      </c>
      <c r="F402">
        <v>11463</v>
      </c>
      <c r="G402" t="s">
        <v>55</v>
      </c>
      <c r="H402" t="s">
        <v>56</v>
      </c>
      <c r="J402" t="s">
        <v>440</v>
      </c>
      <c r="K402">
        <v>160</v>
      </c>
      <c r="L402" t="s">
        <v>597</v>
      </c>
      <c r="M402" t="s">
        <v>598</v>
      </c>
      <c r="N402" t="s">
        <v>599</v>
      </c>
      <c r="O402" t="s">
        <v>62</v>
      </c>
      <c r="P402" t="s">
        <v>35</v>
      </c>
      <c r="V402" t="s">
        <v>35</v>
      </c>
      <c r="W402" t="s">
        <v>35</v>
      </c>
      <c r="X402" t="s">
        <v>35</v>
      </c>
      <c r="Z402" s="12">
        <f t="shared" si="6"/>
        <v>0</v>
      </c>
    </row>
    <row r="403" spans="1:26" x14ac:dyDescent="0.35">
      <c r="A403">
        <v>15409729</v>
      </c>
      <c r="B403" s="1">
        <v>45752</v>
      </c>
      <c r="C403" s="2">
        <v>4.4444444444444446E-2</v>
      </c>
      <c r="D403" t="s">
        <v>53</v>
      </c>
      <c r="E403" t="s">
        <v>412</v>
      </c>
      <c r="F403">
        <v>13213</v>
      </c>
      <c r="G403" t="s">
        <v>55</v>
      </c>
      <c r="H403" t="s">
        <v>56</v>
      </c>
      <c r="I403" t="s">
        <v>88</v>
      </c>
      <c r="J403" t="s">
        <v>49</v>
      </c>
      <c r="K403" t="s">
        <v>157</v>
      </c>
      <c r="L403" t="s">
        <v>81</v>
      </c>
      <c r="M403" t="s">
        <v>158</v>
      </c>
      <c r="N403" t="s">
        <v>159</v>
      </c>
      <c r="O403" t="s">
        <v>62</v>
      </c>
      <c r="P403" t="s">
        <v>35</v>
      </c>
      <c r="Q403" t="s">
        <v>78</v>
      </c>
      <c r="V403" t="s">
        <v>35</v>
      </c>
      <c r="W403" t="s">
        <v>35</v>
      </c>
      <c r="X403" t="s">
        <v>35</v>
      </c>
      <c r="Z403" s="12">
        <f t="shared" si="6"/>
        <v>0</v>
      </c>
    </row>
    <row r="404" spans="1:26" x14ac:dyDescent="0.35">
      <c r="A404">
        <v>15666428</v>
      </c>
      <c r="B404" s="1">
        <v>45763</v>
      </c>
      <c r="C404" s="2">
        <v>0.53125</v>
      </c>
      <c r="D404" t="s">
        <v>53</v>
      </c>
      <c r="E404" t="s">
        <v>1008</v>
      </c>
      <c r="F404">
        <v>10328</v>
      </c>
      <c r="G404" t="s">
        <v>124</v>
      </c>
      <c r="H404" t="s">
        <v>56</v>
      </c>
      <c r="I404" t="s">
        <v>40</v>
      </c>
      <c r="J404" t="s">
        <v>440</v>
      </c>
      <c r="K404">
        <v>160</v>
      </c>
      <c r="L404" t="s">
        <v>441</v>
      </c>
      <c r="M404" t="s">
        <v>442</v>
      </c>
      <c r="N404" t="s">
        <v>443</v>
      </c>
      <c r="O404" t="s">
        <v>34</v>
      </c>
      <c r="P404" t="s">
        <v>35</v>
      </c>
      <c r="Q404" t="s">
        <v>205</v>
      </c>
      <c r="V404" t="s">
        <v>35</v>
      </c>
      <c r="W404" t="s">
        <v>35</v>
      </c>
      <c r="X404" t="s">
        <v>35</v>
      </c>
      <c r="Z404" s="12">
        <f t="shared" si="6"/>
        <v>0</v>
      </c>
    </row>
    <row r="405" spans="1:26" x14ac:dyDescent="0.35">
      <c r="A405">
        <v>15344191</v>
      </c>
      <c r="B405" s="1">
        <v>45748</v>
      </c>
      <c r="C405" s="2">
        <v>0.73263888888888884</v>
      </c>
      <c r="D405" t="s">
        <v>38</v>
      </c>
      <c r="E405" t="s">
        <v>1009</v>
      </c>
      <c r="F405">
        <v>10382</v>
      </c>
      <c r="J405" t="s">
        <v>49</v>
      </c>
      <c r="K405" t="s">
        <v>157</v>
      </c>
      <c r="L405" t="s">
        <v>344</v>
      </c>
      <c r="M405" t="s">
        <v>345</v>
      </c>
      <c r="N405" t="s">
        <v>346</v>
      </c>
      <c r="O405" t="s">
        <v>67</v>
      </c>
      <c r="P405" t="s">
        <v>36</v>
      </c>
      <c r="V405" t="s">
        <v>36</v>
      </c>
      <c r="W405" t="s">
        <v>35</v>
      </c>
      <c r="X405" t="s">
        <v>35</v>
      </c>
      <c r="Y405" s="3">
        <v>45748.73333333333</v>
      </c>
      <c r="Z405" s="12">
        <f t="shared" si="6"/>
        <v>1</v>
      </c>
    </row>
    <row r="406" spans="1:26" x14ac:dyDescent="0.35">
      <c r="A406">
        <v>15350888</v>
      </c>
      <c r="B406" s="1">
        <v>45749</v>
      </c>
      <c r="C406" s="2">
        <v>0.41736111111111113</v>
      </c>
      <c r="D406" t="s">
        <v>53</v>
      </c>
      <c r="E406" t="s">
        <v>1010</v>
      </c>
      <c r="F406">
        <v>12734</v>
      </c>
      <c r="G406" t="s">
        <v>290</v>
      </c>
      <c r="H406" t="s">
        <v>56</v>
      </c>
      <c r="I406" t="s">
        <v>29</v>
      </c>
      <c r="J406" t="s">
        <v>49</v>
      </c>
      <c r="K406" t="s">
        <v>157</v>
      </c>
      <c r="L406" t="s">
        <v>81</v>
      </c>
      <c r="M406" t="s">
        <v>158</v>
      </c>
      <c r="N406" t="s">
        <v>159</v>
      </c>
      <c r="O406" t="s">
        <v>62</v>
      </c>
      <c r="P406" t="s">
        <v>35</v>
      </c>
      <c r="Q406" t="s">
        <v>84</v>
      </c>
      <c r="V406" t="s">
        <v>35</v>
      </c>
      <c r="W406" t="s">
        <v>35</v>
      </c>
      <c r="X406" t="s">
        <v>35</v>
      </c>
      <c r="Z406" s="12">
        <f t="shared" si="6"/>
        <v>0</v>
      </c>
    </row>
    <row r="407" spans="1:26" x14ac:dyDescent="0.35">
      <c r="A407">
        <v>15739328</v>
      </c>
      <c r="B407" s="1">
        <v>45766</v>
      </c>
      <c r="C407" s="2">
        <v>0.64513888888888893</v>
      </c>
      <c r="D407" t="s">
        <v>128</v>
      </c>
      <c r="E407" t="s">
        <v>1011</v>
      </c>
      <c r="F407">
        <v>14175</v>
      </c>
      <c r="I407" t="s">
        <v>40</v>
      </c>
      <c r="J407" t="s">
        <v>148</v>
      </c>
      <c r="K407" t="s">
        <v>296</v>
      </c>
      <c r="M407" t="s">
        <v>1012</v>
      </c>
      <c r="N407" t="s">
        <v>1013</v>
      </c>
      <c r="O407" t="s">
        <v>34</v>
      </c>
      <c r="P407" t="s">
        <v>36</v>
      </c>
      <c r="Q407" t="s">
        <v>37</v>
      </c>
      <c r="V407" t="s">
        <v>36</v>
      </c>
      <c r="W407" t="s">
        <v>35</v>
      </c>
      <c r="X407" t="s">
        <v>36</v>
      </c>
      <c r="Z407" s="12">
        <f t="shared" si="6"/>
        <v>0</v>
      </c>
    </row>
    <row r="408" spans="1:26" x14ac:dyDescent="0.35">
      <c r="A408">
        <v>15408752</v>
      </c>
      <c r="B408" s="1">
        <v>45752</v>
      </c>
      <c r="C408" s="2">
        <v>0.49166666666666664</v>
      </c>
      <c r="D408" t="s">
        <v>95</v>
      </c>
      <c r="E408" t="s">
        <v>1015</v>
      </c>
      <c r="F408">
        <v>14138</v>
      </c>
      <c r="G408" t="s">
        <v>98</v>
      </c>
      <c r="H408" t="s">
        <v>99</v>
      </c>
      <c r="I408" t="s">
        <v>29</v>
      </c>
      <c r="J408" t="s">
        <v>49</v>
      </c>
      <c r="K408">
        <v>125</v>
      </c>
      <c r="L408" t="s">
        <v>119</v>
      </c>
      <c r="M408" t="s">
        <v>1016</v>
      </c>
      <c r="N408" t="s">
        <v>121</v>
      </c>
      <c r="O408" t="s">
        <v>34</v>
      </c>
      <c r="P408" t="s">
        <v>35</v>
      </c>
      <c r="Q408" t="s">
        <v>37</v>
      </c>
      <c r="V408" t="s">
        <v>35</v>
      </c>
      <c r="W408" t="s">
        <v>35</v>
      </c>
      <c r="X408" t="s">
        <v>35</v>
      </c>
      <c r="Z408" s="12">
        <f t="shared" si="6"/>
        <v>0</v>
      </c>
    </row>
    <row r="409" spans="1:26" x14ac:dyDescent="0.35">
      <c r="A409">
        <v>15424442</v>
      </c>
      <c r="B409" s="1">
        <v>45752</v>
      </c>
      <c r="C409" s="2">
        <v>0.73055555555555551</v>
      </c>
      <c r="D409" t="s">
        <v>24</v>
      </c>
      <c r="E409" t="s">
        <v>1017</v>
      </c>
      <c r="F409">
        <v>13103</v>
      </c>
      <c r="G409" t="s">
        <v>27</v>
      </c>
      <c r="H409" t="s">
        <v>28</v>
      </c>
      <c r="I409" t="s">
        <v>88</v>
      </c>
      <c r="J409" t="s">
        <v>30</v>
      </c>
      <c r="K409" t="s">
        <v>153</v>
      </c>
      <c r="L409" t="s">
        <v>30</v>
      </c>
      <c r="M409" t="s">
        <v>306</v>
      </c>
      <c r="N409" t="s">
        <v>155</v>
      </c>
      <c r="O409" t="s">
        <v>34</v>
      </c>
      <c r="P409" t="s">
        <v>35</v>
      </c>
      <c r="Q409" t="s">
        <v>205</v>
      </c>
      <c r="V409" t="s">
        <v>35</v>
      </c>
      <c r="W409" t="s">
        <v>35</v>
      </c>
      <c r="X409" t="s">
        <v>35</v>
      </c>
      <c r="Z409" s="12">
        <f t="shared" si="6"/>
        <v>0</v>
      </c>
    </row>
    <row r="410" spans="1:26" x14ac:dyDescent="0.35">
      <c r="A410">
        <v>15383691</v>
      </c>
      <c r="B410" s="1">
        <v>45750</v>
      </c>
      <c r="C410" s="2">
        <v>0.7270833333333333</v>
      </c>
      <c r="D410" t="s">
        <v>53</v>
      </c>
      <c r="E410" t="s">
        <v>586</v>
      </c>
      <c r="F410">
        <v>13003</v>
      </c>
      <c r="G410" t="s">
        <v>124</v>
      </c>
      <c r="H410" t="s">
        <v>56</v>
      </c>
      <c r="I410" t="s">
        <v>40</v>
      </c>
      <c r="J410" t="s">
        <v>49</v>
      </c>
      <c r="K410">
        <v>125</v>
      </c>
      <c r="L410" t="s">
        <v>190</v>
      </c>
      <c r="M410" t="s">
        <v>191</v>
      </c>
      <c r="N410" t="s">
        <v>192</v>
      </c>
      <c r="O410" t="s">
        <v>62</v>
      </c>
      <c r="P410" t="s">
        <v>35</v>
      </c>
      <c r="Q410" t="s">
        <v>167</v>
      </c>
      <c r="V410" t="s">
        <v>35</v>
      </c>
      <c r="W410" t="s">
        <v>35</v>
      </c>
      <c r="X410" t="s">
        <v>35</v>
      </c>
      <c r="Z410" s="12">
        <f t="shared" si="6"/>
        <v>0</v>
      </c>
    </row>
    <row r="411" spans="1:26" x14ac:dyDescent="0.35">
      <c r="A411">
        <v>15681238</v>
      </c>
      <c r="B411" s="1">
        <v>45763</v>
      </c>
      <c r="C411" s="2">
        <v>0.76458333333333328</v>
      </c>
      <c r="D411" t="s">
        <v>128</v>
      </c>
      <c r="E411" t="s">
        <v>856</v>
      </c>
      <c r="F411">
        <v>12846</v>
      </c>
      <c r="J411" t="s">
        <v>49</v>
      </c>
      <c r="K411" t="s">
        <v>114</v>
      </c>
      <c r="L411" t="s">
        <v>220</v>
      </c>
      <c r="M411" t="s">
        <v>1018</v>
      </c>
      <c r="N411" t="s">
        <v>1019</v>
      </c>
      <c r="O411" t="s">
        <v>62</v>
      </c>
      <c r="P411" t="s">
        <v>36</v>
      </c>
      <c r="Q411" t="s">
        <v>103</v>
      </c>
      <c r="V411" t="s">
        <v>35</v>
      </c>
      <c r="W411" t="s">
        <v>35</v>
      </c>
      <c r="X411" t="s">
        <v>35</v>
      </c>
      <c r="Y411" s="3">
        <v>45763.76458333333</v>
      </c>
      <c r="Z411" s="12">
        <f t="shared" si="6"/>
        <v>0</v>
      </c>
    </row>
    <row r="412" spans="1:26" x14ac:dyDescent="0.35">
      <c r="A412">
        <v>15615084</v>
      </c>
      <c r="B412" s="1">
        <v>45761</v>
      </c>
      <c r="C412" s="2">
        <v>0.41249999999999998</v>
      </c>
      <c r="D412" t="s">
        <v>53</v>
      </c>
      <c r="E412" t="s">
        <v>848</v>
      </c>
      <c r="F412">
        <v>13242</v>
      </c>
      <c r="G412" t="s">
        <v>124</v>
      </c>
      <c r="H412" t="s">
        <v>56</v>
      </c>
      <c r="J412" t="s">
        <v>49</v>
      </c>
      <c r="K412" t="s">
        <v>135</v>
      </c>
      <c r="L412" t="s">
        <v>136</v>
      </c>
      <c r="M412" t="s">
        <v>137</v>
      </c>
      <c r="N412" t="s">
        <v>138</v>
      </c>
      <c r="O412" t="s">
        <v>62</v>
      </c>
      <c r="P412" t="s">
        <v>35</v>
      </c>
      <c r="Q412" t="s">
        <v>78</v>
      </c>
      <c r="V412" t="s">
        <v>35</v>
      </c>
      <c r="W412" t="s">
        <v>35</v>
      </c>
      <c r="X412" t="s">
        <v>35</v>
      </c>
      <c r="Z412" s="12">
        <f t="shared" si="6"/>
        <v>0</v>
      </c>
    </row>
    <row r="413" spans="1:26" x14ac:dyDescent="0.35">
      <c r="A413">
        <v>15386852</v>
      </c>
      <c r="B413" s="1">
        <v>45750</v>
      </c>
      <c r="C413" s="2">
        <v>0.83472222222222225</v>
      </c>
      <c r="D413" t="s">
        <v>38</v>
      </c>
      <c r="E413" t="s">
        <v>1020</v>
      </c>
      <c r="F413" t="s">
        <v>1021</v>
      </c>
      <c r="I413" t="s">
        <v>29</v>
      </c>
      <c r="J413" t="s">
        <v>49</v>
      </c>
      <c r="K413">
        <v>400</v>
      </c>
      <c r="L413" t="s">
        <v>329</v>
      </c>
      <c r="M413" t="s">
        <v>1022</v>
      </c>
      <c r="N413" t="s">
        <v>1023</v>
      </c>
      <c r="O413" t="s">
        <v>62</v>
      </c>
      <c r="P413" t="s">
        <v>36</v>
      </c>
      <c r="Q413" t="s">
        <v>396</v>
      </c>
      <c r="V413" t="s">
        <v>36</v>
      </c>
      <c r="W413" t="s">
        <v>36</v>
      </c>
      <c r="X413" t="s">
        <v>36</v>
      </c>
      <c r="Z413" s="12">
        <f t="shared" si="6"/>
        <v>0</v>
      </c>
    </row>
    <row r="414" spans="1:26" x14ac:dyDescent="0.35">
      <c r="A414">
        <v>15366166</v>
      </c>
      <c r="B414" s="1">
        <v>45749</v>
      </c>
      <c r="C414" s="2">
        <v>0.79374999999999996</v>
      </c>
      <c r="D414" t="s">
        <v>128</v>
      </c>
      <c r="E414" t="s">
        <v>682</v>
      </c>
      <c r="F414" t="s">
        <v>683</v>
      </c>
      <c r="I414" t="s">
        <v>88</v>
      </c>
      <c r="J414" t="s">
        <v>49</v>
      </c>
      <c r="K414">
        <v>125</v>
      </c>
      <c r="L414" t="s">
        <v>119</v>
      </c>
      <c r="M414" t="s">
        <v>1024</v>
      </c>
      <c r="N414" t="s">
        <v>1025</v>
      </c>
      <c r="O414" t="s">
        <v>34</v>
      </c>
      <c r="P414" t="s">
        <v>35</v>
      </c>
      <c r="V414" t="s">
        <v>35</v>
      </c>
      <c r="W414" t="s">
        <v>35</v>
      </c>
      <c r="X414" t="s">
        <v>35</v>
      </c>
      <c r="Z414" s="12">
        <f t="shared" si="6"/>
        <v>0</v>
      </c>
    </row>
    <row r="415" spans="1:26" x14ac:dyDescent="0.35">
      <c r="A415">
        <v>15543725</v>
      </c>
      <c r="B415" s="1">
        <v>45757</v>
      </c>
      <c r="C415" s="2">
        <v>0.55208333333333337</v>
      </c>
      <c r="D415" t="s">
        <v>128</v>
      </c>
      <c r="E415" t="s">
        <v>464</v>
      </c>
      <c r="F415">
        <v>12644</v>
      </c>
      <c r="J415" t="s">
        <v>49</v>
      </c>
      <c r="K415">
        <v>400</v>
      </c>
      <c r="L415" t="s">
        <v>329</v>
      </c>
      <c r="M415" t="s">
        <v>330</v>
      </c>
      <c r="N415" t="s">
        <v>331</v>
      </c>
      <c r="O415" t="s">
        <v>62</v>
      </c>
      <c r="P415" t="s">
        <v>36</v>
      </c>
      <c r="Q415" t="s">
        <v>78</v>
      </c>
      <c r="V415" t="s">
        <v>36</v>
      </c>
      <c r="W415" t="s">
        <v>35</v>
      </c>
      <c r="X415" t="s">
        <v>35</v>
      </c>
      <c r="Z415" s="12">
        <f t="shared" si="6"/>
        <v>0</v>
      </c>
    </row>
    <row r="416" spans="1:26" x14ac:dyDescent="0.35">
      <c r="A416">
        <v>15378364</v>
      </c>
      <c r="B416" s="1">
        <v>45750</v>
      </c>
      <c r="C416" s="2">
        <v>0.59236111111111112</v>
      </c>
      <c r="D416" t="s">
        <v>53</v>
      </c>
      <c r="E416" t="s">
        <v>558</v>
      </c>
      <c r="F416">
        <v>11498</v>
      </c>
      <c r="G416" t="s">
        <v>124</v>
      </c>
      <c r="H416" t="s">
        <v>56</v>
      </c>
      <c r="I416" t="s">
        <v>40</v>
      </c>
      <c r="J416" t="s">
        <v>49</v>
      </c>
      <c r="K416" t="s">
        <v>157</v>
      </c>
      <c r="L416" t="s">
        <v>81</v>
      </c>
      <c r="M416" t="s">
        <v>158</v>
      </c>
      <c r="N416" t="s">
        <v>159</v>
      </c>
      <c r="O416" t="s">
        <v>62</v>
      </c>
      <c r="P416" t="s">
        <v>35</v>
      </c>
      <c r="Q416" t="s">
        <v>78</v>
      </c>
      <c r="V416" t="s">
        <v>35</v>
      </c>
      <c r="W416" t="s">
        <v>35</v>
      </c>
      <c r="X416" t="s">
        <v>35</v>
      </c>
      <c r="Z416" s="12">
        <f t="shared" si="6"/>
        <v>0</v>
      </c>
    </row>
    <row r="417" spans="1:26" x14ac:dyDescent="0.35">
      <c r="A417">
        <v>15631957</v>
      </c>
      <c r="B417" s="1">
        <v>45761</v>
      </c>
      <c r="C417" s="2">
        <v>0.72638888888888886</v>
      </c>
      <c r="D417" t="s">
        <v>46</v>
      </c>
      <c r="E417" t="s">
        <v>993</v>
      </c>
      <c r="F417">
        <v>14119</v>
      </c>
      <c r="I417" t="s">
        <v>40</v>
      </c>
      <c r="J417" t="s">
        <v>148</v>
      </c>
      <c r="K417" t="s">
        <v>296</v>
      </c>
      <c r="M417" t="s">
        <v>1012</v>
      </c>
      <c r="N417" t="s">
        <v>1013</v>
      </c>
      <c r="O417" t="s">
        <v>34</v>
      </c>
      <c r="P417" t="s">
        <v>35</v>
      </c>
      <c r="Q417" t="s">
        <v>205</v>
      </c>
      <c r="V417" t="s">
        <v>35</v>
      </c>
      <c r="W417" t="s">
        <v>35</v>
      </c>
      <c r="X417" t="s">
        <v>35</v>
      </c>
      <c r="Z417" s="12">
        <f t="shared" si="6"/>
        <v>0</v>
      </c>
    </row>
    <row r="418" spans="1:26" x14ac:dyDescent="0.35">
      <c r="A418">
        <v>15387258</v>
      </c>
      <c r="B418" s="1">
        <v>45750</v>
      </c>
      <c r="C418" s="2">
        <v>0.86736111111111114</v>
      </c>
      <c r="D418" t="s">
        <v>53</v>
      </c>
      <c r="E418" t="s">
        <v>1026</v>
      </c>
      <c r="F418" t="s">
        <v>1027</v>
      </c>
      <c r="G418" t="s">
        <v>290</v>
      </c>
      <c r="H418" t="s">
        <v>56</v>
      </c>
      <c r="I418" t="s">
        <v>88</v>
      </c>
      <c r="J418" t="s">
        <v>49</v>
      </c>
      <c r="K418" t="s">
        <v>194</v>
      </c>
      <c r="L418" t="s">
        <v>291</v>
      </c>
      <c r="M418" t="s">
        <v>292</v>
      </c>
      <c r="N418" t="s">
        <v>293</v>
      </c>
      <c r="O418" t="s">
        <v>34</v>
      </c>
      <c r="P418" t="s">
        <v>35</v>
      </c>
      <c r="V418" t="s">
        <v>35</v>
      </c>
      <c r="W418" t="s">
        <v>35</v>
      </c>
      <c r="X418" t="s">
        <v>35</v>
      </c>
      <c r="Z418" s="12">
        <f t="shared" si="6"/>
        <v>0</v>
      </c>
    </row>
    <row r="419" spans="1:26" x14ac:dyDescent="0.35">
      <c r="A419">
        <v>15437244</v>
      </c>
      <c r="B419" s="1">
        <v>45753</v>
      </c>
      <c r="C419" s="2">
        <v>0.59791666666666665</v>
      </c>
      <c r="D419" t="s">
        <v>38</v>
      </c>
      <c r="E419" t="s">
        <v>1028</v>
      </c>
      <c r="F419">
        <v>10281</v>
      </c>
      <c r="G419" t="s">
        <v>1029</v>
      </c>
      <c r="J419" t="s">
        <v>49</v>
      </c>
      <c r="K419" t="s">
        <v>157</v>
      </c>
      <c r="L419" t="s">
        <v>301</v>
      </c>
      <c r="M419" t="s">
        <v>302</v>
      </c>
      <c r="N419" t="s">
        <v>303</v>
      </c>
      <c r="O419" t="s">
        <v>67</v>
      </c>
      <c r="P419" t="s">
        <v>36</v>
      </c>
      <c r="V419" t="s">
        <v>35</v>
      </c>
      <c r="W419" t="s">
        <v>35</v>
      </c>
      <c r="X419" t="s">
        <v>35</v>
      </c>
      <c r="Y419" s="3">
        <v>45753.598611111112</v>
      </c>
      <c r="Z419" s="12">
        <f t="shared" si="6"/>
        <v>1</v>
      </c>
    </row>
    <row r="420" spans="1:26" x14ac:dyDescent="0.35">
      <c r="A420">
        <v>15565584</v>
      </c>
      <c r="B420" s="1">
        <v>45758</v>
      </c>
      <c r="C420" s="2">
        <v>0.58194444444444449</v>
      </c>
      <c r="D420" t="s">
        <v>228</v>
      </c>
      <c r="E420" t="s">
        <v>1030</v>
      </c>
      <c r="F420" t="s">
        <v>1031</v>
      </c>
      <c r="I420" t="s">
        <v>40</v>
      </c>
      <c r="J420" t="s">
        <v>148</v>
      </c>
      <c r="K420" t="s">
        <v>296</v>
      </c>
      <c r="M420" t="s">
        <v>1012</v>
      </c>
      <c r="N420" t="s">
        <v>1013</v>
      </c>
      <c r="O420" t="s">
        <v>34</v>
      </c>
      <c r="P420" t="s">
        <v>35</v>
      </c>
      <c r="Q420" t="s">
        <v>205</v>
      </c>
      <c r="V420" t="s">
        <v>35</v>
      </c>
      <c r="W420" t="s">
        <v>35</v>
      </c>
      <c r="X420" t="s">
        <v>35</v>
      </c>
      <c r="Z420" s="12">
        <f t="shared" si="6"/>
        <v>0</v>
      </c>
    </row>
    <row r="421" spans="1:26" x14ac:dyDescent="0.35">
      <c r="A421">
        <v>15367131</v>
      </c>
      <c r="B421" s="1">
        <v>45749</v>
      </c>
      <c r="C421" s="2">
        <v>0.84305555555555556</v>
      </c>
      <c r="D421" t="s">
        <v>38</v>
      </c>
      <c r="E421" t="s">
        <v>1032</v>
      </c>
      <c r="F421">
        <v>13679</v>
      </c>
      <c r="I421" t="s">
        <v>40</v>
      </c>
      <c r="J421" t="s">
        <v>148</v>
      </c>
      <c r="K421" t="s">
        <v>174</v>
      </c>
      <c r="M421" t="s">
        <v>175</v>
      </c>
      <c r="N421" t="s">
        <v>577</v>
      </c>
      <c r="O421" t="s">
        <v>67</v>
      </c>
      <c r="P421" t="s">
        <v>36</v>
      </c>
      <c r="Q421" t="s">
        <v>37</v>
      </c>
      <c r="V421" t="s">
        <v>36</v>
      </c>
      <c r="W421" t="s">
        <v>35</v>
      </c>
      <c r="X421" t="s">
        <v>35</v>
      </c>
      <c r="Y421" s="3">
        <v>45749.843055555553</v>
      </c>
      <c r="Z421" s="12">
        <f t="shared" si="6"/>
        <v>1</v>
      </c>
    </row>
    <row r="422" spans="1:26" x14ac:dyDescent="0.35">
      <c r="A422">
        <v>15365551</v>
      </c>
      <c r="B422" s="1">
        <v>45749</v>
      </c>
      <c r="C422" s="2">
        <v>0.77222222222222225</v>
      </c>
      <c r="D422" t="s">
        <v>38</v>
      </c>
      <c r="E422" t="s">
        <v>1033</v>
      </c>
      <c r="F422">
        <v>10351</v>
      </c>
      <c r="G422" t="s">
        <v>86</v>
      </c>
      <c r="H422" t="s">
        <v>87</v>
      </c>
      <c r="I422" t="s">
        <v>29</v>
      </c>
      <c r="J422" t="s">
        <v>49</v>
      </c>
      <c r="K422">
        <v>150</v>
      </c>
      <c r="L422" t="s">
        <v>606</v>
      </c>
      <c r="M422" t="s">
        <v>607</v>
      </c>
      <c r="N422" t="s">
        <v>608</v>
      </c>
      <c r="O422" t="s">
        <v>62</v>
      </c>
      <c r="P422" t="s">
        <v>36</v>
      </c>
      <c r="Q422" t="s">
        <v>78</v>
      </c>
      <c r="V422" t="s">
        <v>36</v>
      </c>
      <c r="W422" t="s">
        <v>36</v>
      </c>
      <c r="X422" t="s">
        <v>36</v>
      </c>
      <c r="Z422" s="12">
        <f t="shared" si="6"/>
        <v>0</v>
      </c>
    </row>
    <row r="423" spans="1:26" x14ac:dyDescent="0.35">
      <c r="A423">
        <v>15501354</v>
      </c>
      <c r="B423" s="1">
        <v>45756</v>
      </c>
      <c r="C423" s="2">
        <v>0.6479166666666667</v>
      </c>
      <c r="D423" t="s">
        <v>228</v>
      </c>
      <c r="F423">
        <v>13412</v>
      </c>
      <c r="G423" t="s">
        <v>28</v>
      </c>
      <c r="H423" t="s">
        <v>869</v>
      </c>
      <c r="I423" t="s">
        <v>29</v>
      </c>
      <c r="J423" t="s">
        <v>49</v>
      </c>
      <c r="K423" t="s">
        <v>194</v>
      </c>
      <c r="L423" t="s">
        <v>344</v>
      </c>
      <c r="M423" t="s">
        <v>870</v>
      </c>
      <c r="N423" t="s">
        <v>871</v>
      </c>
      <c r="O423" t="s">
        <v>62</v>
      </c>
      <c r="P423" t="s">
        <v>35</v>
      </c>
      <c r="Q423" t="s">
        <v>78</v>
      </c>
      <c r="V423" t="s">
        <v>35</v>
      </c>
      <c r="W423" t="s">
        <v>35</v>
      </c>
      <c r="X423" t="s">
        <v>35</v>
      </c>
      <c r="Z423" s="12">
        <f t="shared" si="6"/>
        <v>0</v>
      </c>
    </row>
    <row r="424" spans="1:26" x14ac:dyDescent="0.35">
      <c r="A424">
        <v>15397699</v>
      </c>
      <c r="B424" s="1">
        <v>45751</v>
      </c>
      <c r="C424" s="2">
        <v>0.55902777777777779</v>
      </c>
      <c r="D424" t="s">
        <v>128</v>
      </c>
      <c r="E424" t="s">
        <v>962</v>
      </c>
      <c r="F424">
        <v>12782</v>
      </c>
      <c r="G424" t="s">
        <v>268</v>
      </c>
      <c r="H424" t="s">
        <v>269</v>
      </c>
      <c r="I424" t="s">
        <v>88</v>
      </c>
      <c r="J424" t="s">
        <v>49</v>
      </c>
      <c r="K424" t="s">
        <v>114</v>
      </c>
      <c r="L424" t="s">
        <v>115</v>
      </c>
      <c r="M424" t="s">
        <v>262</v>
      </c>
      <c r="N424" t="s">
        <v>263</v>
      </c>
      <c r="O424" t="s">
        <v>34</v>
      </c>
      <c r="P424" t="s">
        <v>36</v>
      </c>
      <c r="Q424" t="s">
        <v>205</v>
      </c>
      <c r="V424" t="s">
        <v>36</v>
      </c>
      <c r="W424" t="s">
        <v>35</v>
      </c>
      <c r="X424" t="s">
        <v>35</v>
      </c>
      <c r="Z424" s="12">
        <f t="shared" si="6"/>
        <v>0</v>
      </c>
    </row>
    <row r="425" spans="1:26" x14ac:dyDescent="0.35">
      <c r="A425">
        <v>15656772</v>
      </c>
      <c r="B425" s="1">
        <v>45762</v>
      </c>
      <c r="C425" s="2">
        <v>0.86597222222222225</v>
      </c>
      <c r="D425" t="s">
        <v>24</v>
      </c>
      <c r="E425" t="s">
        <v>179</v>
      </c>
      <c r="F425">
        <v>13538</v>
      </c>
      <c r="G425" t="s">
        <v>27</v>
      </c>
      <c r="H425" t="s">
        <v>28</v>
      </c>
      <c r="I425" t="s">
        <v>40</v>
      </c>
      <c r="J425" t="s">
        <v>148</v>
      </c>
      <c r="K425" t="s">
        <v>149</v>
      </c>
      <c r="L425" t="s">
        <v>148</v>
      </c>
      <c r="M425" t="s">
        <v>150</v>
      </c>
      <c r="N425" t="s">
        <v>151</v>
      </c>
      <c r="O425" t="s">
        <v>62</v>
      </c>
      <c r="P425" t="s">
        <v>35</v>
      </c>
      <c r="Q425" t="s">
        <v>167</v>
      </c>
      <c r="V425" t="s">
        <v>35</v>
      </c>
      <c r="W425" t="s">
        <v>35</v>
      </c>
      <c r="X425" t="s">
        <v>35</v>
      </c>
      <c r="Z425" s="12">
        <f t="shared" si="6"/>
        <v>0</v>
      </c>
    </row>
    <row r="426" spans="1:26" x14ac:dyDescent="0.35">
      <c r="A426">
        <v>15665545</v>
      </c>
      <c r="B426" s="1">
        <v>45763</v>
      </c>
      <c r="C426" s="2">
        <v>0.51527777777777772</v>
      </c>
      <c r="D426" t="s">
        <v>53</v>
      </c>
      <c r="E426" t="s">
        <v>1034</v>
      </c>
      <c r="F426">
        <v>12849</v>
      </c>
      <c r="G426" t="s">
        <v>290</v>
      </c>
      <c r="H426" t="s">
        <v>56</v>
      </c>
      <c r="I426" t="s">
        <v>88</v>
      </c>
      <c r="J426" t="s">
        <v>49</v>
      </c>
      <c r="K426" t="s">
        <v>472</v>
      </c>
      <c r="L426" t="s">
        <v>473</v>
      </c>
      <c r="M426" t="s">
        <v>474</v>
      </c>
      <c r="N426" t="s">
        <v>475</v>
      </c>
      <c r="O426" t="s">
        <v>34</v>
      </c>
      <c r="P426" t="s">
        <v>35</v>
      </c>
      <c r="Q426" t="s">
        <v>37</v>
      </c>
      <c r="V426" t="s">
        <v>35</v>
      </c>
      <c r="W426" t="s">
        <v>35</v>
      </c>
      <c r="X426" t="s">
        <v>35</v>
      </c>
      <c r="Z426" s="12">
        <f t="shared" si="6"/>
        <v>0</v>
      </c>
    </row>
    <row r="427" spans="1:26" x14ac:dyDescent="0.35">
      <c r="A427">
        <v>15425991</v>
      </c>
      <c r="B427" s="1">
        <v>45752</v>
      </c>
      <c r="C427" s="2">
        <v>0.77500000000000002</v>
      </c>
      <c r="D427" t="s">
        <v>38</v>
      </c>
      <c r="E427" t="s">
        <v>179</v>
      </c>
      <c r="F427">
        <v>13538</v>
      </c>
      <c r="I427" t="s">
        <v>88</v>
      </c>
      <c r="J427" t="s">
        <v>148</v>
      </c>
      <c r="K427" t="s">
        <v>174</v>
      </c>
      <c r="M427" t="s">
        <v>175</v>
      </c>
      <c r="N427" t="s">
        <v>176</v>
      </c>
      <c r="O427" t="s">
        <v>34</v>
      </c>
      <c r="P427" t="s">
        <v>36</v>
      </c>
      <c r="Q427" t="s">
        <v>37</v>
      </c>
      <c r="V427" t="s">
        <v>36</v>
      </c>
      <c r="W427" t="s">
        <v>35</v>
      </c>
      <c r="X427" t="s">
        <v>35</v>
      </c>
      <c r="Z427" s="12">
        <f t="shared" si="6"/>
        <v>0</v>
      </c>
    </row>
    <row r="428" spans="1:26" x14ac:dyDescent="0.35">
      <c r="A428">
        <v>15465159</v>
      </c>
      <c r="B428" s="1">
        <v>45754</v>
      </c>
      <c r="C428" s="2">
        <v>0.84097222222222223</v>
      </c>
      <c r="D428" t="s">
        <v>53</v>
      </c>
      <c r="E428" t="s">
        <v>746</v>
      </c>
      <c r="F428">
        <v>12477</v>
      </c>
      <c r="G428" t="s">
        <v>55</v>
      </c>
      <c r="H428" t="s">
        <v>56</v>
      </c>
      <c r="I428" t="s">
        <v>88</v>
      </c>
      <c r="J428" t="s">
        <v>49</v>
      </c>
      <c r="K428">
        <v>400</v>
      </c>
      <c r="L428" t="s">
        <v>329</v>
      </c>
      <c r="M428" t="s">
        <v>330</v>
      </c>
      <c r="N428" t="s">
        <v>331</v>
      </c>
      <c r="O428" t="s">
        <v>62</v>
      </c>
      <c r="P428" t="s">
        <v>35</v>
      </c>
      <c r="Q428" t="s">
        <v>167</v>
      </c>
      <c r="V428" t="s">
        <v>35</v>
      </c>
      <c r="W428" t="s">
        <v>35</v>
      </c>
      <c r="X428" t="s">
        <v>35</v>
      </c>
      <c r="Z428" s="12">
        <f t="shared" si="6"/>
        <v>0</v>
      </c>
    </row>
    <row r="429" spans="1:26" x14ac:dyDescent="0.35">
      <c r="A429">
        <v>15056483</v>
      </c>
      <c r="B429" s="1">
        <v>45748</v>
      </c>
      <c r="C429" s="2">
        <v>0.78472222222222221</v>
      </c>
      <c r="D429" t="s">
        <v>95</v>
      </c>
      <c r="E429" t="s">
        <v>1035</v>
      </c>
      <c r="F429" t="s">
        <v>745</v>
      </c>
      <c r="G429" t="s">
        <v>575</v>
      </c>
      <c r="H429" t="s">
        <v>210</v>
      </c>
      <c r="I429" t="s">
        <v>29</v>
      </c>
      <c r="J429" t="s">
        <v>148</v>
      </c>
      <c r="K429" t="s">
        <v>296</v>
      </c>
      <c r="L429" t="s">
        <v>148</v>
      </c>
      <c r="M429" t="s">
        <v>1036</v>
      </c>
      <c r="N429" t="s">
        <v>312</v>
      </c>
      <c r="O429" t="s">
        <v>62</v>
      </c>
      <c r="P429" t="s">
        <v>35</v>
      </c>
      <c r="Q429" t="s">
        <v>78</v>
      </c>
      <c r="V429" t="s">
        <v>35</v>
      </c>
      <c r="W429" t="s">
        <v>35</v>
      </c>
      <c r="X429" t="s">
        <v>35</v>
      </c>
      <c r="Z429" s="12">
        <f t="shared" si="6"/>
        <v>0</v>
      </c>
    </row>
    <row r="430" spans="1:26" x14ac:dyDescent="0.35">
      <c r="A430">
        <v>15428140</v>
      </c>
      <c r="B430" s="1">
        <v>45755</v>
      </c>
      <c r="C430" s="2">
        <v>0.60763888888888884</v>
      </c>
      <c r="D430" t="s">
        <v>95</v>
      </c>
      <c r="E430" t="s">
        <v>1037</v>
      </c>
      <c r="F430" t="s">
        <v>1038</v>
      </c>
      <c r="G430" t="s">
        <v>98</v>
      </c>
      <c r="H430" t="s">
        <v>99</v>
      </c>
      <c r="I430" t="s">
        <v>40</v>
      </c>
      <c r="J430" t="s">
        <v>148</v>
      </c>
      <c r="K430" t="s">
        <v>174</v>
      </c>
      <c r="L430" t="s">
        <v>148</v>
      </c>
      <c r="M430" t="s">
        <v>1039</v>
      </c>
      <c r="N430" t="s">
        <v>1040</v>
      </c>
      <c r="O430" t="s">
        <v>34</v>
      </c>
      <c r="P430" t="s">
        <v>35</v>
      </c>
      <c r="Q430" t="s">
        <v>37</v>
      </c>
      <c r="V430" t="s">
        <v>35</v>
      </c>
      <c r="W430" t="s">
        <v>35</v>
      </c>
      <c r="X430" t="s">
        <v>35</v>
      </c>
      <c r="Z430" s="12">
        <f t="shared" si="6"/>
        <v>0</v>
      </c>
    </row>
    <row r="431" spans="1:26" x14ac:dyDescent="0.35">
      <c r="A431">
        <v>15535063</v>
      </c>
      <c r="B431" s="1">
        <v>45756</v>
      </c>
      <c r="C431" s="2">
        <v>0.97430555555555554</v>
      </c>
      <c r="D431" t="s">
        <v>24</v>
      </c>
      <c r="E431" t="s">
        <v>1041</v>
      </c>
      <c r="F431">
        <v>13541</v>
      </c>
      <c r="G431" t="s">
        <v>27</v>
      </c>
      <c r="H431" t="s">
        <v>28</v>
      </c>
      <c r="I431" t="s">
        <v>29</v>
      </c>
      <c r="J431" t="s">
        <v>148</v>
      </c>
      <c r="K431" t="s">
        <v>296</v>
      </c>
      <c r="L431" t="s">
        <v>148</v>
      </c>
      <c r="M431" t="s">
        <v>1042</v>
      </c>
      <c r="N431" t="s">
        <v>1013</v>
      </c>
      <c r="O431" t="s">
        <v>62</v>
      </c>
      <c r="P431" t="s">
        <v>35</v>
      </c>
      <c r="Q431" t="s">
        <v>78</v>
      </c>
      <c r="V431" t="s">
        <v>35</v>
      </c>
      <c r="W431" t="s">
        <v>35</v>
      </c>
      <c r="X431" t="s">
        <v>35</v>
      </c>
      <c r="Z431" s="12">
        <f t="shared" si="6"/>
        <v>0</v>
      </c>
    </row>
    <row r="432" spans="1:26" x14ac:dyDescent="0.35">
      <c r="A432">
        <v>15476998</v>
      </c>
      <c r="B432" s="1">
        <v>45755</v>
      </c>
      <c r="C432" s="2">
        <v>0.56180555555555556</v>
      </c>
      <c r="D432" t="s">
        <v>128</v>
      </c>
      <c r="E432" t="s">
        <v>1043</v>
      </c>
      <c r="F432" t="s">
        <v>1044</v>
      </c>
      <c r="J432" t="s">
        <v>49</v>
      </c>
      <c r="K432">
        <v>125</v>
      </c>
      <c r="L432" t="s">
        <v>119</v>
      </c>
      <c r="M432" t="s">
        <v>1024</v>
      </c>
      <c r="N432" t="s">
        <v>1025</v>
      </c>
      <c r="O432" t="s">
        <v>62</v>
      </c>
      <c r="P432" t="s">
        <v>36</v>
      </c>
      <c r="Q432" t="s">
        <v>78</v>
      </c>
      <c r="V432" t="s">
        <v>36</v>
      </c>
      <c r="W432" t="s">
        <v>35</v>
      </c>
      <c r="X432" t="s">
        <v>35</v>
      </c>
      <c r="Z432" s="12">
        <f t="shared" si="6"/>
        <v>0</v>
      </c>
    </row>
    <row r="433" spans="1:26" x14ac:dyDescent="0.35">
      <c r="A433">
        <v>15553022</v>
      </c>
      <c r="B433" s="1">
        <v>45757</v>
      </c>
      <c r="C433" s="2">
        <v>0.80069444444444449</v>
      </c>
      <c r="D433" t="s">
        <v>53</v>
      </c>
      <c r="E433" t="s">
        <v>1045</v>
      </c>
      <c r="F433">
        <v>12901</v>
      </c>
      <c r="G433" t="s">
        <v>290</v>
      </c>
      <c r="H433" t="s">
        <v>56</v>
      </c>
      <c r="I433" t="s">
        <v>88</v>
      </c>
      <c r="J433" t="s">
        <v>49</v>
      </c>
      <c r="K433" t="s">
        <v>157</v>
      </c>
      <c r="L433" t="s">
        <v>81</v>
      </c>
      <c r="M433" t="s">
        <v>158</v>
      </c>
      <c r="N433" t="s">
        <v>159</v>
      </c>
      <c r="O433" t="s">
        <v>34</v>
      </c>
      <c r="P433" t="s">
        <v>35</v>
      </c>
      <c r="Q433" t="s">
        <v>103</v>
      </c>
      <c r="V433" t="s">
        <v>35</v>
      </c>
      <c r="W433" t="s">
        <v>35</v>
      </c>
      <c r="X433" t="s">
        <v>35</v>
      </c>
      <c r="Z433" s="12">
        <f t="shared" si="6"/>
        <v>0</v>
      </c>
    </row>
    <row r="434" spans="1:26" x14ac:dyDescent="0.35">
      <c r="A434">
        <v>15386019</v>
      </c>
      <c r="B434" s="1">
        <v>45750</v>
      </c>
      <c r="C434" s="2">
        <v>0.79652777777777772</v>
      </c>
      <c r="D434" t="s">
        <v>95</v>
      </c>
      <c r="E434" t="s">
        <v>1047</v>
      </c>
      <c r="F434" t="s">
        <v>1048</v>
      </c>
      <c r="G434" t="s">
        <v>98</v>
      </c>
      <c r="H434" t="s">
        <v>99</v>
      </c>
      <c r="J434" t="s">
        <v>49</v>
      </c>
      <c r="K434">
        <v>125</v>
      </c>
      <c r="L434" t="s">
        <v>100</v>
      </c>
      <c r="M434" t="s">
        <v>775</v>
      </c>
      <c r="N434" t="s">
        <v>776</v>
      </c>
      <c r="O434" t="s">
        <v>34</v>
      </c>
      <c r="P434" t="s">
        <v>35</v>
      </c>
      <c r="V434" t="s">
        <v>35</v>
      </c>
      <c r="W434" t="s">
        <v>35</v>
      </c>
      <c r="X434" t="s">
        <v>35</v>
      </c>
      <c r="Z434" s="12">
        <f t="shared" si="6"/>
        <v>0</v>
      </c>
    </row>
    <row r="435" spans="1:26" x14ac:dyDescent="0.35">
      <c r="A435">
        <v>15481760</v>
      </c>
      <c r="B435" s="1">
        <v>45755</v>
      </c>
      <c r="C435" s="2">
        <v>0.65902777777777777</v>
      </c>
      <c r="D435" t="s">
        <v>38</v>
      </c>
      <c r="E435" t="s">
        <v>1049</v>
      </c>
      <c r="F435" t="s">
        <v>1050</v>
      </c>
      <c r="I435" t="s">
        <v>40</v>
      </c>
      <c r="J435" t="s">
        <v>49</v>
      </c>
      <c r="K435">
        <v>125</v>
      </c>
      <c r="L435" t="s">
        <v>100</v>
      </c>
      <c r="M435" t="s">
        <v>504</v>
      </c>
      <c r="N435" t="s">
        <v>102</v>
      </c>
      <c r="O435" t="s">
        <v>34</v>
      </c>
      <c r="P435" t="s">
        <v>36</v>
      </c>
      <c r="V435" t="s">
        <v>36</v>
      </c>
      <c r="W435" t="s">
        <v>35</v>
      </c>
      <c r="X435" t="s">
        <v>35</v>
      </c>
      <c r="Z435" s="12">
        <f t="shared" si="6"/>
        <v>0</v>
      </c>
    </row>
    <row r="436" spans="1:26" x14ac:dyDescent="0.35">
      <c r="A436">
        <v>15738967</v>
      </c>
      <c r="B436" s="1">
        <v>45766</v>
      </c>
      <c r="C436" s="2">
        <v>0.6333333333333333</v>
      </c>
      <c r="D436" t="s">
        <v>46</v>
      </c>
      <c r="E436" t="s">
        <v>1051</v>
      </c>
      <c r="F436">
        <v>10361</v>
      </c>
      <c r="J436" t="s">
        <v>49</v>
      </c>
      <c r="K436" t="s">
        <v>194</v>
      </c>
      <c r="L436" t="s">
        <v>195</v>
      </c>
      <c r="M436" t="s">
        <v>196</v>
      </c>
      <c r="N436" t="s">
        <v>197</v>
      </c>
      <c r="O436" t="s">
        <v>67</v>
      </c>
      <c r="P436" t="s">
        <v>36</v>
      </c>
      <c r="V436" t="s">
        <v>35</v>
      </c>
      <c r="W436" t="s">
        <v>35</v>
      </c>
      <c r="X436" t="s">
        <v>36</v>
      </c>
      <c r="Y436" s="3">
        <v>45766.636111111111</v>
      </c>
      <c r="Z436" s="12">
        <f t="shared" si="6"/>
        <v>1</v>
      </c>
    </row>
    <row r="437" spans="1:26" x14ac:dyDescent="0.35">
      <c r="A437">
        <v>15390680</v>
      </c>
      <c r="B437" s="1">
        <v>45752</v>
      </c>
      <c r="C437" s="2">
        <v>0.80208333333333337</v>
      </c>
      <c r="D437" t="s">
        <v>95</v>
      </c>
      <c r="E437" t="s">
        <v>612</v>
      </c>
      <c r="F437" t="s">
        <v>613</v>
      </c>
      <c r="G437" t="s">
        <v>575</v>
      </c>
      <c r="H437" t="s">
        <v>210</v>
      </c>
      <c r="I437" t="s">
        <v>88</v>
      </c>
      <c r="J437" t="s">
        <v>148</v>
      </c>
      <c r="K437" t="s">
        <v>174</v>
      </c>
      <c r="L437" t="s">
        <v>148</v>
      </c>
      <c r="M437" t="s">
        <v>576</v>
      </c>
      <c r="N437" t="s">
        <v>577</v>
      </c>
      <c r="O437" t="s">
        <v>62</v>
      </c>
      <c r="P437" t="s">
        <v>35</v>
      </c>
      <c r="V437" t="s">
        <v>35</v>
      </c>
      <c r="W437" t="s">
        <v>35</v>
      </c>
      <c r="X437" t="s">
        <v>35</v>
      </c>
      <c r="Z437" s="12">
        <f t="shared" si="6"/>
        <v>0</v>
      </c>
    </row>
    <row r="438" spans="1:26" x14ac:dyDescent="0.35">
      <c r="A438">
        <v>15411137</v>
      </c>
      <c r="B438" s="1">
        <v>45752</v>
      </c>
      <c r="C438" s="2">
        <v>0.35</v>
      </c>
      <c r="D438" t="s">
        <v>128</v>
      </c>
      <c r="E438" t="s">
        <v>1052</v>
      </c>
      <c r="F438" t="s">
        <v>1053</v>
      </c>
      <c r="G438" t="s">
        <v>130</v>
      </c>
      <c r="H438" t="s">
        <v>1054</v>
      </c>
      <c r="I438" t="s">
        <v>88</v>
      </c>
      <c r="J438" t="s">
        <v>57</v>
      </c>
      <c r="K438" t="s">
        <v>58</v>
      </c>
      <c r="L438" t="s">
        <v>59</v>
      </c>
      <c r="M438" t="s">
        <v>165</v>
      </c>
      <c r="N438" t="s">
        <v>166</v>
      </c>
      <c r="O438" t="s">
        <v>34</v>
      </c>
      <c r="P438" t="s">
        <v>36</v>
      </c>
      <c r="Q438" t="s">
        <v>205</v>
      </c>
      <c r="V438" t="s">
        <v>36</v>
      </c>
      <c r="W438" t="s">
        <v>36</v>
      </c>
      <c r="X438" t="s">
        <v>36</v>
      </c>
      <c r="Z438" s="12">
        <f t="shared" si="6"/>
        <v>0</v>
      </c>
    </row>
    <row r="439" spans="1:26" x14ac:dyDescent="0.35">
      <c r="A439">
        <v>15597573</v>
      </c>
      <c r="B439" s="1">
        <v>45760</v>
      </c>
      <c r="C439" s="2">
        <v>0.5625</v>
      </c>
      <c r="D439" t="s">
        <v>95</v>
      </c>
      <c r="E439" t="s">
        <v>1035</v>
      </c>
      <c r="F439" t="s">
        <v>745</v>
      </c>
      <c r="G439" t="s">
        <v>216</v>
      </c>
      <c r="H439" t="s">
        <v>210</v>
      </c>
      <c r="I439" t="s">
        <v>29</v>
      </c>
      <c r="J439" t="s">
        <v>148</v>
      </c>
      <c r="K439" t="s">
        <v>149</v>
      </c>
      <c r="L439" t="s">
        <v>148</v>
      </c>
      <c r="M439" t="s">
        <v>1055</v>
      </c>
      <c r="N439" t="s">
        <v>1056</v>
      </c>
      <c r="O439" t="s">
        <v>34</v>
      </c>
      <c r="P439" t="s">
        <v>35</v>
      </c>
      <c r="Q439" t="s">
        <v>37</v>
      </c>
      <c r="V439" t="s">
        <v>35</v>
      </c>
      <c r="W439" t="s">
        <v>35</v>
      </c>
      <c r="X439" t="s">
        <v>35</v>
      </c>
      <c r="Z439" s="12">
        <f t="shared" si="6"/>
        <v>0</v>
      </c>
    </row>
    <row r="440" spans="1:26" x14ac:dyDescent="0.35">
      <c r="A440">
        <v>15742661</v>
      </c>
      <c r="B440" s="1">
        <v>45766</v>
      </c>
      <c r="C440" s="2">
        <v>0.73819444444444449</v>
      </c>
      <c r="D440" t="s">
        <v>38</v>
      </c>
      <c r="E440" t="s">
        <v>310</v>
      </c>
      <c r="F440">
        <v>13708</v>
      </c>
      <c r="I440" t="s">
        <v>88</v>
      </c>
      <c r="J440" t="s">
        <v>148</v>
      </c>
      <c r="K440" t="s">
        <v>174</v>
      </c>
      <c r="M440" t="s">
        <v>175</v>
      </c>
      <c r="N440" t="s">
        <v>577</v>
      </c>
      <c r="O440" t="s">
        <v>34</v>
      </c>
      <c r="P440" t="s">
        <v>36</v>
      </c>
      <c r="Q440" t="s">
        <v>396</v>
      </c>
      <c r="V440" t="s">
        <v>36</v>
      </c>
      <c r="W440" t="s">
        <v>35</v>
      </c>
      <c r="X440" t="s">
        <v>36</v>
      </c>
      <c r="Z440" s="12">
        <f t="shared" si="6"/>
        <v>0</v>
      </c>
    </row>
    <row r="441" spans="1:26" x14ac:dyDescent="0.35">
      <c r="A441">
        <v>15389237</v>
      </c>
      <c r="B441" s="1">
        <v>45751</v>
      </c>
      <c r="C441" s="2">
        <v>1.0416666666666666E-2</v>
      </c>
      <c r="D441" t="s">
        <v>53</v>
      </c>
      <c r="E441" t="s">
        <v>630</v>
      </c>
      <c r="F441">
        <v>13148</v>
      </c>
      <c r="G441" t="s">
        <v>55</v>
      </c>
      <c r="H441" t="s">
        <v>56</v>
      </c>
      <c r="I441" t="s">
        <v>40</v>
      </c>
      <c r="J441" t="s">
        <v>49</v>
      </c>
      <c r="K441" t="s">
        <v>378</v>
      </c>
      <c r="L441" t="s">
        <v>417</v>
      </c>
      <c r="M441" t="s">
        <v>418</v>
      </c>
      <c r="N441" t="s">
        <v>419</v>
      </c>
      <c r="O441" t="s">
        <v>62</v>
      </c>
      <c r="P441" t="s">
        <v>35</v>
      </c>
      <c r="Q441" t="s">
        <v>167</v>
      </c>
      <c r="V441" t="s">
        <v>35</v>
      </c>
      <c r="W441" t="s">
        <v>35</v>
      </c>
      <c r="X441" t="s">
        <v>35</v>
      </c>
      <c r="Z441" s="12">
        <f t="shared" si="6"/>
        <v>0</v>
      </c>
    </row>
    <row r="442" spans="1:26" x14ac:dyDescent="0.35">
      <c r="A442">
        <v>15381101</v>
      </c>
      <c r="B442" s="1">
        <v>45750</v>
      </c>
      <c r="C442" s="2">
        <v>0.65833333333333333</v>
      </c>
      <c r="D442" t="s">
        <v>128</v>
      </c>
      <c r="E442" t="s">
        <v>723</v>
      </c>
      <c r="F442" t="s">
        <v>724</v>
      </c>
      <c r="J442" t="s">
        <v>49</v>
      </c>
      <c r="K442">
        <v>220</v>
      </c>
      <c r="L442" t="s">
        <v>344</v>
      </c>
      <c r="M442" t="s">
        <v>923</v>
      </c>
      <c r="N442" t="s">
        <v>924</v>
      </c>
      <c r="O442" t="s">
        <v>67</v>
      </c>
      <c r="P442" t="s">
        <v>36</v>
      </c>
      <c r="V442" t="s">
        <v>35</v>
      </c>
      <c r="W442" t="s">
        <v>36</v>
      </c>
      <c r="X442" t="s">
        <v>36</v>
      </c>
      <c r="Y442" s="3">
        <v>45750.659722222219</v>
      </c>
      <c r="Z442" s="12">
        <f t="shared" si="6"/>
        <v>1</v>
      </c>
    </row>
    <row r="443" spans="1:26" x14ac:dyDescent="0.35">
      <c r="A443">
        <v>15715718</v>
      </c>
      <c r="B443" s="1">
        <v>45765</v>
      </c>
      <c r="C443" s="2">
        <v>0.53472222222222221</v>
      </c>
      <c r="D443" t="s">
        <v>46</v>
      </c>
      <c r="E443" t="s">
        <v>1057</v>
      </c>
      <c r="F443">
        <v>11451</v>
      </c>
      <c r="J443" t="s">
        <v>80</v>
      </c>
      <c r="K443">
        <v>400</v>
      </c>
      <c r="L443" t="s">
        <v>220</v>
      </c>
      <c r="M443" t="s">
        <v>1058</v>
      </c>
      <c r="N443" t="s">
        <v>1059</v>
      </c>
      <c r="O443" t="s">
        <v>67</v>
      </c>
      <c r="P443" t="s">
        <v>36</v>
      </c>
      <c r="V443" t="s">
        <v>35</v>
      </c>
      <c r="W443" t="s">
        <v>36</v>
      </c>
      <c r="X443" t="s">
        <v>36</v>
      </c>
      <c r="Y443" s="3">
        <v>45765.535416666666</v>
      </c>
      <c r="Z443" s="12">
        <f t="shared" si="6"/>
        <v>1</v>
      </c>
    </row>
    <row r="444" spans="1:26" x14ac:dyDescent="0.35">
      <c r="A444">
        <v>15462747</v>
      </c>
      <c r="B444" s="1">
        <v>45754</v>
      </c>
      <c r="C444" s="2">
        <v>0.77222222222222225</v>
      </c>
      <c r="D444" t="s">
        <v>53</v>
      </c>
      <c r="E444" t="s">
        <v>1060</v>
      </c>
      <c r="F444" t="s">
        <v>1061</v>
      </c>
      <c r="G444" t="s">
        <v>124</v>
      </c>
      <c r="H444" t="s">
        <v>56</v>
      </c>
      <c r="I444" t="s">
        <v>29</v>
      </c>
      <c r="J444" t="s">
        <v>49</v>
      </c>
      <c r="K444">
        <v>125</v>
      </c>
      <c r="L444" t="s">
        <v>190</v>
      </c>
      <c r="M444" t="s">
        <v>191</v>
      </c>
      <c r="N444" t="s">
        <v>192</v>
      </c>
      <c r="O444" t="s">
        <v>34</v>
      </c>
      <c r="P444" t="s">
        <v>35</v>
      </c>
      <c r="V444" t="s">
        <v>35</v>
      </c>
      <c r="W444" t="s">
        <v>35</v>
      </c>
      <c r="X444" t="s">
        <v>35</v>
      </c>
      <c r="Z444" s="12">
        <f t="shared" si="6"/>
        <v>0</v>
      </c>
    </row>
    <row r="445" spans="1:26" x14ac:dyDescent="0.35">
      <c r="A445">
        <v>15563765</v>
      </c>
      <c r="B445" s="1">
        <v>45758</v>
      </c>
      <c r="C445" s="2">
        <v>0.54027777777777775</v>
      </c>
      <c r="D445" t="s">
        <v>128</v>
      </c>
      <c r="E445" t="s">
        <v>962</v>
      </c>
      <c r="F445">
        <v>12782</v>
      </c>
      <c r="I445" t="s">
        <v>88</v>
      </c>
      <c r="J445" t="s">
        <v>49</v>
      </c>
      <c r="K445" t="s">
        <v>157</v>
      </c>
      <c r="L445" t="s">
        <v>344</v>
      </c>
      <c r="M445" t="s">
        <v>617</v>
      </c>
      <c r="N445" t="s">
        <v>618</v>
      </c>
      <c r="O445" t="s">
        <v>62</v>
      </c>
      <c r="P445" t="s">
        <v>36</v>
      </c>
      <c r="Q445" t="s">
        <v>78</v>
      </c>
      <c r="V445" t="s">
        <v>36</v>
      </c>
      <c r="W445" t="s">
        <v>35</v>
      </c>
      <c r="X445" t="s">
        <v>35</v>
      </c>
      <c r="Z445" s="12">
        <f t="shared" si="6"/>
        <v>0</v>
      </c>
    </row>
    <row r="446" spans="1:26" x14ac:dyDescent="0.35">
      <c r="A446">
        <v>15736952</v>
      </c>
      <c r="B446" s="1">
        <v>45766</v>
      </c>
      <c r="C446" s="2">
        <v>0.5756944444444444</v>
      </c>
      <c r="D446" t="s">
        <v>53</v>
      </c>
      <c r="E446" t="s">
        <v>1062</v>
      </c>
      <c r="F446">
        <v>13516</v>
      </c>
      <c r="G446" t="s">
        <v>124</v>
      </c>
      <c r="H446" t="s">
        <v>56</v>
      </c>
      <c r="J446" t="s">
        <v>30</v>
      </c>
      <c r="K446" t="s">
        <v>545</v>
      </c>
      <c r="L446" t="s">
        <v>30</v>
      </c>
      <c r="M446" t="s">
        <v>546</v>
      </c>
      <c r="N446" t="s">
        <v>547</v>
      </c>
      <c r="O446" t="s">
        <v>34</v>
      </c>
      <c r="P446" t="s">
        <v>35</v>
      </c>
      <c r="Q446" t="s">
        <v>37</v>
      </c>
      <c r="V446" t="s">
        <v>35</v>
      </c>
      <c r="W446" t="s">
        <v>35</v>
      </c>
      <c r="X446" t="s">
        <v>35</v>
      </c>
      <c r="Z446" s="12">
        <f t="shared" si="6"/>
        <v>0</v>
      </c>
    </row>
    <row r="447" spans="1:26" x14ac:dyDescent="0.35">
      <c r="A447">
        <v>15678817</v>
      </c>
      <c r="B447" s="1">
        <v>45763</v>
      </c>
      <c r="C447" s="2">
        <v>0.73611111111111116</v>
      </c>
      <c r="D447" t="s">
        <v>228</v>
      </c>
      <c r="F447">
        <v>12817</v>
      </c>
      <c r="G447" t="s">
        <v>340</v>
      </c>
      <c r="H447" t="s">
        <v>1063</v>
      </c>
      <c r="I447" t="s">
        <v>88</v>
      </c>
      <c r="J447" t="s">
        <v>49</v>
      </c>
      <c r="K447" t="s">
        <v>194</v>
      </c>
      <c r="L447" t="s">
        <v>344</v>
      </c>
      <c r="M447" t="s">
        <v>870</v>
      </c>
      <c r="N447" t="s">
        <v>871</v>
      </c>
      <c r="O447" t="s">
        <v>34</v>
      </c>
      <c r="P447" t="s">
        <v>35</v>
      </c>
      <c r="V447" t="s">
        <v>35</v>
      </c>
      <c r="W447" t="s">
        <v>35</v>
      </c>
      <c r="X447" t="s">
        <v>35</v>
      </c>
      <c r="Z447" s="12">
        <f t="shared" si="6"/>
        <v>0</v>
      </c>
    </row>
    <row r="448" spans="1:26" x14ac:dyDescent="0.35">
      <c r="A448">
        <v>15597193</v>
      </c>
      <c r="B448" s="1">
        <v>45760</v>
      </c>
      <c r="C448" s="2">
        <v>7.2916666666666671E-2</v>
      </c>
      <c r="D448" t="s">
        <v>53</v>
      </c>
      <c r="E448" t="s">
        <v>890</v>
      </c>
      <c r="F448">
        <v>13586</v>
      </c>
      <c r="G448" t="s">
        <v>55</v>
      </c>
      <c r="H448" t="s">
        <v>56</v>
      </c>
      <c r="I448" t="s">
        <v>29</v>
      </c>
      <c r="J448" t="s">
        <v>49</v>
      </c>
      <c r="K448">
        <v>400</v>
      </c>
      <c r="L448" t="s">
        <v>329</v>
      </c>
      <c r="M448" t="s">
        <v>330</v>
      </c>
      <c r="N448" t="s">
        <v>331</v>
      </c>
      <c r="O448" t="s">
        <v>62</v>
      </c>
      <c r="P448" t="s">
        <v>35</v>
      </c>
      <c r="Q448" t="s">
        <v>78</v>
      </c>
      <c r="V448" t="s">
        <v>35</v>
      </c>
      <c r="W448" t="s">
        <v>35</v>
      </c>
      <c r="X448" t="s">
        <v>35</v>
      </c>
      <c r="Z448" s="12">
        <f t="shared" si="6"/>
        <v>0</v>
      </c>
    </row>
    <row r="449" spans="1:26" x14ac:dyDescent="0.35">
      <c r="A449">
        <v>15358896</v>
      </c>
      <c r="B449" s="1">
        <v>45749</v>
      </c>
      <c r="C449" s="2">
        <v>0.6</v>
      </c>
      <c r="D449" t="s">
        <v>228</v>
      </c>
      <c r="E449" t="s">
        <v>921</v>
      </c>
      <c r="F449">
        <v>13139</v>
      </c>
      <c r="I449" t="s">
        <v>40</v>
      </c>
      <c r="J449" t="s">
        <v>41</v>
      </c>
      <c r="K449">
        <v>110</v>
      </c>
      <c r="L449" t="s">
        <v>169</v>
      </c>
      <c r="M449" t="s">
        <v>1064</v>
      </c>
      <c r="N449" t="s">
        <v>1065</v>
      </c>
      <c r="O449" t="s">
        <v>67</v>
      </c>
      <c r="P449" t="s">
        <v>36</v>
      </c>
      <c r="V449" t="s">
        <v>35</v>
      </c>
      <c r="W449" t="s">
        <v>36</v>
      </c>
      <c r="X449" t="s">
        <v>36</v>
      </c>
      <c r="Y449" s="3">
        <v>45749.600694444445</v>
      </c>
      <c r="Z449" s="12">
        <f t="shared" si="6"/>
        <v>1</v>
      </c>
    </row>
    <row r="450" spans="1:26" x14ac:dyDescent="0.35">
      <c r="A450">
        <v>15716546</v>
      </c>
      <c r="B450" s="1">
        <v>45765</v>
      </c>
      <c r="C450" s="2">
        <v>0.55277777777777781</v>
      </c>
      <c r="D450" t="s">
        <v>38</v>
      </c>
      <c r="E450" t="s">
        <v>1066</v>
      </c>
      <c r="F450">
        <v>10042</v>
      </c>
      <c r="G450" t="s">
        <v>86</v>
      </c>
      <c r="H450" t="s">
        <v>87</v>
      </c>
      <c r="J450" t="s">
        <v>49</v>
      </c>
      <c r="K450">
        <v>125</v>
      </c>
      <c r="L450" t="s">
        <v>491</v>
      </c>
      <c r="M450" t="s">
        <v>492</v>
      </c>
      <c r="N450" t="s">
        <v>493</v>
      </c>
      <c r="O450" t="s">
        <v>67</v>
      </c>
      <c r="P450" t="s">
        <v>36</v>
      </c>
      <c r="V450" t="s">
        <v>36</v>
      </c>
      <c r="W450" t="s">
        <v>35</v>
      </c>
      <c r="X450" t="s">
        <v>35</v>
      </c>
      <c r="Y450" s="3">
        <v>45765.554166666669</v>
      </c>
      <c r="Z450" s="12">
        <f t="shared" si="6"/>
        <v>1</v>
      </c>
    </row>
    <row r="451" spans="1:26" x14ac:dyDescent="0.35">
      <c r="A451">
        <v>15568566</v>
      </c>
      <c r="B451" s="1">
        <v>45758</v>
      </c>
      <c r="C451" s="2">
        <v>0.64722222222222225</v>
      </c>
      <c r="D451" t="s">
        <v>46</v>
      </c>
      <c r="E451" t="s">
        <v>479</v>
      </c>
      <c r="F451">
        <v>13530</v>
      </c>
      <c r="I451" t="s">
        <v>40</v>
      </c>
      <c r="J451" t="s">
        <v>148</v>
      </c>
      <c r="K451" t="s">
        <v>174</v>
      </c>
      <c r="M451" t="s">
        <v>175</v>
      </c>
      <c r="N451" t="s">
        <v>1040</v>
      </c>
      <c r="O451" t="s">
        <v>67</v>
      </c>
      <c r="P451" t="s">
        <v>36</v>
      </c>
      <c r="V451" t="s">
        <v>35</v>
      </c>
      <c r="W451" t="s">
        <v>35</v>
      </c>
      <c r="X451" t="s">
        <v>35</v>
      </c>
      <c r="Y451" s="3">
        <v>45758.647916666669</v>
      </c>
      <c r="Z451" s="12">
        <f t="shared" ref="Z451:Z514" si="7">IF(O451="Invoiced", 1, 0)</f>
        <v>1</v>
      </c>
    </row>
    <row r="452" spans="1:26" x14ac:dyDescent="0.35">
      <c r="A452">
        <v>15566799</v>
      </c>
      <c r="B452" s="1">
        <v>45758</v>
      </c>
      <c r="C452" s="2">
        <v>0.60902777777777772</v>
      </c>
      <c r="D452" t="s">
        <v>53</v>
      </c>
      <c r="E452" t="s">
        <v>1067</v>
      </c>
      <c r="F452" t="s">
        <v>1068</v>
      </c>
      <c r="G452" t="s">
        <v>55</v>
      </c>
      <c r="H452" t="s">
        <v>56</v>
      </c>
      <c r="I452" t="s">
        <v>40</v>
      </c>
      <c r="J452" t="s">
        <v>49</v>
      </c>
      <c r="K452">
        <v>150</v>
      </c>
      <c r="L452" t="s">
        <v>71</v>
      </c>
      <c r="M452" t="s">
        <v>72</v>
      </c>
      <c r="N452" t="s">
        <v>73</v>
      </c>
      <c r="O452" t="s">
        <v>62</v>
      </c>
      <c r="P452" t="s">
        <v>35</v>
      </c>
      <c r="Q452" t="s">
        <v>78</v>
      </c>
      <c r="V452" t="s">
        <v>35</v>
      </c>
      <c r="W452" t="s">
        <v>35</v>
      </c>
      <c r="X452" t="s">
        <v>35</v>
      </c>
      <c r="Z452" s="12">
        <f t="shared" si="7"/>
        <v>0</v>
      </c>
    </row>
    <row r="453" spans="1:26" x14ac:dyDescent="0.35">
      <c r="A453">
        <v>15466902</v>
      </c>
      <c r="B453" s="1">
        <v>45754</v>
      </c>
      <c r="C453" s="2">
        <v>0.98541666666666672</v>
      </c>
      <c r="D453" t="s">
        <v>53</v>
      </c>
      <c r="E453" t="s">
        <v>1069</v>
      </c>
      <c r="F453" t="s">
        <v>1070</v>
      </c>
      <c r="G453" t="s">
        <v>55</v>
      </c>
      <c r="H453" t="s">
        <v>56</v>
      </c>
      <c r="I453" t="s">
        <v>29</v>
      </c>
      <c r="J453" t="s">
        <v>49</v>
      </c>
      <c r="K453" t="s">
        <v>472</v>
      </c>
      <c r="L453" t="s">
        <v>473</v>
      </c>
      <c r="M453" t="s">
        <v>474</v>
      </c>
      <c r="N453" t="s">
        <v>475</v>
      </c>
      <c r="O453" t="s">
        <v>34</v>
      </c>
      <c r="P453" t="s">
        <v>35</v>
      </c>
      <c r="V453" t="s">
        <v>35</v>
      </c>
      <c r="W453" t="s">
        <v>35</v>
      </c>
      <c r="X453" t="s">
        <v>35</v>
      </c>
      <c r="Z453" s="12">
        <f t="shared" si="7"/>
        <v>0</v>
      </c>
    </row>
    <row r="454" spans="1:26" x14ac:dyDescent="0.35">
      <c r="A454">
        <v>15729493</v>
      </c>
      <c r="B454" s="1">
        <v>45766</v>
      </c>
      <c r="C454" s="2">
        <v>0.44027777777777777</v>
      </c>
      <c r="D454" t="s">
        <v>53</v>
      </c>
      <c r="E454" t="s">
        <v>1071</v>
      </c>
      <c r="F454">
        <v>11262</v>
      </c>
      <c r="G454" t="s">
        <v>55</v>
      </c>
      <c r="H454" t="s">
        <v>56</v>
      </c>
      <c r="I454" t="s">
        <v>40</v>
      </c>
      <c r="J454" t="s">
        <v>49</v>
      </c>
      <c r="K454" t="s">
        <v>157</v>
      </c>
      <c r="L454" t="s">
        <v>81</v>
      </c>
      <c r="M454" t="s">
        <v>158</v>
      </c>
      <c r="N454" t="s">
        <v>159</v>
      </c>
      <c r="O454" t="s">
        <v>62</v>
      </c>
      <c r="P454" t="s">
        <v>35</v>
      </c>
      <c r="Q454" t="s">
        <v>78</v>
      </c>
      <c r="V454" t="s">
        <v>35</v>
      </c>
      <c r="W454" t="s">
        <v>35</v>
      </c>
      <c r="X454" t="s">
        <v>35</v>
      </c>
      <c r="Z454" s="12">
        <f t="shared" si="7"/>
        <v>0</v>
      </c>
    </row>
    <row r="455" spans="1:26" x14ac:dyDescent="0.35">
      <c r="A455">
        <v>15332615</v>
      </c>
      <c r="B455" s="1">
        <v>45748</v>
      </c>
      <c r="C455" s="2">
        <v>0.42986111111111114</v>
      </c>
      <c r="D455" t="s">
        <v>53</v>
      </c>
      <c r="E455" t="s">
        <v>630</v>
      </c>
      <c r="F455">
        <v>13148</v>
      </c>
      <c r="G455" t="s">
        <v>124</v>
      </c>
      <c r="H455" t="s">
        <v>56</v>
      </c>
      <c r="I455" t="s">
        <v>29</v>
      </c>
      <c r="J455" t="s">
        <v>49</v>
      </c>
      <c r="K455" t="s">
        <v>157</v>
      </c>
      <c r="L455" t="s">
        <v>81</v>
      </c>
      <c r="M455" t="s">
        <v>158</v>
      </c>
      <c r="N455" t="s">
        <v>159</v>
      </c>
      <c r="O455" t="s">
        <v>34</v>
      </c>
      <c r="P455" t="s">
        <v>35</v>
      </c>
      <c r="Q455" t="s">
        <v>205</v>
      </c>
      <c r="V455" t="s">
        <v>35</v>
      </c>
      <c r="W455" t="s">
        <v>35</v>
      </c>
      <c r="X455" t="s">
        <v>35</v>
      </c>
      <c r="Z455" s="12">
        <f t="shared" si="7"/>
        <v>0</v>
      </c>
    </row>
    <row r="456" spans="1:26" x14ac:dyDescent="0.35">
      <c r="A456">
        <v>15686844</v>
      </c>
      <c r="B456" s="1">
        <v>45764</v>
      </c>
      <c r="C456" s="2">
        <v>7.3611111111111113E-2</v>
      </c>
      <c r="D456" t="s">
        <v>53</v>
      </c>
      <c r="E456" t="s">
        <v>1072</v>
      </c>
      <c r="F456">
        <v>11501</v>
      </c>
      <c r="G456" t="s">
        <v>290</v>
      </c>
      <c r="H456" t="s">
        <v>56</v>
      </c>
      <c r="I456" t="s">
        <v>29</v>
      </c>
      <c r="J456" t="s">
        <v>49</v>
      </c>
      <c r="K456">
        <v>150</v>
      </c>
      <c r="L456" t="s">
        <v>422</v>
      </c>
      <c r="M456" t="s">
        <v>423</v>
      </c>
      <c r="N456" t="s">
        <v>424</v>
      </c>
      <c r="O456" t="s">
        <v>34</v>
      </c>
      <c r="P456" t="s">
        <v>35</v>
      </c>
      <c r="V456" t="s">
        <v>35</v>
      </c>
      <c r="W456" t="s">
        <v>35</v>
      </c>
      <c r="X456" t="s">
        <v>35</v>
      </c>
      <c r="Z456" s="12">
        <f t="shared" si="7"/>
        <v>0</v>
      </c>
    </row>
    <row r="457" spans="1:26" x14ac:dyDescent="0.35">
      <c r="A457">
        <v>15376261</v>
      </c>
      <c r="B457" s="1">
        <v>45750</v>
      </c>
      <c r="C457" s="2">
        <v>0.53888888888888886</v>
      </c>
      <c r="D457" t="s">
        <v>38</v>
      </c>
      <c r="E457" t="s">
        <v>1073</v>
      </c>
      <c r="F457">
        <v>13366</v>
      </c>
      <c r="J457" t="s">
        <v>49</v>
      </c>
      <c r="K457">
        <v>220</v>
      </c>
      <c r="L457" t="s">
        <v>344</v>
      </c>
      <c r="M457" t="s">
        <v>1075</v>
      </c>
      <c r="N457" t="s">
        <v>1076</v>
      </c>
      <c r="O457" t="s">
        <v>67</v>
      </c>
      <c r="P457" t="s">
        <v>36</v>
      </c>
      <c r="V457" t="s">
        <v>36</v>
      </c>
      <c r="W457" t="s">
        <v>36</v>
      </c>
      <c r="X457" t="s">
        <v>36</v>
      </c>
      <c r="Y457" s="3">
        <v>45750.600694444445</v>
      </c>
      <c r="Z457" s="12">
        <f t="shared" si="7"/>
        <v>1</v>
      </c>
    </row>
    <row r="458" spans="1:26" x14ac:dyDescent="0.35">
      <c r="A458">
        <v>15686569</v>
      </c>
      <c r="B458" s="1">
        <v>45764</v>
      </c>
      <c r="C458" s="2">
        <v>3.1944444444444442E-2</v>
      </c>
      <c r="D458" t="s">
        <v>95</v>
      </c>
      <c r="E458" t="s">
        <v>1077</v>
      </c>
      <c r="F458">
        <v>12292</v>
      </c>
      <c r="G458" t="s">
        <v>216</v>
      </c>
      <c r="H458" t="s">
        <v>99</v>
      </c>
      <c r="I458" t="s">
        <v>88</v>
      </c>
      <c r="J458" t="s">
        <v>30</v>
      </c>
      <c r="K458" t="s">
        <v>31</v>
      </c>
      <c r="L458" t="s">
        <v>30</v>
      </c>
      <c r="M458" t="s">
        <v>1078</v>
      </c>
      <c r="N458" t="s">
        <v>902</v>
      </c>
      <c r="O458" t="s">
        <v>34</v>
      </c>
      <c r="P458" t="s">
        <v>35</v>
      </c>
      <c r="Q458" t="s">
        <v>205</v>
      </c>
      <c r="V458" t="s">
        <v>35</v>
      </c>
      <c r="W458" t="s">
        <v>35</v>
      </c>
      <c r="X458" t="s">
        <v>35</v>
      </c>
      <c r="Z458" s="12">
        <f t="shared" si="7"/>
        <v>0</v>
      </c>
    </row>
    <row r="459" spans="1:26" x14ac:dyDescent="0.35">
      <c r="A459">
        <v>15598064</v>
      </c>
      <c r="B459" s="1">
        <v>45760</v>
      </c>
      <c r="C459" s="2">
        <v>0.3263888888888889</v>
      </c>
      <c r="D459" t="s">
        <v>53</v>
      </c>
      <c r="E459" t="s">
        <v>1079</v>
      </c>
      <c r="F459">
        <v>10753</v>
      </c>
      <c r="G459" t="s">
        <v>55</v>
      </c>
      <c r="H459" t="s">
        <v>56</v>
      </c>
      <c r="I459" t="s">
        <v>29</v>
      </c>
      <c r="J459" t="s">
        <v>49</v>
      </c>
      <c r="K459">
        <v>150</v>
      </c>
      <c r="L459" t="s">
        <v>71</v>
      </c>
      <c r="M459" t="s">
        <v>72</v>
      </c>
      <c r="N459" t="s">
        <v>73</v>
      </c>
      <c r="O459" t="s">
        <v>62</v>
      </c>
      <c r="P459" t="s">
        <v>35</v>
      </c>
      <c r="Q459" t="s">
        <v>78</v>
      </c>
      <c r="V459" t="s">
        <v>35</v>
      </c>
      <c r="W459" t="s">
        <v>35</v>
      </c>
      <c r="X459" t="s">
        <v>35</v>
      </c>
      <c r="Z459" s="12">
        <f t="shared" si="7"/>
        <v>0</v>
      </c>
    </row>
    <row r="460" spans="1:26" x14ac:dyDescent="0.35">
      <c r="A460">
        <v>15467799</v>
      </c>
      <c r="B460" s="1">
        <v>45755</v>
      </c>
      <c r="C460" s="2">
        <v>0.4861111111111111</v>
      </c>
      <c r="D460" t="s">
        <v>53</v>
      </c>
      <c r="E460" t="s">
        <v>1080</v>
      </c>
      <c r="F460" t="s">
        <v>1081</v>
      </c>
      <c r="G460" t="s">
        <v>55</v>
      </c>
      <c r="H460" t="s">
        <v>56</v>
      </c>
      <c r="I460" t="s">
        <v>29</v>
      </c>
      <c r="J460" t="s">
        <v>30</v>
      </c>
      <c r="K460" t="s">
        <v>75</v>
      </c>
      <c r="L460" t="s">
        <v>30</v>
      </c>
      <c r="M460" t="s">
        <v>76</v>
      </c>
      <c r="N460" t="s">
        <v>77</v>
      </c>
      <c r="O460" t="s">
        <v>34</v>
      </c>
      <c r="P460" t="s">
        <v>35</v>
      </c>
      <c r="Q460" t="s">
        <v>103</v>
      </c>
      <c r="V460" t="s">
        <v>35</v>
      </c>
      <c r="W460" t="s">
        <v>35</v>
      </c>
      <c r="X460" t="s">
        <v>35</v>
      </c>
      <c r="Z460" s="12">
        <f t="shared" si="7"/>
        <v>0</v>
      </c>
    </row>
    <row r="461" spans="1:26" x14ac:dyDescent="0.35">
      <c r="A461">
        <v>15541109</v>
      </c>
      <c r="B461" s="1">
        <v>45757</v>
      </c>
      <c r="C461" s="2">
        <v>0.49930555555555556</v>
      </c>
      <c r="D461" t="s">
        <v>38</v>
      </c>
      <c r="E461" t="s">
        <v>1082</v>
      </c>
      <c r="F461">
        <v>12864</v>
      </c>
      <c r="J461" t="s">
        <v>49</v>
      </c>
      <c r="K461">
        <v>125</v>
      </c>
      <c r="L461" t="s">
        <v>491</v>
      </c>
      <c r="M461" t="s">
        <v>651</v>
      </c>
      <c r="N461" t="s">
        <v>652</v>
      </c>
      <c r="O461" t="s">
        <v>67</v>
      </c>
      <c r="P461" t="s">
        <v>36</v>
      </c>
      <c r="V461" t="s">
        <v>36</v>
      </c>
      <c r="W461" t="s">
        <v>36</v>
      </c>
      <c r="X461" t="s">
        <v>36</v>
      </c>
      <c r="Y461" s="3">
        <v>45757.504166666666</v>
      </c>
      <c r="Z461" s="12">
        <f t="shared" si="7"/>
        <v>1</v>
      </c>
    </row>
    <row r="462" spans="1:26" x14ac:dyDescent="0.35">
      <c r="A462">
        <v>15610175</v>
      </c>
      <c r="B462" s="1">
        <v>45763</v>
      </c>
      <c r="C462" s="2">
        <v>0.65347222222222223</v>
      </c>
      <c r="D462" t="s">
        <v>53</v>
      </c>
      <c r="E462" t="s">
        <v>168</v>
      </c>
      <c r="F462">
        <v>10206</v>
      </c>
      <c r="G462" t="s">
        <v>124</v>
      </c>
      <c r="H462" t="s">
        <v>56</v>
      </c>
      <c r="I462" t="s">
        <v>29</v>
      </c>
      <c r="J462" t="s">
        <v>49</v>
      </c>
      <c r="K462">
        <v>125</v>
      </c>
      <c r="L462" t="s">
        <v>243</v>
      </c>
      <c r="M462" t="s">
        <v>1083</v>
      </c>
      <c r="N462" t="s">
        <v>648</v>
      </c>
      <c r="O462" t="s">
        <v>34</v>
      </c>
      <c r="P462" t="s">
        <v>35</v>
      </c>
      <c r="V462" t="s">
        <v>35</v>
      </c>
      <c r="W462" t="s">
        <v>35</v>
      </c>
      <c r="X462" t="s">
        <v>35</v>
      </c>
      <c r="Z462" s="12">
        <f t="shared" si="7"/>
        <v>0</v>
      </c>
    </row>
    <row r="463" spans="1:26" x14ac:dyDescent="0.35">
      <c r="A463">
        <v>15707841</v>
      </c>
      <c r="B463" s="1">
        <v>45765</v>
      </c>
      <c r="C463" s="2">
        <v>9.0277777777777769E-3</v>
      </c>
      <c r="D463" t="s">
        <v>24</v>
      </c>
      <c r="E463" t="s">
        <v>1084</v>
      </c>
      <c r="F463">
        <v>12390</v>
      </c>
      <c r="G463" t="s">
        <v>27</v>
      </c>
      <c r="H463" t="s">
        <v>28</v>
      </c>
      <c r="I463" t="s">
        <v>40</v>
      </c>
      <c r="J463" t="s">
        <v>30</v>
      </c>
      <c r="K463" t="s">
        <v>1085</v>
      </c>
      <c r="L463" t="s">
        <v>30</v>
      </c>
      <c r="M463" t="s">
        <v>1086</v>
      </c>
      <c r="N463" t="s">
        <v>1087</v>
      </c>
      <c r="O463" t="s">
        <v>34</v>
      </c>
      <c r="P463" t="s">
        <v>35</v>
      </c>
      <c r="Q463" t="s">
        <v>37</v>
      </c>
      <c r="V463" t="s">
        <v>35</v>
      </c>
      <c r="W463" t="s">
        <v>35</v>
      </c>
      <c r="X463" t="s">
        <v>35</v>
      </c>
      <c r="Z463" s="12">
        <f t="shared" si="7"/>
        <v>0</v>
      </c>
    </row>
    <row r="464" spans="1:26" x14ac:dyDescent="0.35">
      <c r="A464">
        <v>15685934</v>
      </c>
      <c r="B464" s="1">
        <v>45763</v>
      </c>
      <c r="C464" s="2">
        <v>0.96736111111111112</v>
      </c>
      <c r="D464" t="s">
        <v>24</v>
      </c>
      <c r="E464" t="s">
        <v>1088</v>
      </c>
      <c r="F464">
        <v>12980</v>
      </c>
      <c r="G464" t="s">
        <v>27</v>
      </c>
      <c r="H464" t="s">
        <v>28</v>
      </c>
      <c r="I464" t="s">
        <v>88</v>
      </c>
      <c r="J464" t="s">
        <v>30</v>
      </c>
      <c r="K464" t="s">
        <v>1085</v>
      </c>
      <c r="L464" t="s">
        <v>30</v>
      </c>
      <c r="M464" t="s">
        <v>1086</v>
      </c>
      <c r="N464" t="s">
        <v>1087</v>
      </c>
      <c r="O464" t="s">
        <v>34</v>
      </c>
      <c r="P464" t="s">
        <v>35</v>
      </c>
      <c r="Q464" t="s">
        <v>103</v>
      </c>
      <c r="V464" t="s">
        <v>35</v>
      </c>
      <c r="W464" t="s">
        <v>35</v>
      </c>
      <c r="X464" t="s">
        <v>35</v>
      </c>
      <c r="Z464" s="12">
        <f t="shared" si="7"/>
        <v>0</v>
      </c>
    </row>
    <row r="465" spans="1:26" x14ac:dyDescent="0.35">
      <c r="A465">
        <v>15666318</v>
      </c>
      <c r="B465" s="1">
        <v>45763</v>
      </c>
      <c r="C465" s="2">
        <v>0.52152777777777781</v>
      </c>
      <c r="D465" t="s">
        <v>24</v>
      </c>
      <c r="E465" t="s">
        <v>1089</v>
      </c>
      <c r="F465">
        <v>13188</v>
      </c>
      <c r="G465" t="s">
        <v>27</v>
      </c>
      <c r="H465" t="s">
        <v>28</v>
      </c>
      <c r="J465" t="s">
        <v>30</v>
      </c>
      <c r="K465" t="s">
        <v>1090</v>
      </c>
      <c r="L465" t="s">
        <v>30</v>
      </c>
      <c r="M465" t="s">
        <v>1091</v>
      </c>
      <c r="N465" t="s">
        <v>227</v>
      </c>
      <c r="O465" t="s">
        <v>62</v>
      </c>
      <c r="P465" t="s">
        <v>35</v>
      </c>
      <c r="Q465" t="s">
        <v>78</v>
      </c>
      <c r="V465" t="s">
        <v>35</v>
      </c>
      <c r="W465" t="s">
        <v>35</v>
      </c>
      <c r="X465" t="s">
        <v>35</v>
      </c>
      <c r="Z465" s="12">
        <f t="shared" si="7"/>
        <v>0</v>
      </c>
    </row>
    <row r="466" spans="1:26" x14ac:dyDescent="0.35">
      <c r="A466">
        <v>15502357</v>
      </c>
      <c r="B466" s="1">
        <v>45756</v>
      </c>
      <c r="C466" s="2">
        <v>0.67708333333333337</v>
      </c>
      <c r="D466" t="s">
        <v>228</v>
      </c>
      <c r="F466">
        <v>13264</v>
      </c>
      <c r="G466" t="s">
        <v>340</v>
      </c>
      <c r="H466" t="s">
        <v>1092</v>
      </c>
      <c r="I466" t="s">
        <v>88</v>
      </c>
      <c r="J466" t="s">
        <v>49</v>
      </c>
      <c r="K466" t="s">
        <v>194</v>
      </c>
      <c r="L466" t="s">
        <v>344</v>
      </c>
      <c r="M466" t="s">
        <v>870</v>
      </c>
      <c r="N466" t="s">
        <v>871</v>
      </c>
      <c r="O466" t="s">
        <v>62</v>
      </c>
      <c r="P466" t="s">
        <v>35</v>
      </c>
      <c r="Q466" t="s">
        <v>84</v>
      </c>
      <c r="V466" t="s">
        <v>35</v>
      </c>
      <c r="W466" t="s">
        <v>35</v>
      </c>
      <c r="X466" t="s">
        <v>35</v>
      </c>
      <c r="Z466" s="12">
        <f t="shared" si="7"/>
        <v>0</v>
      </c>
    </row>
    <row r="467" spans="1:26" x14ac:dyDescent="0.35">
      <c r="A467">
        <v>15391880</v>
      </c>
      <c r="B467" s="1">
        <v>45751</v>
      </c>
      <c r="C467" s="2">
        <v>0.44097222222222221</v>
      </c>
      <c r="D467" t="s">
        <v>128</v>
      </c>
      <c r="E467" t="s">
        <v>1093</v>
      </c>
      <c r="F467" t="s">
        <v>1094</v>
      </c>
      <c r="G467" t="s">
        <v>130</v>
      </c>
      <c r="H467" t="s">
        <v>1095</v>
      </c>
      <c r="I467" t="s">
        <v>40</v>
      </c>
      <c r="J467" t="s">
        <v>49</v>
      </c>
      <c r="K467" t="s">
        <v>431</v>
      </c>
      <c r="L467" t="s">
        <v>1096</v>
      </c>
      <c r="M467" t="s">
        <v>1097</v>
      </c>
      <c r="N467" t="s">
        <v>1098</v>
      </c>
      <c r="O467" t="s">
        <v>45</v>
      </c>
      <c r="P467" t="s">
        <v>36</v>
      </c>
      <c r="V467" t="s">
        <v>36</v>
      </c>
      <c r="W467" t="s">
        <v>35</v>
      </c>
      <c r="X467" t="s">
        <v>36</v>
      </c>
      <c r="Y467" s="3">
        <v>45751.442361111112</v>
      </c>
      <c r="Z467" s="12">
        <f t="shared" si="7"/>
        <v>0</v>
      </c>
    </row>
    <row r="468" spans="1:26" x14ac:dyDescent="0.35">
      <c r="A468">
        <v>15437766</v>
      </c>
      <c r="B468" s="1">
        <v>45753</v>
      </c>
      <c r="C468" s="2">
        <v>0.61805555555555558</v>
      </c>
      <c r="D468" t="s">
        <v>38</v>
      </c>
      <c r="E468" t="s">
        <v>1099</v>
      </c>
      <c r="F468" t="s">
        <v>1100</v>
      </c>
      <c r="G468" t="s">
        <v>860</v>
      </c>
      <c r="I468" t="s">
        <v>29</v>
      </c>
      <c r="J468" t="s">
        <v>41</v>
      </c>
      <c r="K468">
        <v>110</v>
      </c>
      <c r="L468" t="s">
        <v>143</v>
      </c>
      <c r="M468" t="s">
        <v>144</v>
      </c>
      <c r="N468" t="s">
        <v>145</v>
      </c>
      <c r="O468" t="s">
        <v>62</v>
      </c>
      <c r="P468" t="s">
        <v>36</v>
      </c>
      <c r="Q468" t="s">
        <v>536</v>
      </c>
      <c r="V468" t="s">
        <v>36</v>
      </c>
      <c r="W468" t="s">
        <v>36</v>
      </c>
      <c r="X468" t="s">
        <v>36</v>
      </c>
      <c r="Y468" s="3">
        <v>45753.619444444441</v>
      </c>
      <c r="Z468" s="12">
        <f t="shared" si="7"/>
        <v>0</v>
      </c>
    </row>
    <row r="469" spans="1:26" x14ac:dyDescent="0.35">
      <c r="A469">
        <v>15720690</v>
      </c>
      <c r="B469" s="1">
        <v>45765</v>
      </c>
      <c r="C469" s="2">
        <v>0.65902777777777777</v>
      </c>
      <c r="D469" t="s">
        <v>38</v>
      </c>
      <c r="E469" t="s">
        <v>1101</v>
      </c>
      <c r="F469" t="s">
        <v>1102</v>
      </c>
      <c r="I469" t="s">
        <v>40</v>
      </c>
      <c r="J469" t="s">
        <v>49</v>
      </c>
      <c r="K469">
        <v>125</v>
      </c>
      <c r="L469" t="s">
        <v>491</v>
      </c>
      <c r="M469" t="s">
        <v>1103</v>
      </c>
      <c r="N469" t="s">
        <v>493</v>
      </c>
      <c r="O469" t="s">
        <v>34</v>
      </c>
      <c r="P469" t="s">
        <v>36</v>
      </c>
      <c r="V469" t="s">
        <v>36</v>
      </c>
      <c r="W469" t="s">
        <v>36</v>
      </c>
      <c r="X469" t="s">
        <v>36</v>
      </c>
      <c r="Z469" s="12">
        <f t="shared" si="7"/>
        <v>0</v>
      </c>
    </row>
    <row r="470" spans="1:26" x14ac:dyDescent="0.35">
      <c r="A470">
        <v>15594300</v>
      </c>
      <c r="B470" s="1">
        <v>45769</v>
      </c>
      <c r="C470" s="2">
        <v>0.38750000000000001</v>
      </c>
      <c r="D470" t="s">
        <v>53</v>
      </c>
      <c r="E470" t="s">
        <v>1104</v>
      </c>
      <c r="F470" t="s">
        <v>1105</v>
      </c>
      <c r="G470" t="s">
        <v>55</v>
      </c>
      <c r="H470" t="s">
        <v>56</v>
      </c>
      <c r="I470" t="s">
        <v>40</v>
      </c>
      <c r="J470" t="s">
        <v>49</v>
      </c>
      <c r="K470">
        <v>220</v>
      </c>
      <c r="L470" t="s">
        <v>202</v>
      </c>
      <c r="M470" t="s">
        <v>203</v>
      </c>
      <c r="N470" t="s">
        <v>204</v>
      </c>
      <c r="O470" t="s">
        <v>34</v>
      </c>
      <c r="P470" t="s">
        <v>35</v>
      </c>
      <c r="V470" t="s">
        <v>35</v>
      </c>
      <c r="W470" t="s">
        <v>35</v>
      </c>
      <c r="X470" t="s">
        <v>35</v>
      </c>
      <c r="Z470" s="12">
        <f t="shared" si="7"/>
        <v>0</v>
      </c>
    </row>
    <row r="471" spans="1:26" x14ac:dyDescent="0.35">
      <c r="A471">
        <v>15591087</v>
      </c>
      <c r="B471" s="1">
        <v>45759</v>
      </c>
      <c r="C471" s="2">
        <v>0.70902777777777781</v>
      </c>
      <c r="D471" t="s">
        <v>46</v>
      </c>
      <c r="E471" t="s">
        <v>711</v>
      </c>
      <c r="F471">
        <v>10322</v>
      </c>
      <c r="G471" t="s">
        <v>86</v>
      </c>
      <c r="H471" t="s">
        <v>87</v>
      </c>
      <c r="J471" t="s">
        <v>41</v>
      </c>
      <c r="K471">
        <v>100</v>
      </c>
      <c r="L471" t="s">
        <v>42</v>
      </c>
      <c r="M471" t="s">
        <v>1106</v>
      </c>
      <c r="N471" t="s">
        <v>1107</v>
      </c>
      <c r="O471" t="s">
        <v>67</v>
      </c>
      <c r="P471" t="s">
        <v>36</v>
      </c>
      <c r="V471" t="s">
        <v>35</v>
      </c>
      <c r="W471" t="s">
        <v>36</v>
      </c>
      <c r="X471" t="s">
        <v>36</v>
      </c>
      <c r="Y471" s="3">
        <v>45759.711111111108</v>
      </c>
      <c r="Z471" s="12">
        <f t="shared" si="7"/>
        <v>1</v>
      </c>
    </row>
    <row r="472" spans="1:26" x14ac:dyDescent="0.35">
      <c r="A472">
        <v>15646065</v>
      </c>
      <c r="B472" s="1">
        <v>45762</v>
      </c>
      <c r="C472" s="2">
        <v>0.53402777777777777</v>
      </c>
      <c r="D472" t="s">
        <v>128</v>
      </c>
      <c r="E472" t="s">
        <v>1108</v>
      </c>
      <c r="F472" t="s">
        <v>1109</v>
      </c>
      <c r="I472" t="s">
        <v>88</v>
      </c>
      <c r="J472" t="s">
        <v>57</v>
      </c>
      <c r="K472" t="s">
        <v>58</v>
      </c>
      <c r="L472" t="s">
        <v>1110</v>
      </c>
      <c r="M472" t="s">
        <v>1111</v>
      </c>
      <c r="N472" t="s">
        <v>1112</v>
      </c>
      <c r="O472" t="s">
        <v>34</v>
      </c>
      <c r="P472" t="s">
        <v>35</v>
      </c>
      <c r="V472" t="s">
        <v>35</v>
      </c>
      <c r="W472" t="s">
        <v>35</v>
      </c>
      <c r="X472" t="s">
        <v>35</v>
      </c>
      <c r="Z472" s="12">
        <f t="shared" si="7"/>
        <v>0</v>
      </c>
    </row>
    <row r="473" spans="1:26" x14ac:dyDescent="0.35">
      <c r="A473">
        <v>15359134</v>
      </c>
      <c r="B473" s="1">
        <v>45749</v>
      </c>
      <c r="C473" s="2">
        <v>0.61250000000000004</v>
      </c>
      <c r="D473" t="s">
        <v>53</v>
      </c>
      <c r="E473" t="s">
        <v>1113</v>
      </c>
      <c r="F473" t="s">
        <v>1114</v>
      </c>
      <c r="G473" t="s">
        <v>124</v>
      </c>
      <c r="H473" t="s">
        <v>56</v>
      </c>
      <c r="I473" t="s">
        <v>88</v>
      </c>
      <c r="J473" t="s">
        <v>49</v>
      </c>
      <c r="K473" t="s">
        <v>135</v>
      </c>
      <c r="L473" t="s">
        <v>136</v>
      </c>
      <c r="M473" t="s">
        <v>137</v>
      </c>
      <c r="N473" t="s">
        <v>138</v>
      </c>
      <c r="O473" t="s">
        <v>34</v>
      </c>
      <c r="P473" t="s">
        <v>35</v>
      </c>
      <c r="V473" t="s">
        <v>35</v>
      </c>
      <c r="W473" t="s">
        <v>35</v>
      </c>
      <c r="X473" t="s">
        <v>35</v>
      </c>
      <c r="Z473" s="12">
        <f t="shared" si="7"/>
        <v>0</v>
      </c>
    </row>
    <row r="474" spans="1:26" x14ac:dyDescent="0.35">
      <c r="A474">
        <v>15355550</v>
      </c>
      <c r="B474" s="1">
        <v>45749</v>
      </c>
      <c r="C474" s="2">
        <v>0.53194444444444444</v>
      </c>
      <c r="D474" t="s">
        <v>53</v>
      </c>
      <c r="E474" t="s">
        <v>1115</v>
      </c>
      <c r="F474" t="s">
        <v>1116</v>
      </c>
      <c r="G474" t="s">
        <v>124</v>
      </c>
      <c r="H474" t="s">
        <v>56</v>
      </c>
      <c r="I474" t="s">
        <v>40</v>
      </c>
      <c r="J474" t="s">
        <v>49</v>
      </c>
      <c r="K474" t="s">
        <v>157</v>
      </c>
      <c r="L474" t="s">
        <v>81</v>
      </c>
      <c r="M474" t="s">
        <v>158</v>
      </c>
      <c r="N474" t="s">
        <v>159</v>
      </c>
      <c r="O474" t="s">
        <v>62</v>
      </c>
      <c r="P474" t="s">
        <v>35</v>
      </c>
      <c r="Q474" t="s">
        <v>84</v>
      </c>
      <c r="V474" t="s">
        <v>35</v>
      </c>
      <c r="W474" t="s">
        <v>35</v>
      </c>
      <c r="X474" t="s">
        <v>35</v>
      </c>
      <c r="Z474" s="12">
        <f t="shared" si="7"/>
        <v>0</v>
      </c>
    </row>
    <row r="475" spans="1:26" x14ac:dyDescent="0.35">
      <c r="A475">
        <v>15393877</v>
      </c>
      <c r="B475" s="1">
        <v>45751</v>
      </c>
      <c r="C475" s="2">
        <v>0.48680555555555555</v>
      </c>
      <c r="D475" t="s">
        <v>95</v>
      </c>
      <c r="E475" t="s">
        <v>1117</v>
      </c>
      <c r="F475" t="s">
        <v>1118</v>
      </c>
      <c r="G475" t="s">
        <v>98</v>
      </c>
      <c r="H475" t="s">
        <v>99</v>
      </c>
      <c r="I475" t="s">
        <v>88</v>
      </c>
      <c r="J475" t="s">
        <v>49</v>
      </c>
      <c r="K475" t="s">
        <v>194</v>
      </c>
      <c r="L475" t="s">
        <v>195</v>
      </c>
      <c r="M475" t="s">
        <v>1119</v>
      </c>
      <c r="N475" t="s">
        <v>1120</v>
      </c>
      <c r="O475" t="s">
        <v>62</v>
      </c>
      <c r="P475" t="s">
        <v>35</v>
      </c>
      <c r="Q475" t="s">
        <v>78</v>
      </c>
      <c r="V475" t="s">
        <v>35</v>
      </c>
      <c r="W475" t="s">
        <v>35</v>
      </c>
      <c r="X475" t="s">
        <v>35</v>
      </c>
      <c r="Z475" s="12">
        <f t="shared" si="7"/>
        <v>0</v>
      </c>
    </row>
    <row r="476" spans="1:26" x14ac:dyDescent="0.35">
      <c r="A476">
        <v>15515673</v>
      </c>
      <c r="B476" s="1">
        <v>45756</v>
      </c>
      <c r="C476" s="2">
        <v>0.68333333333333335</v>
      </c>
      <c r="D476" t="s">
        <v>228</v>
      </c>
      <c r="F476">
        <v>10373</v>
      </c>
      <c r="G476" t="s">
        <v>28</v>
      </c>
      <c r="H476" t="s">
        <v>963</v>
      </c>
      <c r="J476" t="s">
        <v>49</v>
      </c>
      <c r="K476">
        <v>125</v>
      </c>
      <c r="L476" t="s">
        <v>190</v>
      </c>
      <c r="M476" t="s">
        <v>191</v>
      </c>
      <c r="N476" t="s">
        <v>192</v>
      </c>
      <c r="O476" t="s">
        <v>62</v>
      </c>
      <c r="P476" t="s">
        <v>35</v>
      </c>
      <c r="Q476" t="s">
        <v>78</v>
      </c>
      <c r="V476" t="s">
        <v>35</v>
      </c>
      <c r="W476" t="s">
        <v>35</v>
      </c>
      <c r="X476" t="s">
        <v>35</v>
      </c>
      <c r="Z476" s="12">
        <f t="shared" si="7"/>
        <v>0</v>
      </c>
    </row>
    <row r="477" spans="1:26" x14ac:dyDescent="0.35">
      <c r="A477">
        <v>15704748</v>
      </c>
      <c r="B477" s="1">
        <v>45764</v>
      </c>
      <c r="C477" s="2">
        <v>0.79374999999999996</v>
      </c>
      <c r="D477" t="s">
        <v>53</v>
      </c>
      <c r="E477" t="s">
        <v>1121</v>
      </c>
      <c r="F477">
        <v>12965</v>
      </c>
      <c r="G477" t="s">
        <v>124</v>
      </c>
      <c r="H477" t="s">
        <v>56</v>
      </c>
      <c r="I477" t="s">
        <v>88</v>
      </c>
      <c r="J477" t="s">
        <v>49</v>
      </c>
      <c r="K477" t="s">
        <v>135</v>
      </c>
      <c r="L477" t="s">
        <v>136</v>
      </c>
      <c r="M477" t="s">
        <v>137</v>
      </c>
      <c r="N477" t="s">
        <v>138</v>
      </c>
      <c r="O477" t="s">
        <v>34</v>
      </c>
      <c r="P477" t="s">
        <v>35</v>
      </c>
      <c r="V477" t="s">
        <v>35</v>
      </c>
      <c r="W477" t="s">
        <v>35</v>
      </c>
      <c r="X477" t="s">
        <v>35</v>
      </c>
      <c r="Z477" s="12">
        <f t="shared" si="7"/>
        <v>0</v>
      </c>
    </row>
    <row r="478" spans="1:26" x14ac:dyDescent="0.35">
      <c r="A478">
        <v>15341277</v>
      </c>
      <c r="B478" s="1">
        <v>45748</v>
      </c>
      <c r="C478" s="2">
        <v>0.64722222222222225</v>
      </c>
      <c r="D478" t="s">
        <v>53</v>
      </c>
      <c r="E478" t="s">
        <v>1122</v>
      </c>
      <c r="F478" t="s">
        <v>1123</v>
      </c>
      <c r="G478" t="s">
        <v>124</v>
      </c>
      <c r="H478" t="s">
        <v>56</v>
      </c>
      <c r="I478" t="s">
        <v>29</v>
      </c>
      <c r="J478" t="s">
        <v>49</v>
      </c>
      <c r="K478" t="s">
        <v>135</v>
      </c>
      <c r="L478" t="s">
        <v>136</v>
      </c>
      <c r="M478" t="s">
        <v>137</v>
      </c>
      <c r="N478" t="s">
        <v>138</v>
      </c>
      <c r="O478" t="s">
        <v>62</v>
      </c>
      <c r="P478" t="s">
        <v>35</v>
      </c>
      <c r="Q478" t="s">
        <v>84</v>
      </c>
      <c r="V478" t="s">
        <v>35</v>
      </c>
      <c r="W478" t="s">
        <v>35</v>
      </c>
      <c r="X478" t="s">
        <v>35</v>
      </c>
      <c r="Z478" s="12">
        <f t="shared" si="7"/>
        <v>0</v>
      </c>
    </row>
    <row r="479" spans="1:26" x14ac:dyDescent="0.35">
      <c r="A479">
        <v>15671999</v>
      </c>
      <c r="B479" s="1">
        <v>45763</v>
      </c>
      <c r="C479" s="2">
        <v>0.62569444444444444</v>
      </c>
      <c r="D479" t="s">
        <v>128</v>
      </c>
      <c r="E479" t="s">
        <v>336</v>
      </c>
      <c r="F479">
        <v>10569</v>
      </c>
      <c r="I479" t="s">
        <v>29</v>
      </c>
      <c r="J479" t="s">
        <v>57</v>
      </c>
      <c r="K479" t="s">
        <v>58</v>
      </c>
      <c r="L479" t="s">
        <v>59</v>
      </c>
      <c r="M479" t="s">
        <v>270</v>
      </c>
      <c r="N479" t="s">
        <v>271</v>
      </c>
      <c r="O479" t="s">
        <v>34</v>
      </c>
      <c r="P479" t="s">
        <v>36</v>
      </c>
      <c r="Q479" t="s">
        <v>37</v>
      </c>
      <c r="V479" t="s">
        <v>36</v>
      </c>
      <c r="W479" t="s">
        <v>35</v>
      </c>
      <c r="X479" t="s">
        <v>35</v>
      </c>
      <c r="Z479" s="12">
        <f t="shared" si="7"/>
        <v>0</v>
      </c>
    </row>
    <row r="480" spans="1:26" x14ac:dyDescent="0.35">
      <c r="A480">
        <v>15638276</v>
      </c>
      <c r="B480" s="1">
        <v>45762</v>
      </c>
      <c r="C480" s="2">
        <v>2.2916666666666665E-2</v>
      </c>
      <c r="D480" t="s">
        <v>53</v>
      </c>
      <c r="E480" t="s">
        <v>1124</v>
      </c>
      <c r="F480">
        <v>12359</v>
      </c>
      <c r="G480" t="s">
        <v>55</v>
      </c>
      <c r="H480" t="s">
        <v>56</v>
      </c>
      <c r="I480" t="s">
        <v>88</v>
      </c>
      <c r="J480" t="s">
        <v>30</v>
      </c>
      <c r="K480" t="s">
        <v>545</v>
      </c>
      <c r="L480" t="s">
        <v>30</v>
      </c>
      <c r="M480" t="s">
        <v>835</v>
      </c>
      <c r="N480" t="s">
        <v>836</v>
      </c>
      <c r="O480" t="s">
        <v>34</v>
      </c>
      <c r="P480" t="s">
        <v>35</v>
      </c>
      <c r="Q480" t="s">
        <v>103</v>
      </c>
      <c r="V480" t="s">
        <v>35</v>
      </c>
      <c r="W480" t="s">
        <v>35</v>
      </c>
      <c r="X480" t="s">
        <v>35</v>
      </c>
      <c r="Z480" s="12">
        <f t="shared" si="7"/>
        <v>0</v>
      </c>
    </row>
    <row r="481" spans="1:26" x14ac:dyDescent="0.35">
      <c r="A481">
        <v>15528330</v>
      </c>
      <c r="B481" s="1">
        <v>45756</v>
      </c>
      <c r="C481" s="2">
        <v>0.69791666666666663</v>
      </c>
      <c r="D481" t="s">
        <v>95</v>
      </c>
      <c r="E481" t="s">
        <v>1125</v>
      </c>
      <c r="F481">
        <v>11445</v>
      </c>
      <c r="G481" t="s">
        <v>308</v>
      </c>
      <c r="H481" t="s">
        <v>210</v>
      </c>
      <c r="J481" t="s">
        <v>57</v>
      </c>
      <c r="K481" t="s">
        <v>58</v>
      </c>
      <c r="L481" t="s">
        <v>59</v>
      </c>
      <c r="M481" t="s">
        <v>165</v>
      </c>
      <c r="N481" t="s">
        <v>166</v>
      </c>
      <c r="O481" t="s">
        <v>34</v>
      </c>
      <c r="P481" t="s">
        <v>36</v>
      </c>
      <c r="Q481" t="s">
        <v>37</v>
      </c>
      <c r="V481" t="s">
        <v>36</v>
      </c>
      <c r="W481" t="s">
        <v>35</v>
      </c>
      <c r="X481" t="s">
        <v>35</v>
      </c>
      <c r="Z481" s="12">
        <f t="shared" si="7"/>
        <v>0</v>
      </c>
    </row>
    <row r="482" spans="1:26" x14ac:dyDescent="0.35">
      <c r="A482">
        <v>15445060</v>
      </c>
      <c r="B482" s="1">
        <v>45754</v>
      </c>
      <c r="C482" s="2">
        <v>7.2222222222222215E-2</v>
      </c>
      <c r="D482" t="s">
        <v>53</v>
      </c>
      <c r="E482" t="s">
        <v>1126</v>
      </c>
      <c r="F482">
        <v>12690</v>
      </c>
      <c r="G482" t="s">
        <v>55</v>
      </c>
      <c r="H482" t="s">
        <v>56</v>
      </c>
      <c r="I482" t="s">
        <v>88</v>
      </c>
      <c r="J482" t="s">
        <v>30</v>
      </c>
      <c r="K482" t="s">
        <v>545</v>
      </c>
      <c r="M482" t="s">
        <v>835</v>
      </c>
      <c r="N482" t="s">
        <v>836</v>
      </c>
      <c r="O482" t="s">
        <v>62</v>
      </c>
      <c r="P482" t="s">
        <v>35</v>
      </c>
      <c r="Q482" t="s">
        <v>78</v>
      </c>
      <c r="V482" t="s">
        <v>35</v>
      </c>
      <c r="W482" t="s">
        <v>35</v>
      </c>
      <c r="X482" t="s">
        <v>35</v>
      </c>
      <c r="Z482" s="12">
        <f t="shared" si="7"/>
        <v>0</v>
      </c>
    </row>
    <row r="483" spans="1:26" x14ac:dyDescent="0.35">
      <c r="A483">
        <v>15631248</v>
      </c>
      <c r="B483" s="1">
        <v>45761</v>
      </c>
      <c r="C483" s="2">
        <v>0.71875</v>
      </c>
      <c r="D483" t="s">
        <v>95</v>
      </c>
      <c r="E483" t="s">
        <v>1127</v>
      </c>
      <c r="F483" t="s">
        <v>1128</v>
      </c>
      <c r="G483" t="s">
        <v>1129</v>
      </c>
      <c r="H483" t="s">
        <v>1130</v>
      </c>
      <c r="I483" t="s">
        <v>40</v>
      </c>
      <c r="J483" t="s">
        <v>49</v>
      </c>
      <c r="K483" t="s">
        <v>377</v>
      </c>
      <c r="L483" t="s">
        <v>378</v>
      </c>
      <c r="M483" t="s">
        <v>1131</v>
      </c>
      <c r="N483" t="s">
        <v>1132</v>
      </c>
      <c r="O483" t="s">
        <v>34</v>
      </c>
      <c r="P483" t="s">
        <v>35</v>
      </c>
      <c r="Q483" t="s">
        <v>37</v>
      </c>
      <c r="V483" t="s">
        <v>35</v>
      </c>
      <c r="W483" t="s">
        <v>35</v>
      </c>
      <c r="X483" t="s">
        <v>35</v>
      </c>
      <c r="Z483" s="12">
        <f t="shared" si="7"/>
        <v>0</v>
      </c>
    </row>
    <row r="484" spans="1:26" x14ac:dyDescent="0.35">
      <c r="A484">
        <v>15592113</v>
      </c>
      <c r="B484" s="1">
        <v>45761</v>
      </c>
      <c r="C484" s="2">
        <v>0.46597222222222223</v>
      </c>
      <c r="D484" t="s">
        <v>53</v>
      </c>
      <c r="E484" t="s">
        <v>1133</v>
      </c>
      <c r="F484" t="s">
        <v>1134</v>
      </c>
      <c r="G484" t="s">
        <v>124</v>
      </c>
      <c r="H484" t="s">
        <v>56</v>
      </c>
      <c r="I484" t="s">
        <v>40</v>
      </c>
      <c r="J484" t="s">
        <v>49</v>
      </c>
      <c r="K484">
        <v>125</v>
      </c>
      <c r="L484" t="s">
        <v>190</v>
      </c>
      <c r="M484" t="s">
        <v>191</v>
      </c>
      <c r="N484" t="s">
        <v>192</v>
      </c>
      <c r="O484" t="s">
        <v>34</v>
      </c>
      <c r="P484" t="s">
        <v>35</v>
      </c>
      <c r="Q484" t="s">
        <v>205</v>
      </c>
      <c r="V484" t="s">
        <v>35</v>
      </c>
      <c r="W484" t="s">
        <v>35</v>
      </c>
      <c r="X484" t="s">
        <v>35</v>
      </c>
      <c r="Z484" s="12">
        <f t="shared" si="7"/>
        <v>0</v>
      </c>
    </row>
    <row r="485" spans="1:26" x14ac:dyDescent="0.35">
      <c r="A485">
        <v>15149076</v>
      </c>
      <c r="B485" s="1">
        <v>45764</v>
      </c>
      <c r="C485" s="2">
        <v>0.6875</v>
      </c>
      <c r="D485" t="s">
        <v>53</v>
      </c>
      <c r="E485" t="s">
        <v>616</v>
      </c>
      <c r="F485">
        <v>11691</v>
      </c>
      <c r="G485" t="s">
        <v>124</v>
      </c>
      <c r="H485" t="s">
        <v>56</v>
      </c>
      <c r="I485" t="s">
        <v>40</v>
      </c>
      <c r="J485" t="s">
        <v>49</v>
      </c>
      <c r="K485" t="s">
        <v>135</v>
      </c>
      <c r="L485" t="s">
        <v>136</v>
      </c>
      <c r="M485" t="s">
        <v>1135</v>
      </c>
      <c r="N485" t="s">
        <v>1136</v>
      </c>
      <c r="O485" t="s">
        <v>34</v>
      </c>
      <c r="P485" t="s">
        <v>35</v>
      </c>
      <c r="Q485" t="s">
        <v>205</v>
      </c>
      <c r="V485" t="s">
        <v>35</v>
      </c>
      <c r="W485" t="s">
        <v>35</v>
      </c>
      <c r="X485" t="s">
        <v>35</v>
      </c>
      <c r="Z485" s="12">
        <f t="shared" si="7"/>
        <v>0</v>
      </c>
    </row>
    <row r="486" spans="1:26" x14ac:dyDescent="0.35">
      <c r="A486">
        <v>14930892</v>
      </c>
      <c r="B486" s="1">
        <v>45749</v>
      </c>
      <c r="C486" s="2">
        <v>0.66805555555555551</v>
      </c>
      <c r="D486" t="s">
        <v>53</v>
      </c>
      <c r="E486" t="s">
        <v>669</v>
      </c>
      <c r="F486">
        <v>11277</v>
      </c>
      <c r="G486" t="s">
        <v>124</v>
      </c>
      <c r="H486" t="s">
        <v>56</v>
      </c>
      <c r="I486" t="s">
        <v>88</v>
      </c>
      <c r="J486" t="s">
        <v>49</v>
      </c>
      <c r="K486" t="s">
        <v>194</v>
      </c>
      <c r="L486" t="s">
        <v>348</v>
      </c>
      <c r="M486" t="s">
        <v>349</v>
      </c>
      <c r="N486" t="s">
        <v>350</v>
      </c>
      <c r="O486" t="s">
        <v>34</v>
      </c>
      <c r="P486" t="s">
        <v>35</v>
      </c>
      <c r="V486" t="s">
        <v>35</v>
      </c>
      <c r="W486" t="s">
        <v>35</v>
      </c>
      <c r="X486" t="s">
        <v>35</v>
      </c>
      <c r="Z486" s="12">
        <f t="shared" si="7"/>
        <v>0</v>
      </c>
    </row>
    <row r="487" spans="1:26" x14ac:dyDescent="0.35">
      <c r="A487">
        <v>15380459</v>
      </c>
      <c r="B487" s="1">
        <v>45750</v>
      </c>
      <c r="C487" s="2">
        <v>0.64236111111111116</v>
      </c>
      <c r="D487" t="s">
        <v>128</v>
      </c>
      <c r="E487" t="s">
        <v>1137</v>
      </c>
      <c r="F487" t="s">
        <v>1138</v>
      </c>
      <c r="G487" t="s">
        <v>268</v>
      </c>
      <c r="H487" t="s">
        <v>269</v>
      </c>
      <c r="J487" t="s">
        <v>49</v>
      </c>
      <c r="K487">
        <v>150</v>
      </c>
      <c r="L487" t="s">
        <v>136</v>
      </c>
      <c r="M487" t="s">
        <v>862</v>
      </c>
      <c r="N487" t="s">
        <v>863</v>
      </c>
      <c r="O487" t="s">
        <v>67</v>
      </c>
      <c r="P487" t="s">
        <v>36</v>
      </c>
      <c r="V487" t="s">
        <v>35</v>
      </c>
      <c r="W487" t="s">
        <v>35</v>
      </c>
      <c r="X487" t="s">
        <v>36</v>
      </c>
      <c r="Y487" s="3">
        <v>45750.643055555556</v>
      </c>
      <c r="Z487" s="12">
        <f t="shared" si="7"/>
        <v>1</v>
      </c>
    </row>
    <row r="488" spans="1:26" x14ac:dyDescent="0.35">
      <c r="A488">
        <v>15745196</v>
      </c>
      <c r="B488" s="1">
        <v>45767</v>
      </c>
      <c r="C488" s="2">
        <v>0.53263888888888888</v>
      </c>
      <c r="D488" t="s">
        <v>53</v>
      </c>
      <c r="E488" t="s">
        <v>1139</v>
      </c>
      <c r="F488" t="s">
        <v>1140</v>
      </c>
      <c r="G488" t="s">
        <v>55</v>
      </c>
      <c r="H488" t="s">
        <v>56</v>
      </c>
      <c r="I488" t="s">
        <v>88</v>
      </c>
      <c r="J488" t="s">
        <v>30</v>
      </c>
      <c r="K488" t="s">
        <v>545</v>
      </c>
      <c r="L488" t="s">
        <v>30</v>
      </c>
      <c r="M488" t="s">
        <v>835</v>
      </c>
      <c r="N488" t="s">
        <v>836</v>
      </c>
      <c r="O488" t="s">
        <v>34</v>
      </c>
      <c r="P488" t="s">
        <v>35</v>
      </c>
      <c r="V488" t="s">
        <v>35</v>
      </c>
      <c r="W488" t="s">
        <v>35</v>
      </c>
      <c r="X488" t="s">
        <v>35</v>
      </c>
      <c r="Z488" s="12">
        <f t="shared" si="7"/>
        <v>0</v>
      </c>
    </row>
    <row r="489" spans="1:26" x14ac:dyDescent="0.35">
      <c r="A489">
        <v>15732566</v>
      </c>
      <c r="B489" s="1">
        <v>45766</v>
      </c>
      <c r="C489" s="2">
        <v>0.47916666666666669</v>
      </c>
      <c r="D489" t="s">
        <v>53</v>
      </c>
      <c r="E489" t="s">
        <v>74</v>
      </c>
      <c r="F489">
        <v>12809</v>
      </c>
      <c r="G489" t="s">
        <v>55</v>
      </c>
      <c r="H489" t="s">
        <v>56</v>
      </c>
      <c r="I489" t="s">
        <v>40</v>
      </c>
      <c r="J489" t="s">
        <v>30</v>
      </c>
      <c r="K489" t="s">
        <v>75</v>
      </c>
      <c r="M489" t="s">
        <v>1141</v>
      </c>
      <c r="N489" t="s">
        <v>1142</v>
      </c>
      <c r="O489" t="s">
        <v>67</v>
      </c>
      <c r="P489" t="s">
        <v>36</v>
      </c>
      <c r="Q489" t="s">
        <v>205</v>
      </c>
      <c r="V489" t="s">
        <v>36</v>
      </c>
      <c r="W489" t="s">
        <v>35</v>
      </c>
      <c r="X489" t="s">
        <v>35</v>
      </c>
      <c r="Y489" s="3">
        <v>45766.525694444441</v>
      </c>
      <c r="Z489" s="12">
        <f t="shared" si="7"/>
        <v>1</v>
      </c>
    </row>
    <row r="490" spans="1:26" x14ac:dyDescent="0.35">
      <c r="A490">
        <v>15723474</v>
      </c>
      <c r="B490" s="1">
        <v>45765</v>
      </c>
      <c r="C490" s="2">
        <v>0.72638888888888886</v>
      </c>
      <c r="D490" t="s">
        <v>228</v>
      </c>
      <c r="E490" t="s">
        <v>768</v>
      </c>
      <c r="F490">
        <v>12691</v>
      </c>
      <c r="I490" t="s">
        <v>40</v>
      </c>
      <c r="J490" t="s">
        <v>30</v>
      </c>
      <c r="K490" t="s">
        <v>545</v>
      </c>
      <c r="M490" t="s">
        <v>1143</v>
      </c>
      <c r="N490" t="s">
        <v>1144</v>
      </c>
      <c r="O490" t="s">
        <v>34</v>
      </c>
      <c r="P490" t="s">
        <v>36</v>
      </c>
      <c r="Q490" t="s">
        <v>205</v>
      </c>
      <c r="V490" t="s">
        <v>36</v>
      </c>
      <c r="W490" t="s">
        <v>35</v>
      </c>
      <c r="X490" t="s">
        <v>35</v>
      </c>
      <c r="Z490" s="12">
        <f t="shared" si="7"/>
        <v>0</v>
      </c>
    </row>
    <row r="491" spans="1:26" x14ac:dyDescent="0.35">
      <c r="A491">
        <v>15340968</v>
      </c>
      <c r="B491" s="1">
        <v>45748</v>
      </c>
      <c r="C491" s="2">
        <v>0.63124999999999998</v>
      </c>
      <c r="D491" t="s">
        <v>38</v>
      </c>
      <c r="E491" t="s">
        <v>1145</v>
      </c>
      <c r="F491">
        <v>14160</v>
      </c>
      <c r="J491" t="s">
        <v>49</v>
      </c>
      <c r="K491" t="s">
        <v>194</v>
      </c>
      <c r="L491" t="s">
        <v>291</v>
      </c>
      <c r="M491" t="s">
        <v>1146</v>
      </c>
      <c r="N491" t="s">
        <v>1147</v>
      </c>
      <c r="O491" t="s">
        <v>67</v>
      </c>
      <c r="P491" t="s">
        <v>36</v>
      </c>
      <c r="V491" t="s">
        <v>36</v>
      </c>
      <c r="W491" t="s">
        <v>36</v>
      </c>
      <c r="X491" t="s">
        <v>36</v>
      </c>
      <c r="Y491" s="3">
        <v>45748.632638888892</v>
      </c>
      <c r="Z491" s="12">
        <f t="shared" si="7"/>
        <v>1</v>
      </c>
    </row>
    <row r="492" spans="1:26" x14ac:dyDescent="0.35">
      <c r="A492">
        <v>15415104</v>
      </c>
      <c r="B492" s="1">
        <v>45752</v>
      </c>
      <c r="C492" s="2">
        <v>0.49791666666666667</v>
      </c>
      <c r="D492" t="s">
        <v>38</v>
      </c>
      <c r="E492" t="s">
        <v>669</v>
      </c>
      <c r="F492">
        <v>11277</v>
      </c>
      <c r="I492" t="s">
        <v>29</v>
      </c>
      <c r="J492" t="s">
        <v>49</v>
      </c>
      <c r="K492">
        <v>125</v>
      </c>
      <c r="L492" t="s">
        <v>92</v>
      </c>
      <c r="M492" t="s">
        <v>520</v>
      </c>
      <c r="N492" t="s">
        <v>521</v>
      </c>
      <c r="O492" t="s">
        <v>62</v>
      </c>
      <c r="P492" t="s">
        <v>36</v>
      </c>
      <c r="Q492" t="s">
        <v>78</v>
      </c>
      <c r="V492" t="s">
        <v>35</v>
      </c>
      <c r="W492" t="s">
        <v>35</v>
      </c>
      <c r="X492" t="s">
        <v>35</v>
      </c>
      <c r="Z492" s="12">
        <f t="shared" si="7"/>
        <v>0</v>
      </c>
    </row>
    <row r="493" spans="1:26" x14ac:dyDescent="0.35">
      <c r="A493">
        <v>15682818</v>
      </c>
      <c r="B493" s="1">
        <v>45763</v>
      </c>
      <c r="C493" s="2">
        <v>0.8</v>
      </c>
      <c r="D493" t="s">
        <v>128</v>
      </c>
      <c r="E493" t="s">
        <v>1148</v>
      </c>
      <c r="F493">
        <v>13067</v>
      </c>
      <c r="G493" t="s">
        <v>130</v>
      </c>
      <c r="H493" t="s">
        <v>1095</v>
      </c>
      <c r="I493" t="s">
        <v>88</v>
      </c>
      <c r="J493" t="s">
        <v>41</v>
      </c>
      <c r="K493">
        <v>100</v>
      </c>
      <c r="L493" t="s">
        <v>42</v>
      </c>
      <c r="M493" t="s">
        <v>1106</v>
      </c>
      <c r="N493" t="s">
        <v>1107</v>
      </c>
      <c r="O493" t="s">
        <v>34</v>
      </c>
      <c r="P493" t="s">
        <v>35</v>
      </c>
      <c r="Q493" t="s">
        <v>37</v>
      </c>
      <c r="V493" t="s">
        <v>35</v>
      </c>
      <c r="W493" t="s">
        <v>35</v>
      </c>
      <c r="X493" t="s">
        <v>35</v>
      </c>
      <c r="Z493" s="12">
        <f t="shared" si="7"/>
        <v>0</v>
      </c>
    </row>
    <row r="494" spans="1:26" x14ac:dyDescent="0.35">
      <c r="A494">
        <v>15450189</v>
      </c>
      <c r="B494" s="1">
        <v>45754</v>
      </c>
      <c r="C494" s="2">
        <v>0.55069444444444449</v>
      </c>
      <c r="D494" t="s">
        <v>38</v>
      </c>
      <c r="E494" t="s">
        <v>1149</v>
      </c>
      <c r="F494">
        <v>10799</v>
      </c>
      <c r="I494" t="s">
        <v>88</v>
      </c>
      <c r="J494" t="s">
        <v>273</v>
      </c>
      <c r="K494" t="s">
        <v>274</v>
      </c>
      <c r="L494" t="s">
        <v>413</v>
      </c>
      <c r="M494" t="s">
        <v>1150</v>
      </c>
      <c r="N494" t="s">
        <v>1151</v>
      </c>
      <c r="O494" t="s">
        <v>45</v>
      </c>
      <c r="P494" t="s">
        <v>36</v>
      </c>
      <c r="Q494" t="s">
        <v>37</v>
      </c>
      <c r="V494" t="s">
        <v>35</v>
      </c>
      <c r="W494" t="s">
        <v>36</v>
      </c>
      <c r="X494" t="s">
        <v>36</v>
      </c>
      <c r="Z494" s="12">
        <f t="shared" si="7"/>
        <v>0</v>
      </c>
    </row>
    <row r="495" spans="1:26" x14ac:dyDescent="0.35">
      <c r="A495">
        <v>15683699</v>
      </c>
      <c r="B495" s="1">
        <v>45763</v>
      </c>
      <c r="C495" s="2">
        <v>0.83402777777777781</v>
      </c>
      <c r="D495" t="s">
        <v>95</v>
      </c>
      <c r="E495" t="s">
        <v>1152</v>
      </c>
      <c r="F495" t="s">
        <v>1153</v>
      </c>
      <c r="G495" t="s">
        <v>308</v>
      </c>
      <c r="H495" t="s">
        <v>309</v>
      </c>
      <c r="I495" t="s">
        <v>29</v>
      </c>
      <c r="J495" t="s">
        <v>273</v>
      </c>
      <c r="K495" t="s">
        <v>274</v>
      </c>
      <c r="L495" t="s">
        <v>413</v>
      </c>
      <c r="M495" t="s">
        <v>1154</v>
      </c>
      <c r="N495" t="s">
        <v>1155</v>
      </c>
      <c r="O495" t="s">
        <v>34</v>
      </c>
      <c r="P495" t="s">
        <v>35</v>
      </c>
      <c r="Q495" t="s">
        <v>37</v>
      </c>
      <c r="V495" t="s">
        <v>35</v>
      </c>
      <c r="W495" t="s">
        <v>35</v>
      </c>
      <c r="X495" t="s">
        <v>35</v>
      </c>
      <c r="Z495" s="12">
        <f t="shared" si="7"/>
        <v>0</v>
      </c>
    </row>
    <row r="496" spans="1:26" x14ac:dyDescent="0.35">
      <c r="A496">
        <v>15352842</v>
      </c>
      <c r="B496" s="1">
        <v>45749</v>
      </c>
      <c r="C496" s="2">
        <v>0.47847222222222224</v>
      </c>
      <c r="D496" t="s">
        <v>53</v>
      </c>
      <c r="E496" t="s">
        <v>1156</v>
      </c>
      <c r="F496">
        <v>13397</v>
      </c>
      <c r="G496" t="s">
        <v>55</v>
      </c>
      <c r="H496" t="s">
        <v>56</v>
      </c>
      <c r="I496" t="s">
        <v>40</v>
      </c>
      <c r="J496" t="s">
        <v>49</v>
      </c>
      <c r="K496" t="s">
        <v>431</v>
      </c>
      <c r="L496" t="s">
        <v>71</v>
      </c>
      <c r="M496" t="s">
        <v>432</v>
      </c>
      <c r="N496" t="s">
        <v>433</v>
      </c>
      <c r="O496" t="s">
        <v>34</v>
      </c>
      <c r="P496" t="s">
        <v>35</v>
      </c>
      <c r="Q496" t="s">
        <v>37</v>
      </c>
      <c r="V496" t="s">
        <v>35</v>
      </c>
      <c r="W496" t="s">
        <v>35</v>
      </c>
      <c r="X496" t="s">
        <v>35</v>
      </c>
      <c r="Z496" s="12">
        <f t="shared" si="7"/>
        <v>0</v>
      </c>
    </row>
    <row r="497" spans="1:26" x14ac:dyDescent="0.35">
      <c r="A497">
        <v>15632765</v>
      </c>
      <c r="B497" s="1">
        <v>45761</v>
      </c>
      <c r="C497" s="2">
        <v>0.74930555555555556</v>
      </c>
      <c r="D497" t="s">
        <v>128</v>
      </c>
      <c r="E497" t="s">
        <v>1157</v>
      </c>
      <c r="F497" t="s">
        <v>1158</v>
      </c>
      <c r="I497" t="s">
        <v>88</v>
      </c>
      <c r="J497" t="s">
        <v>273</v>
      </c>
      <c r="K497" t="s">
        <v>274</v>
      </c>
      <c r="L497" t="s">
        <v>275</v>
      </c>
      <c r="M497" t="s">
        <v>276</v>
      </c>
      <c r="N497" t="s">
        <v>277</v>
      </c>
      <c r="O497" t="s">
        <v>62</v>
      </c>
      <c r="P497" t="s">
        <v>35</v>
      </c>
      <c r="Q497" t="s">
        <v>78</v>
      </c>
      <c r="V497" t="s">
        <v>35</v>
      </c>
      <c r="W497" t="s">
        <v>35</v>
      </c>
      <c r="X497" t="s">
        <v>35</v>
      </c>
      <c r="Z497" s="12">
        <f t="shared" si="7"/>
        <v>0</v>
      </c>
    </row>
    <row r="498" spans="1:26" x14ac:dyDescent="0.35">
      <c r="A498">
        <v>15613302</v>
      </c>
      <c r="B498" s="1">
        <v>45761</v>
      </c>
      <c r="C498" s="2">
        <v>0.40138888888888891</v>
      </c>
      <c r="D498" t="s">
        <v>53</v>
      </c>
      <c r="E498" t="s">
        <v>1159</v>
      </c>
      <c r="F498">
        <v>13625</v>
      </c>
      <c r="G498" t="s">
        <v>124</v>
      </c>
      <c r="H498" t="s">
        <v>56</v>
      </c>
      <c r="J498" t="s">
        <v>148</v>
      </c>
      <c r="K498" t="s">
        <v>371</v>
      </c>
      <c r="L498" t="s">
        <v>148</v>
      </c>
      <c r="M498" t="s">
        <v>1160</v>
      </c>
      <c r="N498" t="s">
        <v>1161</v>
      </c>
      <c r="O498" t="s">
        <v>62</v>
      </c>
      <c r="P498" t="s">
        <v>35</v>
      </c>
      <c r="Q498" t="s">
        <v>78</v>
      </c>
      <c r="V498" t="s">
        <v>35</v>
      </c>
      <c r="W498" t="s">
        <v>35</v>
      </c>
      <c r="X498" t="s">
        <v>35</v>
      </c>
      <c r="Z498" s="12">
        <f t="shared" si="7"/>
        <v>0</v>
      </c>
    </row>
    <row r="499" spans="1:26" x14ac:dyDescent="0.35">
      <c r="A499">
        <v>15651021</v>
      </c>
      <c r="B499" s="1">
        <v>45762</v>
      </c>
      <c r="C499" s="2">
        <v>0.66805555555555551</v>
      </c>
      <c r="D499" t="s">
        <v>24</v>
      </c>
      <c r="E499" t="s">
        <v>600</v>
      </c>
      <c r="F499">
        <v>12765</v>
      </c>
      <c r="G499" t="s">
        <v>27</v>
      </c>
      <c r="H499" t="s">
        <v>28</v>
      </c>
      <c r="J499" t="s">
        <v>30</v>
      </c>
      <c r="K499" t="s">
        <v>153</v>
      </c>
      <c r="L499" t="s">
        <v>30</v>
      </c>
      <c r="M499" t="s">
        <v>306</v>
      </c>
      <c r="N499" t="s">
        <v>155</v>
      </c>
      <c r="O499" t="s">
        <v>62</v>
      </c>
      <c r="P499" t="s">
        <v>35</v>
      </c>
      <c r="Q499" t="s">
        <v>167</v>
      </c>
      <c r="V499" t="s">
        <v>35</v>
      </c>
      <c r="W499" t="s">
        <v>35</v>
      </c>
      <c r="X499" t="s">
        <v>35</v>
      </c>
      <c r="Z499" s="12">
        <f t="shared" si="7"/>
        <v>0</v>
      </c>
    </row>
    <row r="500" spans="1:26" x14ac:dyDescent="0.35">
      <c r="A500">
        <v>15709883</v>
      </c>
      <c r="B500" s="1">
        <v>45765</v>
      </c>
      <c r="C500" s="2">
        <v>0.40833333333333333</v>
      </c>
      <c r="D500" t="s">
        <v>53</v>
      </c>
      <c r="E500" t="s">
        <v>1162</v>
      </c>
      <c r="F500">
        <v>12919</v>
      </c>
      <c r="G500" t="s">
        <v>124</v>
      </c>
      <c r="H500" t="s">
        <v>56</v>
      </c>
      <c r="I500" t="s">
        <v>88</v>
      </c>
      <c r="J500" t="s">
        <v>49</v>
      </c>
      <c r="K500">
        <v>125</v>
      </c>
      <c r="L500" t="s">
        <v>190</v>
      </c>
      <c r="M500" t="s">
        <v>191</v>
      </c>
      <c r="N500" t="s">
        <v>192</v>
      </c>
      <c r="O500" t="s">
        <v>62</v>
      </c>
      <c r="P500" t="s">
        <v>35</v>
      </c>
      <c r="Q500" t="s">
        <v>78</v>
      </c>
      <c r="V500" t="s">
        <v>35</v>
      </c>
      <c r="W500" t="s">
        <v>35</v>
      </c>
      <c r="X500" t="s">
        <v>35</v>
      </c>
      <c r="Z500" s="12">
        <f t="shared" si="7"/>
        <v>0</v>
      </c>
    </row>
    <row r="501" spans="1:26" x14ac:dyDescent="0.35">
      <c r="A501">
        <v>15676147</v>
      </c>
      <c r="B501" s="1">
        <v>45763</v>
      </c>
      <c r="C501" s="2">
        <v>0.69374999999999998</v>
      </c>
      <c r="D501" t="s">
        <v>228</v>
      </c>
      <c r="F501">
        <v>12579</v>
      </c>
      <c r="G501" t="s">
        <v>28</v>
      </c>
      <c r="H501" t="s">
        <v>490</v>
      </c>
      <c r="I501" t="s">
        <v>40</v>
      </c>
      <c r="J501" t="s">
        <v>49</v>
      </c>
      <c r="K501">
        <v>125</v>
      </c>
      <c r="L501" t="s">
        <v>100</v>
      </c>
      <c r="M501" t="s">
        <v>504</v>
      </c>
      <c r="N501" t="s">
        <v>102</v>
      </c>
      <c r="O501" t="s">
        <v>34</v>
      </c>
      <c r="P501" t="s">
        <v>35</v>
      </c>
      <c r="Q501" t="s">
        <v>37</v>
      </c>
      <c r="V501" t="s">
        <v>35</v>
      </c>
      <c r="W501" t="s">
        <v>35</v>
      </c>
      <c r="X501" t="s">
        <v>35</v>
      </c>
      <c r="Z501" s="12">
        <f t="shared" si="7"/>
        <v>0</v>
      </c>
    </row>
    <row r="502" spans="1:26" x14ac:dyDescent="0.35">
      <c r="A502">
        <v>15690849</v>
      </c>
      <c r="B502" s="1">
        <v>45764</v>
      </c>
      <c r="C502" s="2">
        <v>0.47986111111111113</v>
      </c>
      <c r="D502" t="s">
        <v>46</v>
      </c>
      <c r="E502" t="s">
        <v>1163</v>
      </c>
      <c r="F502">
        <v>10187</v>
      </c>
      <c r="G502" t="s">
        <v>48</v>
      </c>
      <c r="I502" t="s">
        <v>29</v>
      </c>
      <c r="J502" t="s">
        <v>49</v>
      </c>
      <c r="K502" t="s">
        <v>194</v>
      </c>
      <c r="L502" t="s">
        <v>756</v>
      </c>
      <c r="M502" t="s">
        <v>1164</v>
      </c>
      <c r="N502" t="s">
        <v>1165</v>
      </c>
      <c r="O502" t="s">
        <v>34</v>
      </c>
      <c r="P502" t="s">
        <v>35</v>
      </c>
      <c r="V502" t="s">
        <v>35</v>
      </c>
      <c r="W502" t="s">
        <v>35</v>
      </c>
      <c r="X502" t="s">
        <v>35</v>
      </c>
      <c r="Z502" s="12">
        <f t="shared" si="7"/>
        <v>0</v>
      </c>
    </row>
    <row r="503" spans="1:26" x14ac:dyDescent="0.35">
      <c r="A503">
        <v>15465082</v>
      </c>
      <c r="B503" s="1">
        <v>45754</v>
      </c>
      <c r="C503" s="2">
        <v>0.8256944444444444</v>
      </c>
      <c r="D503" t="s">
        <v>1166</v>
      </c>
      <c r="E503" t="s">
        <v>1167</v>
      </c>
      <c r="F503">
        <v>10790</v>
      </c>
      <c r="I503" t="s">
        <v>88</v>
      </c>
      <c r="J503" t="s">
        <v>49</v>
      </c>
      <c r="K503" t="s">
        <v>194</v>
      </c>
      <c r="L503" t="s">
        <v>195</v>
      </c>
      <c r="M503" t="s">
        <v>334</v>
      </c>
      <c r="N503" t="s">
        <v>335</v>
      </c>
      <c r="O503" t="s">
        <v>67</v>
      </c>
      <c r="P503" t="s">
        <v>36</v>
      </c>
      <c r="V503" t="s">
        <v>35</v>
      </c>
      <c r="W503" t="s">
        <v>35</v>
      </c>
      <c r="X503" t="s">
        <v>35</v>
      </c>
      <c r="Y503" s="3">
        <v>45754.826388888891</v>
      </c>
      <c r="Z503" s="12">
        <f t="shared" si="7"/>
        <v>1</v>
      </c>
    </row>
    <row r="504" spans="1:26" x14ac:dyDescent="0.35">
      <c r="A504">
        <v>15498259</v>
      </c>
      <c r="B504" s="1">
        <v>45756</v>
      </c>
      <c r="C504" s="2">
        <v>0.55694444444444446</v>
      </c>
      <c r="D504" t="s">
        <v>95</v>
      </c>
      <c r="E504" t="s">
        <v>1168</v>
      </c>
      <c r="F504">
        <v>13135</v>
      </c>
      <c r="G504" t="s">
        <v>308</v>
      </c>
      <c r="H504" t="s">
        <v>309</v>
      </c>
      <c r="I504" t="s">
        <v>29</v>
      </c>
      <c r="J504" t="s">
        <v>41</v>
      </c>
      <c r="K504">
        <v>100</v>
      </c>
      <c r="L504" t="s">
        <v>143</v>
      </c>
      <c r="M504" t="s">
        <v>1169</v>
      </c>
      <c r="N504" t="s">
        <v>868</v>
      </c>
      <c r="O504" t="s">
        <v>34</v>
      </c>
      <c r="P504" t="s">
        <v>35</v>
      </c>
      <c r="Q504" t="s">
        <v>205</v>
      </c>
      <c r="V504" t="s">
        <v>35</v>
      </c>
      <c r="W504" t="s">
        <v>35</v>
      </c>
      <c r="X504" t="s">
        <v>35</v>
      </c>
      <c r="Z504" s="12">
        <f t="shared" si="7"/>
        <v>0</v>
      </c>
    </row>
    <row r="505" spans="1:26" x14ac:dyDescent="0.35">
      <c r="A505">
        <v>15497704</v>
      </c>
      <c r="B505" s="1">
        <v>45756</v>
      </c>
      <c r="C505" s="2">
        <v>0.55486111111111114</v>
      </c>
      <c r="D505" t="s">
        <v>53</v>
      </c>
      <c r="E505" t="s">
        <v>1170</v>
      </c>
      <c r="F505">
        <v>12580</v>
      </c>
      <c r="G505" t="s">
        <v>55</v>
      </c>
      <c r="H505" t="s">
        <v>56</v>
      </c>
      <c r="I505" t="s">
        <v>40</v>
      </c>
      <c r="J505" t="s">
        <v>49</v>
      </c>
      <c r="K505">
        <v>125</v>
      </c>
      <c r="L505" t="s">
        <v>100</v>
      </c>
      <c r="M505" t="s">
        <v>589</v>
      </c>
      <c r="N505" t="s">
        <v>320</v>
      </c>
      <c r="O505" t="s">
        <v>62</v>
      </c>
      <c r="P505" t="s">
        <v>35</v>
      </c>
      <c r="Q505" t="s">
        <v>78</v>
      </c>
      <c r="V505" t="s">
        <v>35</v>
      </c>
      <c r="W505" t="s">
        <v>35</v>
      </c>
      <c r="X505" t="s">
        <v>35</v>
      </c>
      <c r="Z505" s="12">
        <f t="shared" si="7"/>
        <v>0</v>
      </c>
    </row>
    <row r="506" spans="1:26" x14ac:dyDescent="0.35">
      <c r="A506">
        <v>15472007</v>
      </c>
      <c r="B506" s="1">
        <v>45755</v>
      </c>
      <c r="C506" s="2">
        <v>0.49236111111111114</v>
      </c>
      <c r="D506" t="s">
        <v>53</v>
      </c>
      <c r="E506" t="s">
        <v>1171</v>
      </c>
      <c r="F506" t="s">
        <v>1172</v>
      </c>
      <c r="G506" t="s">
        <v>55</v>
      </c>
      <c r="H506" t="s">
        <v>56</v>
      </c>
      <c r="I506" t="s">
        <v>88</v>
      </c>
      <c r="J506" t="s">
        <v>148</v>
      </c>
      <c r="K506" t="s">
        <v>149</v>
      </c>
      <c r="L506" t="s">
        <v>148</v>
      </c>
      <c r="M506" t="s">
        <v>1173</v>
      </c>
      <c r="N506" t="s">
        <v>478</v>
      </c>
      <c r="O506" t="s">
        <v>34</v>
      </c>
      <c r="P506" t="s">
        <v>35</v>
      </c>
      <c r="Q506" t="s">
        <v>37</v>
      </c>
      <c r="V506" t="s">
        <v>35</v>
      </c>
      <c r="W506" t="s">
        <v>35</v>
      </c>
      <c r="X506" t="s">
        <v>35</v>
      </c>
      <c r="Z506" s="12">
        <f t="shared" si="7"/>
        <v>0</v>
      </c>
    </row>
    <row r="507" spans="1:26" x14ac:dyDescent="0.35">
      <c r="A507">
        <v>15365219</v>
      </c>
      <c r="B507" s="1">
        <v>45749</v>
      </c>
      <c r="C507" s="2">
        <v>0.76249999999999996</v>
      </c>
      <c r="D507" t="s">
        <v>38</v>
      </c>
      <c r="E507" t="s">
        <v>1174</v>
      </c>
      <c r="F507">
        <v>13817</v>
      </c>
      <c r="G507" t="s">
        <v>113</v>
      </c>
      <c r="J507" t="s">
        <v>41</v>
      </c>
      <c r="K507">
        <v>100</v>
      </c>
      <c r="L507" t="s">
        <v>42</v>
      </c>
      <c r="M507" t="s">
        <v>43</v>
      </c>
      <c r="N507" t="s">
        <v>44</v>
      </c>
      <c r="O507" t="s">
        <v>67</v>
      </c>
      <c r="P507" t="s">
        <v>36</v>
      </c>
      <c r="V507" t="s">
        <v>35</v>
      </c>
      <c r="W507" t="s">
        <v>36</v>
      </c>
      <c r="X507" t="s">
        <v>36</v>
      </c>
      <c r="Y507" s="3">
        <v>45749.765277777777</v>
      </c>
      <c r="Z507" s="12">
        <f t="shared" si="7"/>
        <v>1</v>
      </c>
    </row>
    <row r="508" spans="1:26" x14ac:dyDescent="0.35">
      <c r="A508">
        <v>15458184</v>
      </c>
      <c r="B508" s="1">
        <v>45754</v>
      </c>
      <c r="C508" s="2">
        <v>0.67291666666666672</v>
      </c>
      <c r="D508" t="s">
        <v>53</v>
      </c>
      <c r="E508" t="s">
        <v>388</v>
      </c>
      <c r="F508" t="s">
        <v>389</v>
      </c>
      <c r="G508" t="s">
        <v>290</v>
      </c>
      <c r="H508" t="s">
        <v>56</v>
      </c>
      <c r="I508" t="s">
        <v>40</v>
      </c>
      <c r="J508" t="s">
        <v>440</v>
      </c>
      <c r="K508">
        <v>160</v>
      </c>
      <c r="L508" t="s">
        <v>1175</v>
      </c>
      <c r="M508" t="s">
        <v>1176</v>
      </c>
      <c r="N508" t="s">
        <v>1177</v>
      </c>
      <c r="O508" t="s">
        <v>62</v>
      </c>
      <c r="P508" t="s">
        <v>35</v>
      </c>
      <c r="Q508" t="s">
        <v>167</v>
      </c>
      <c r="V508" t="s">
        <v>35</v>
      </c>
      <c r="W508" t="s">
        <v>35</v>
      </c>
      <c r="X508" t="s">
        <v>35</v>
      </c>
      <c r="Z508" s="12">
        <f t="shared" si="7"/>
        <v>0</v>
      </c>
    </row>
    <row r="509" spans="1:26" x14ac:dyDescent="0.35">
      <c r="A509">
        <v>15502429</v>
      </c>
      <c r="B509" s="1">
        <v>45756</v>
      </c>
      <c r="C509" s="2">
        <v>0.67708333333333337</v>
      </c>
      <c r="D509" t="s">
        <v>228</v>
      </c>
      <c r="F509">
        <v>12083</v>
      </c>
      <c r="G509" t="s">
        <v>340</v>
      </c>
      <c r="H509" t="s">
        <v>696</v>
      </c>
      <c r="J509" t="s">
        <v>49</v>
      </c>
      <c r="K509" t="s">
        <v>194</v>
      </c>
      <c r="L509" t="s">
        <v>195</v>
      </c>
      <c r="M509" t="s">
        <v>334</v>
      </c>
      <c r="N509" t="s">
        <v>335</v>
      </c>
      <c r="O509" t="s">
        <v>62</v>
      </c>
      <c r="P509" t="s">
        <v>35</v>
      </c>
      <c r="Q509" t="s">
        <v>167</v>
      </c>
      <c r="V509" t="s">
        <v>35</v>
      </c>
      <c r="W509" t="s">
        <v>35</v>
      </c>
      <c r="X509" t="s">
        <v>35</v>
      </c>
      <c r="Z509" s="12">
        <f t="shared" si="7"/>
        <v>0</v>
      </c>
    </row>
    <row r="510" spans="1:26" x14ac:dyDescent="0.35">
      <c r="A510">
        <v>15462957</v>
      </c>
      <c r="B510" s="1">
        <v>45754</v>
      </c>
      <c r="C510" s="2">
        <v>0.77708333333333335</v>
      </c>
      <c r="D510" t="s">
        <v>53</v>
      </c>
      <c r="E510" t="s">
        <v>1178</v>
      </c>
      <c r="F510">
        <v>11486</v>
      </c>
      <c r="G510" t="s">
        <v>124</v>
      </c>
      <c r="H510" t="s">
        <v>56</v>
      </c>
      <c r="I510" t="s">
        <v>40</v>
      </c>
      <c r="J510" t="s">
        <v>49</v>
      </c>
      <c r="K510" t="s">
        <v>114</v>
      </c>
      <c r="L510" t="s">
        <v>220</v>
      </c>
      <c r="M510" t="s">
        <v>1179</v>
      </c>
      <c r="N510" t="s">
        <v>1180</v>
      </c>
      <c r="O510" t="s">
        <v>34</v>
      </c>
      <c r="P510" t="s">
        <v>35</v>
      </c>
      <c r="Q510" t="s">
        <v>205</v>
      </c>
      <c r="V510" t="s">
        <v>35</v>
      </c>
      <c r="W510" t="s">
        <v>35</v>
      </c>
      <c r="X510" t="s">
        <v>35</v>
      </c>
      <c r="Z510" s="12">
        <f t="shared" si="7"/>
        <v>0</v>
      </c>
    </row>
    <row r="511" spans="1:26" x14ac:dyDescent="0.35">
      <c r="A511">
        <v>15562757</v>
      </c>
      <c r="B511" s="1">
        <v>45758</v>
      </c>
      <c r="C511" s="2">
        <v>0.52083333333333337</v>
      </c>
      <c r="D511" t="s">
        <v>228</v>
      </c>
      <c r="F511">
        <v>14196</v>
      </c>
      <c r="J511" t="s">
        <v>80</v>
      </c>
      <c r="K511">
        <v>400</v>
      </c>
      <c r="L511" t="s">
        <v>220</v>
      </c>
      <c r="M511" t="s">
        <v>229</v>
      </c>
      <c r="N511" t="s">
        <v>230</v>
      </c>
      <c r="O511" t="s">
        <v>34</v>
      </c>
      <c r="P511" t="s">
        <v>35</v>
      </c>
      <c r="V511" t="s">
        <v>35</v>
      </c>
      <c r="W511" t="s">
        <v>35</v>
      </c>
      <c r="X511" t="s">
        <v>35</v>
      </c>
      <c r="Z511" s="12">
        <f t="shared" si="7"/>
        <v>0</v>
      </c>
    </row>
    <row r="512" spans="1:26" x14ac:dyDescent="0.35">
      <c r="A512">
        <v>15370405</v>
      </c>
      <c r="B512" s="1">
        <v>45750</v>
      </c>
      <c r="C512" s="2">
        <v>0.37430555555555556</v>
      </c>
      <c r="D512" t="s">
        <v>128</v>
      </c>
      <c r="E512" t="s">
        <v>893</v>
      </c>
      <c r="F512" t="s">
        <v>894</v>
      </c>
      <c r="J512" t="s">
        <v>49</v>
      </c>
      <c r="K512">
        <v>125</v>
      </c>
      <c r="L512" t="s">
        <v>119</v>
      </c>
      <c r="M512" t="s">
        <v>1024</v>
      </c>
      <c r="N512" t="s">
        <v>1025</v>
      </c>
      <c r="O512" t="s">
        <v>62</v>
      </c>
      <c r="P512" t="s">
        <v>36</v>
      </c>
      <c r="Q512" t="s">
        <v>78</v>
      </c>
      <c r="V512" t="s">
        <v>36</v>
      </c>
      <c r="W512" t="s">
        <v>35</v>
      </c>
      <c r="X512" t="s">
        <v>35</v>
      </c>
      <c r="Z512" s="12">
        <f t="shared" si="7"/>
        <v>0</v>
      </c>
    </row>
    <row r="513" spans="1:26" x14ac:dyDescent="0.35">
      <c r="A513">
        <v>15466499</v>
      </c>
      <c r="B513" s="1">
        <v>45754</v>
      </c>
      <c r="C513" s="2">
        <v>0.94722222222222219</v>
      </c>
      <c r="D513" t="s">
        <v>53</v>
      </c>
      <c r="E513" t="s">
        <v>1181</v>
      </c>
      <c r="F513">
        <v>11021</v>
      </c>
      <c r="G513" t="s">
        <v>55</v>
      </c>
      <c r="H513" t="s">
        <v>56</v>
      </c>
      <c r="I513" t="s">
        <v>88</v>
      </c>
      <c r="J513" t="s">
        <v>49</v>
      </c>
      <c r="K513">
        <v>150</v>
      </c>
      <c r="L513" t="s">
        <v>71</v>
      </c>
      <c r="M513" t="s">
        <v>72</v>
      </c>
      <c r="N513" t="s">
        <v>73</v>
      </c>
      <c r="O513" t="s">
        <v>62</v>
      </c>
      <c r="P513" t="s">
        <v>35</v>
      </c>
      <c r="Q513" t="s">
        <v>78</v>
      </c>
      <c r="V513" t="s">
        <v>35</v>
      </c>
      <c r="W513" t="s">
        <v>35</v>
      </c>
      <c r="X513" t="s">
        <v>35</v>
      </c>
      <c r="Z513" s="12">
        <f t="shared" si="7"/>
        <v>0</v>
      </c>
    </row>
    <row r="514" spans="1:26" x14ac:dyDescent="0.35">
      <c r="A514">
        <v>15724868</v>
      </c>
      <c r="B514" s="1">
        <v>45765</v>
      </c>
      <c r="C514" s="2">
        <v>0.76527777777777772</v>
      </c>
      <c r="D514" t="s">
        <v>128</v>
      </c>
      <c r="E514" t="s">
        <v>1182</v>
      </c>
      <c r="F514" t="s">
        <v>1183</v>
      </c>
      <c r="I514" t="s">
        <v>40</v>
      </c>
      <c r="J514" t="s">
        <v>49</v>
      </c>
      <c r="K514" t="s">
        <v>472</v>
      </c>
      <c r="L514" t="s">
        <v>220</v>
      </c>
      <c r="M514" t="s">
        <v>1184</v>
      </c>
      <c r="N514" t="s">
        <v>1185</v>
      </c>
      <c r="O514" t="s">
        <v>67</v>
      </c>
      <c r="P514" t="s">
        <v>36</v>
      </c>
      <c r="V514" t="s">
        <v>35</v>
      </c>
      <c r="W514" t="s">
        <v>35</v>
      </c>
      <c r="X514" t="s">
        <v>36</v>
      </c>
      <c r="Y514" s="3">
        <v>45765.765972222223</v>
      </c>
      <c r="Z514" s="12">
        <f t="shared" si="7"/>
        <v>1</v>
      </c>
    </row>
    <row r="515" spans="1:26" x14ac:dyDescent="0.35">
      <c r="A515">
        <v>15680568</v>
      </c>
      <c r="B515" s="1">
        <v>45763</v>
      </c>
      <c r="C515" s="2">
        <v>0.74861111111111112</v>
      </c>
      <c r="D515" t="s">
        <v>38</v>
      </c>
      <c r="E515" t="s">
        <v>1152</v>
      </c>
      <c r="F515" t="s">
        <v>1153</v>
      </c>
      <c r="G515" t="s">
        <v>1186</v>
      </c>
      <c r="I515" t="s">
        <v>88</v>
      </c>
      <c r="J515" t="s">
        <v>41</v>
      </c>
      <c r="K515" t="s">
        <v>1187</v>
      </c>
      <c r="L515">
        <v>110</v>
      </c>
      <c r="M515" t="s">
        <v>1188</v>
      </c>
      <c r="N515" t="s">
        <v>1189</v>
      </c>
      <c r="O515" t="s">
        <v>67</v>
      </c>
      <c r="P515" t="s">
        <v>36</v>
      </c>
      <c r="Q515" t="s">
        <v>37</v>
      </c>
      <c r="V515" t="s">
        <v>36</v>
      </c>
      <c r="W515" t="s">
        <v>36</v>
      </c>
      <c r="X515" t="s">
        <v>35</v>
      </c>
      <c r="Y515" s="3">
        <v>45763.75</v>
      </c>
      <c r="Z515" s="12">
        <f t="shared" ref="Z515:Z578" si="8">IF(O515="Invoiced", 1, 0)</f>
        <v>1</v>
      </c>
    </row>
    <row r="516" spans="1:26" x14ac:dyDescent="0.35">
      <c r="A516">
        <v>15689740</v>
      </c>
      <c r="B516" s="1">
        <v>45764</v>
      </c>
      <c r="C516" s="2">
        <v>0.45208333333333334</v>
      </c>
      <c r="D516" t="s">
        <v>24</v>
      </c>
      <c r="E516" t="s">
        <v>1190</v>
      </c>
      <c r="F516">
        <v>12343</v>
      </c>
      <c r="G516" t="s">
        <v>27</v>
      </c>
      <c r="H516" t="s">
        <v>28</v>
      </c>
      <c r="J516" t="s">
        <v>30</v>
      </c>
      <c r="K516" t="s">
        <v>1090</v>
      </c>
      <c r="L516" t="s">
        <v>30</v>
      </c>
      <c r="M516" t="s">
        <v>1091</v>
      </c>
      <c r="N516" t="s">
        <v>227</v>
      </c>
      <c r="O516" t="s">
        <v>62</v>
      </c>
      <c r="P516" t="s">
        <v>35</v>
      </c>
      <c r="Q516" t="s">
        <v>78</v>
      </c>
      <c r="V516" t="s">
        <v>35</v>
      </c>
      <c r="W516" t="s">
        <v>35</v>
      </c>
      <c r="X516" t="s">
        <v>35</v>
      </c>
      <c r="Z516" s="12">
        <f t="shared" si="8"/>
        <v>0</v>
      </c>
    </row>
    <row r="517" spans="1:26" x14ac:dyDescent="0.35">
      <c r="A517">
        <v>15680458</v>
      </c>
      <c r="B517" s="1">
        <v>45763</v>
      </c>
      <c r="C517" s="2">
        <v>0.74652777777777779</v>
      </c>
      <c r="D517" t="s">
        <v>228</v>
      </c>
      <c r="E517" t="s">
        <v>1009</v>
      </c>
      <c r="F517">
        <v>10382</v>
      </c>
      <c r="I517" t="s">
        <v>40</v>
      </c>
      <c r="J517" t="s">
        <v>49</v>
      </c>
      <c r="K517">
        <v>125</v>
      </c>
      <c r="L517" t="s">
        <v>181</v>
      </c>
      <c r="M517" t="s">
        <v>182</v>
      </c>
      <c r="N517" t="s">
        <v>183</v>
      </c>
      <c r="O517" t="s">
        <v>62</v>
      </c>
      <c r="P517" t="s">
        <v>36</v>
      </c>
      <c r="Q517" t="s">
        <v>78</v>
      </c>
      <c r="V517" t="s">
        <v>35</v>
      </c>
      <c r="W517" t="s">
        <v>35</v>
      </c>
      <c r="X517" t="s">
        <v>36</v>
      </c>
      <c r="Z517" s="12">
        <f t="shared" si="8"/>
        <v>0</v>
      </c>
    </row>
    <row r="518" spans="1:26" x14ac:dyDescent="0.35">
      <c r="A518">
        <v>15694542</v>
      </c>
      <c r="B518" s="1">
        <v>45766</v>
      </c>
      <c r="C518" s="2">
        <v>0.56944444444444442</v>
      </c>
      <c r="D518" t="s">
        <v>53</v>
      </c>
      <c r="E518" t="s">
        <v>421</v>
      </c>
      <c r="F518">
        <v>10377</v>
      </c>
      <c r="G518" t="s">
        <v>55</v>
      </c>
      <c r="H518" t="s">
        <v>56</v>
      </c>
      <c r="I518" t="s">
        <v>88</v>
      </c>
      <c r="J518" t="s">
        <v>49</v>
      </c>
      <c r="K518" t="s">
        <v>472</v>
      </c>
      <c r="L518" t="s">
        <v>473</v>
      </c>
      <c r="M518" t="s">
        <v>474</v>
      </c>
      <c r="N518" t="s">
        <v>475</v>
      </c>
      <c r="O518" t="s">
        <v>34</v>
      </c>
      <c r="P518" t="s">
        <v>35</v>
      </c>
      <c r="Q518" t="s">
        <v>103</v>
      </c>
      <c r="V518" t="s">
        <v>35</v>
      </c>
      <c r="W518" t="s">
        <v>35</v>
      </c>
      <c r="X518" t="s">
        <v>35</v>
      </c>
      <c r="Z518" s="12">
        <f t="shared" si="8"/>
        <v>0</v>
      </c>
    </row>
    <row r="519" spans="1:26" x14ac:dyDescent="0.35">
      <c r="A519">
        <v>15601321</v>
      </c>
      <c r="B519" s="1">
        <v>45760</v>
      </c>
      <c r="C519" s="2">
        <v>0.50902777777777775</v>
      </c>
      <c r="D519" t="s">
        <v>53</v>
      </c>
      <c r="E519" t="s">
        <v>1191</v>
      </c>
      <c r="F519">
        <v>13053</v>
      </c>
      <c r="G519" t="s">
        <v>55</v>
      </c>
      <c r="H519" t="s">
        <v>56</v>
      </c>
      <c r="J519" t="s">
        <v>49</v>
      </c>
      <c r="K519" t="s">
        <v>157</v>
      </c>
      <c r="L519" t="s">
        <v>81</v>
      </c>
      <c r="M519" t="s">
        <v>158</v>
      </c>
      <c r="N519" t="s">
        <v>159</v>
      </c>
      <c r="O519" t="s">
        <v>62</v>
      </c>
      <c r="P519" t="s">
        <v>35</v>
      </c>
      <c r="Q519" t="s">
        <v>78</v>
      </c>
      <c r="V519" t="s">
        <v>35</v>
      </c>
      <c r="W519" t="s">
        <v>35</v>
      </c>
      <c r="X519" t="s">
        <v>35</v>
      </c>
      <c r="Z519" s="12">
        <f t="shared" si="8"/>
        <v>0</v>
      </c>
    </row>
    <row r="520" spans="1:26" x14ac:dyDescent="0.35">
      <c r="A520">
        <v>15590260</v>
      </c>
      <c r="B520" s="1">
        <v>45759</v>
      </c>
      <c r="C520" s="2">
        <v>0.69097222222222221</v>
      </c>
      <c r="D520" t="s">
        <v>53</v>
      </c>
      <c r="E520" t="s">
        <v>1192</v>
      </c>
      <c r="F520">
        <v>13593</v>
      </c>
      <c r="G520" t="s">
        <v>124</v>
      </c>
      <c r="H520" t="s">
        <v>56</v>
      </c>
      <c r="I520" t="s">
        <v>29</v>
      </c>
      <c r="J520" t="s">
        <v>148</v>
      </c>
      <c r="K520" t="s">
        <v>371</v>
      </c>
      <c r="L520" t="s">
        <v>148</v>
      </c>
      <c r="M520" t="s">
        <v>1160</v>
      </c>
      <c r="N520" t="s">
        <v>1161</v>
      </c>
      <c r="O520" t="s">
        <v>62</v>
      </c>
      <c r="P520" t="s">
        <v>35</v>
      </c>
      <c r="Q520" t="s">
        <v>167</v>
      </c>
      <c r="V520" t="s">
        <v>35</v>
      </c>
      <c r="W520" t="s">
        <v>35</v>
      </c>
      <c r="X520" t="s">
        <v>35</v>
      </c>
      <c r="Z520" s="12">
        <f t="shared" si="8"/>
        <v>0</v>
      </c>
    </row>
    <row r="521" spans="1:26" x14ac:dyDescent="0.35">
      <c r="A521">
        <v>15543046</v>
      </c>
      <c r="B521" s="1">
        <v>45757</v>
      </c>
      <c r="C521" s="2">
        <v>0.53819444444444442</v>
      </c>
      <c r="D521" t="s">
        <v>128</v>
      </c>
      <c r="E521" t="s">
        <v>1193</v>
      </c>
      <c r="F521" t="s">
        <v>1194</v>
      </c>
      <c r="J521" t="s">
        <v>49</v>
      </c>
      <c r="K521" t="s">
        <v>194</v>
      </c>
      <c r="L521" t="s">
        <v>195</v>
      </c>
      <c r="M521" t="s">
        <v>1119</v>
      </c>
      <c r="N521" t="s">
        <v>1120</v>
      </c>
      <c r="O521" t="s">
        <v>67</v>
      </c>
      <c r="P521" t="s">
        <v>36</v>
      </c>
      <c r="V521" t="s">
        <v>35</v>
      </c>
      <c r="W521" t="s">
        <v>35</v>
      </c>
      <c r="X521" t="s">
        <v>35</v>
      </c>
      <c r="Y521" s="3">
        <v>45757.539583333331</v>
      </c>
      <c r="Z521" s="12">
        <f t="shared" si="8"/>
        <v>1</v>
      </c>
    </row>
    <row r="522" spans="1:26" x14ac:dyDescent="0.35">
      <c r="A522">
        <v>15723607</v>
      </c>
      <c r="B522" s="1">
        <v>45765</v>
      </c>
      <c r="C522" s="2">
        <v>0.72986111111111107</v>
      </c>
      <c r="D522" t="s">
        <v>128</v>
      </c>
      <c r="E522" t="s">
        <v>1195</v>
      </c>
      <c r="F522" t="s">
        <v>1196</v>
      </c>
      <c r="J522" t="s">
        <v>49</v>
      </c>
      <c r="K522">
        <v>150</v>
      </c>
      <c r="L522" t="s">
        <v>71</v>
      </c>
      <c r="M522" t="s">
        <v>1197</v>
      </c>
      <c r="N522" t="s">
        <v>1198</v>
      </c>
      <c r="O522" t="s">
        <v>67</v>
      </c>
      <c r="P522" t="s">
        <v>36</v>
      </c>
      <c r="V522" t="s">
        <v>36</v>
      </c>
      <c r="W522" t="s">
        <v>35</v>
      </c>
      <c r="X522" t="s">
        <v>35</v>
      </c>
      <c r="Y522" s="3">
        <v>45765.730555555558</v>
      </c>
      <c r="Z522" s="12">
        <f t="shared" si="8"/>
        <v>1</v>
      </c>
    </row>
    <row r="523" spans="1:26" x14ac:dyDescent="0.35">
      <c r="A523">
        <v>15625392</v>
      </c>
      <c r="B523" s="1">
        <v>45761</v>
      </c>
      <c r="C523" s="2">
        <v>0.57916666666666672</v>
      </c>
      <c r="D523" t="s">
        <v>53</v>
      </c>
      <c r="E523" t="s">
        <v>1199</v>
      </c>
      <c r="F523">
        <v>12358</v>
      </c>
      <c r="G523" t="s">
        <v>55</v>
      </c>
      <c r="H523" t="s">
        <v>56</v>
      </c>
      <c r="I523" t="s">
        <v>40</v>
      </c>
      <c r="J523" t="s">
        <v>30</v>
      </c>
      <c r="K523" t="s">
        <v>545</v>
      </c>
      <c r="L523" t="s">
        <v>30</v>
      </c>
      <c r="M523" t="s">
        <v>835</v>
      </c>
      <c r="N523" t="s">
        <v>836</v>
      </c>
      <c r="O523" t="s">
        <v>34</v>
      </c>
      <c r="P523" t="s">
        <v>35</v>
      </c>
      <c r="Q523" t="s">
        <v>37</v>
      </c>
      <c r="V523" t="s">
        <v>35</v>
      </c>
      <c r="W523" t="s">
        <v>35</v>
      </c>
      <c r="X523" t="s">
        <v>35</v>
      </c>
      <c r="Z523" s="12">
        <f t="shared" si="8"/>
        <v>0</v>
      </c>
    </row>
    <row r="524" spans="1:26" x14ac:dyDescent="0.35">
      <c r="A524">
        <v>15371051</v>
      </c>
      <c r="B524" s="1">
        <v>45750</v>
      </c>
      <c r="C524" s="2">
        <v>0.41388888888888886</v>
      </c>
      <c r="D524" t="s">
        <v>128</v>
      </c>
      <c r="E524" t="s">
        <v>1200</v>
      </c>
      <c r="F524" t="s">
        <v>1201</v>
      </c>
      <c r="I524" t="s">
        <v>29</v>
      </c>
      <c r="J524" t="s">
        <v>49</v>
      </c>
      <c r="K524">
        <v>125</v>
      </c>
      <c r="L524" t="s">
        <v>92</v>
      </c>
      <c r="M524" t="s">
        <v>338</v>
      </c>
      <c r="N524" t="s">
        <v>339</v>
      </c>
      <c r="O524" t="s">
        <v>62</v>
      </c>
      <c r="P524" t="s">
        <v>36</v>
      </c>
      <c r="Q524" t="s">
        <v>78</v>
      </c>
      <c r="V524" t="s">
        <v>36</v>
      </c>
      <c r="W524" t="s">
        <v>35</v>
      </c>
      <c r="X524" t="s">
        <v>36</v>
      </c>
      <c r="Z524" s="12">
        <f t="shared" si="8"/>
        <v>0</v>
      </c>
    </row>
    <row r="525" spans="1:26" x14ac:dyDescent="0.35">
      <c r="A525">
        <v>15601716</v>
      </c>
      <c r="B525" s="1">
        <v>45760</v>
      </c>
      <c r="C525" s="2">
        <v>0.52361111111111114</v>
      </c>
      <c r="D525" t="s">
        <v>53</v>
      </c>
      <c r="E525" t="s">
        <v>1202</v>
      </c>
      <c r="F525">
        <v>10066</v>
      </c>
      <c r="G525" t="s">
        <v>55</v>
      </c>
      <c r="H525" t="s">
        <v>56</v>
      </c>
      <c r="J525" t="s">
        <v>49</v>
      </c>
      <c r="K525" t="s">
        <v>378</v>
      </c>
      <c r="L525" t="s">
        <v>417</v>
      </c>
      <c r="M525" t="s">
        <v>418</v>
      </c>
      <c r="N525" t="s">
        <v>419</v>
      </c>
      <c r="O525" t="s">
        <v>62</v>
      </c>
      <c r="P525" t="s">
        <v>35</v>
      </c>
      <c r="Q525" t="s">
        <v>167</v>
      </c>
      <c r="V525" t="s">
        <v>35</v>
      </c>
      <c r="W525" t="s">
        <v>35</v>
      </c>
      <c r="X525" t="s">
        <v>35</v>
      </c>
      <c r="Z525" s="12">
        <f t="shared" si="8"/>
        <v>0</v>
      </c>
    </row>
    <row r="526" spans="1:26" x14ac:dyDescent="0.35">
      <c r="A526">
        <v>15448698</v>
      </c>
      <c r="B526" s="1">
        <v>45754</v>
      </c>
      <c r="C526" s="2">
        <v>0.52222222222222225</v>
      </c>
      <c r="D526" t="s">
        <v>38</v>
      </c>
      <c r="E526" t="s">
        <v>1203</v>
      </c>
      <c r="F526" t="s">
        <v>1204</v>
      </c>
      <c r="G526" t="s">
        <v>86</v>
      </c>
      <c r="H526" t="s">
        <v>87</v>
      </c>
      <c r="J526" t="s">
        <v>49</v>
      </c>
      <c r="K526">
        <v>150</v>
      </c>
      <c r="L526" t="s">
        <v>71</v>
      </c>
      <c r="M526" t="s">
        <v>1205</v>
      </c>
      <c r="N526" t="s">
        <v>234</v>
      </c>
      <c r="O526" t="s">
        <v>67</v>
      </c>
      <c r="P526" t="s">
        <v>36</v>
      </c>
      <c r="V526" t="s">
        <v>36</v>
      </c>
      <c r="W526" t="s">
        <v>36</v>
      </c>
      <c r="X526" t="s">
        <v>36</v>
      </c>
      <c r="Y526" s="3">
        <v>45754.544444444444</v>
      </c>
      <c r="Z526" s="12">
        <f t="shared" si="8"/>
        <v>1</v>
      </c>
    </row>
    <row r="527" spans="1:26" x14ac:dyDescent="0.35">
      <c r="A527">
        <v>15446337</v>
      </c>
      <c r="B527" s="1">
        <v>45754</v>
      </c>
      <c r="C527" s="2">
        <v>0.35555555555555557</v>
      </c>
      <c r="D527" t="s">
        <v>24</v>
      </c>
      <c r="E527" t="s">
        <v>1206</v>
      </c>
      <c r="F527" t="s">
        <v>1207</v>
      </c>
      <c r="G527" t="s">
        <v>27</v>
      </c>
      <c r="H527" t="s">
        <v>28</v>
      </c>
      <c r="J527" t="s">
        <v>30</v>
      </c>
      <c r="K527" t="s">
        <v>153</v>
      </c>
      <c r="L527" t="s">
        <v>30</v>
      </c>
      <c r="M527" t="s">
        <v>306</v>
      </c>
      <c r="N527" t="s">
        <v>155</v>
      </c>
      <c r="O527" t="s">
        <v>62</v>
      </c>
      <c r="P527" t="s">
        <v>35</v>
      </c>
      <c r="Q527" t="s">
        <v>167</v>
      </c>
      <c r="V527" t="s">
        <v>35</v>
      </c>
      <c r="W527" t="s">
        <v>35</v>
      </c>
      <c r="X527" t="s">
        <v>35</v>
      </c>
      <c r="Z527" s="12">
        <f t="shared" si="8"/>
        <v>0</v>
      </c>
    </row>
    <row r="528" spans="1:26" x14ac:dyDescent="0.35">
      <c r="A528">
        <v>15571325</v>
      </c>
      <c r="B528" s="1">
        <v>45758</v>
      </c>
      <c r="C528" s="2">
        <v>0.70902777777777781</v>
      </c>
      <c r="D528" t="s">
        <v>128</v>
      </c>
      <c r="E528" t="s">
        <v>1208</v>
      </c>
      <c r="F528">
        <v>11268</v>
      </c>
      <c r="I528" t="s">
        <v>40</v>
      </c>
      <c r="J528" t="s">
        <v>49</v>
      </c>
      <c r="K528">
        <v>125</v>
      </c>
      <c r="L528" t="s">
        <v>119</v>
      </c>
      <c r="M528" t="s">
        <v>1024</v>
      </c>
      <c r="N528" t="s">
        <v>1025</v>
      </c>
      <c r="O528" t="s">
        <v>62</v>
      </c>
      <c r="P528" t="s">
        <v>35</v>
      </c>
      <c r="Q528" t="s">
        <v>78</v>
      </c>
      <c r="V528" t="s">
        <v>35</v>
      </c>
      <c r="W528" t="s">
        <v>35</v>
      </c>
      <c r="X528" t="s">
        <v>35</v>
      </c>
      <c r="Z528" s="12">
        <f t="shared" si="8"/>
        <v>0</v>
      </c>
    </row>
    <row r="529" spans="1:26" x14ac:dyDescent="0.35">
      <c r="A529">
        <v>15585279</v>
      </c>
      <c r="B529" s="1">
        <v>45759</v>
      </c>
      <c r="C529" s="2">
        <v>0.55000000000000004</v>
      </c>
      <c r="D529" t="s">
        <v>38</v>
      </c>
      <c r="E529" t="s">
        <v>1209</v>
      </c>
      <c r="F529">
        <v>12196</v>
      </c>
      <c r="I529" t="s">
        <v>29</v>
      </c>
      <c r="J529" t="s">
        <v>41</v>
      </c>
      <c r="K529">
        <v>110</v>
      </c>
      <c r="L529" t="s">
        <v>143</v>
      </c>
      <c r="M529" t="s">
        <v>1210</v>
      </c>
      <c r="N529" t="s">
        <v>603</v>
      </c>
      <c r="O529" t="s">
        <v>67</v>
      </c>
      <c r="P529" t="s">
        <v>36</v>
      </c>
      <c r="Q529" t="s">
        <v>396</v>
      </c>
      <c r="V529" t="s">
        <v>35</v>
      </c>
      <c r="W529" t="s">
        <v>35</v>
      </c>
      <c r="X529" t="s">
        <v>36</v>
      </c>
      <c r="Y529" s="3">
        <v>45761.651388888888</v>
      </c>
      <c r="Z529" s="12">
        <f t="shared" si="8"/>
        <v>1</v>
      </c>
    </row>
    <row r="530" spans="1:26" x14ac:dyDescent="0.35">
      <c r="A530">
        <v>15745268</v>
      </c>
      <c r="B530" s="1">
        <v>45766</v>
      </c>
      <c r="C530" s="2">
        <v>0.86736111111111114</v>
      </c>
      <c r="D530" t="s">
        <v>128</v>
      </c>
      <c r="E530" t="s">
        <v>881</v>
      </c>
      <c r="F530" t="s">
        <v>882</v>
      </c>
      <c r="I530" t="s">
        <v>29</v>
      </c>
      <c r="J530" t="s">
        <v>49</v>
      </c>
      <c r="K530" t="s">
        <v>194</v>
      </c>
      <c r="L530" t="s">
        <v>344</v>
      </c>
      <c r="M530" t="s">
        <v>1211</v>
      </c>
      <c r="N530" t="s">
        <v>1212</v>
      </c>
      <c r="O530" t="s">
        <v>62</v>
      </c>
      <c r="P530" t="s">
        <v>36</v>
      </c>
      <c r="Q530" t="s">
        <v>78</v>
      </c>
      <c r="V530" t="s">
        <v>36</v>
      </c>
      <c r="W530" t="s">
        <v>35</v>
      </c>
      <c r="X530" t="s">
        <v>35</v>
      </c>
      <c r="Z530" s="12">
        <f t="shared" si="8"/>
        <v>0</v>
      </c>
    </row>
    <row r="531" spans="1:26" x14ac:dyDescent="0.35">
      <c r="A531">
        <v>15577278</v>
      </c>
      <c r="B531" s="1">
        <v>45758</v>
      </c>
      <c r="C531" s="2">
        <v>0.97291666666666665</v>
      </c>
      <c r="D531" t="s">
        <v>53</v>
      </c>
      <c r="E531" t="s">
        <v>1213</v>
      </c>
      <c r="F531">
        <v>13210</v>
      </c>
      <c r="G531" t="s">
        <v>55</v>
      </c>
      <c r="H531" t="s">
        <v>56</v>
      </c>
      <c r="I531" t="s">
        <v>88</v>
      </c>
      <c r="J531" t="s">
        <v>49</v>
      </c>
      <c r="K531" t="s">
        <v>392</v>
      </c>
      <c r="L531" t="s">
        <v>81</v>
      </c>
      <c r="M531" t="s">
        <v>393</v>
      </c>
      <c r="N531" t="s">
        <v>394</v>
      </c>
      <c r="O531" t="s">
        <v>62</v>
      </c>
      <c r="P531" t="s">
        <v>35</v>
      </c>
      <c r="Q531" t="s">
        <v>78</v>
      </c>
      <c r="V531" t="s">
        <v>35</v>
      </c>
      <c r="W531" t="s">
        <v>35</v>
      </c>
      <c r="X531" t="s">
        <v>35</v>
      </c>
      <c r="Z531" s="12">
        <f t="shared" si="8"/>
        <v>0</v>
      </c>
    </row>
    <row r="532" spans="1:26" x14ac:dyDescent="0.35">
      <c r="A532">
        <v>15577713</v>
      </c>
      <c r="B532" s="1">
        <v>45759</v>
      </c>
      <c r="C532" s="2">
        <v>2.0833333333333333E-3</v>
      </c>
      <c r="D532" t="s">
        <v>24</v>
      </c>
      <c r="E532" t="s">
        <v>1214</v>
      </c>
      <c r="F532" t="s">
        <v>1215</v>
      </c>
      <c r="G532" t="s">
        <v>27</v>
      </c>
      <c r="H532" t="s">
        <v>28</v>
      </c>
      <c r="I532" t="s">
        <v>40</v>
      </c>
      <c r="J532" t="s">
        <v>30</v>
      </c>
      <c r="K532" t="s">
        <v>153</v>
      </c>
      <c r="L532" t="s">
        <v>30</v>
      </c>
      <c r="M532" t="s">
        <v>306</v>
      </c>
      <c r="N532" t="s">
        <v>155</v>
      </c>
      <c r="O532" t="s">
        <v>34</v>
      </c>
      <c r="P532" t="s">
        <v>35</v>
      </c>
      <c r="Q532" t="s">
        <v>37</v>
      </c>
      <c r="V532" t="s">
        <v>35</v>
      </c>
      <c r="W532" t="s">
        <v>35</v>
      </c>
      <c r="X532" t="s">
        <v>35</v>
      </c>
      <c r="Z532" s="12">
        <f t="shared" si="8"/>
        <v>0</v>
      </c>
    </row>
    <row r="533" spans="1:26" x14ac:dyDescent="0.35">
      <c r="A533">
        <v>15435346</v>
      </c>
      <c r="B533" s="1">
        <v>45753</v>
      </c>
      <c r="C533" s="2">
        <v>0.53263888888888888</v>
      </c>
      <c r="D533" t="s">
        <v>38</v>
      </c>
      <c r="E533" t="s">
        <v>1216</v>
      </c>
      <c r="F533">
        <v>14197</v>
      </c>
      <c r="I533" t="s">
        <v>29</v>
      </c>
      <c r="J533" t="s">
        <v>80</v>
      </c>
      <c r="K533">
        <v>400</v>
      </c>
      <c r="L533" t="s">
        <v>220</v>
      </c>
      <c r="M533" t="s">
        <v>1058</v>
      </c>
      <c r="N533" t="s">
        <v>1059</v>
      </c>
      <c r="O533" t="s">
        <v>34</v>
      </c>
      <c r="P533" t="s">
        <v>36</v>
      </c>
      <c r="Q533" t="s">
        <v>37</v>
      </c>
      <c r="V533" t="s">
        <v>36</v>
      </c>
      <c r="W533" t="s">
        <v>36</v>
      </c>
      <c r="X533" t="s">
        <v>36</v>
      </c>
      <c r="Z533" s="12">
        <f t="shared" si="8"/>
        <v>0</v>
      </c>
    </row>
    <row r="534" spans="1:26" x14ac:dyDescent="0.35">
      <c r="A534">
        <v>15382055</v>
      </c>
      <c r="B534" s="1">
        <v>45750</v>
      </c>
      <c r="C534" s="2">
        <v>0.69166666666666665</v>
      </c>
      <c r="D534" t="s">
        <v>53</v>
      </c>
      <c r="E534" t="s">
        <v>541</v>
      </c>
      <c r="F534">
        <v>13645</v>
      </c>
      <c r="G534" t="s">
        <v>55</v>
      </c>
      <c r="H534" t="s">
        <v>56</v>
      </c>
      <c r="I534" t="s">
        <v>88</v>
      </c>
      <c r="J534" t="s">
        <v>49</v>
      </c>
      <c r="K534">
        <v>125</v>
      </c>
      <c r="L534" t="s">
        <v>92</v>
      </c>
      <c r="M534" t="s">
        <v>93</v>
      </c>
      <c r="N534" t="s">
        <v>94</v>
      </c>
      <c r="O534" t="s">
        <v>62</v>
      </c>
      <c r="P534" t="s">
        <v>35</v>
      </c>
      <c r="Q534" t="s">
        <v>84</v>
      </c>
      <c r="V534" t="s">
        <v>35</v>
      </c>
      <c r="W534" t="s">
        <v>35</v>
      </c>
      <c r="X534" t="s">
        <v>35</v>
      </c>
      <c r="Z534" s="12">
        <f t="shared" si="8"/>
        <v>0</v>
      </c>
    </row>
    <row r="535" spans="1:26" x14ac:dyDescent="0.35">
      <c r="A535">
        <v>15453524</v>
      </c>
      <c r="B535" s="1">
        <v>45754</v>
      </c>
      <c r="C535" s="2">
        <v>0.58680555555555558</v>
      </c>
      <c r="D535" t="s">
        <v>53</v>
      </c>
      <c r="E535" t="s">
        <v>160</v>
      </c>
      <c r="F535">
        <v>13482</v>
      </c>
      <c r="G535" t="s">
        <v>55</v>
      </c>
      <c r="H535" t="s">
        <v>56</v>
      </c>
      <c r="I535" t="s">
        <v>40</v>
      </c>
      <c r="J535" t="s">
        <v>49</v>
      </c>
      <c r="K535">
        <v>220</v>
      </c>
      <c r="L535" t="s">
        <v>202</v>
      </c>
      <c r="M535" t="s">
        <v>203</v>
      </c>
      <c r="N535" t="s">
        <v>204</v>
      </c>
      <c r="O535" t="s">
        <v>34</v>
      </c>
      <c r="P535" t="s">
        <v>35</v>
      </c>
      <c r="Q535" t="s">
        <v>37</v>
      </c>
      <c r="V535" t="s">
        <v>35</v>
      </c>
      <c r="W535" t="s">
        <v>35</v>
      </c>
      <c r="X535" t="s">
        <v>35</v>
      </c>
      <c r="Z535" s="12">
        <f t="shared" si="8"/>
        <v>0</v>
      </c>
    </row>
    <row r="536" spans="1:26" x14ac:dyDescent="0.35">
      <c r="A536">
        <v>15656171</v>
      </c>
      <c r="B536" s="1">
        <v>45762</v>
      </c>
      <c r="C536" s="2">
        <v>0.83750000000000002</v>
      </c>
      <c r="D536" t="s">
        <v>53</v>
      </c>
      <c r="E536" t="s">
        <v>1217</v>
      </c>
      <c r="F536">
        <v>12066</v>
      </c>
      <c r="G536" t="s">
        <v>55</v>
      </c>
      <c r="H536" t="s">
        <v>56</v>
      </c>
      <c r="I536" t="s">
        <v>29</v>
      </c>
      <c r="J536" t="s">
        <v>49</v>
      </c>
      <c r="K536">
        <v>150</v>
      </c>
      <c r="L536" t="s">
        <v>71</v>
      </c>
      <c r="M536" t="s">
        <v>72</v>
      </c>
      <c r="N536" t="s">
        <v>73</v>
      </c>
      <c r="O536" t="s">
        <v>34</v>
      </c>
      <c r="P536" t="s">
        <v>35</v>
      </c>
      <c r="V536" t="s">
        <v>35</v>
      </c>
      <c r="W536" t="s">
        <v>35</v>
      </c>
      <c r="X536" t="s">
        <v>35</v>
      </c>
      <c r="Z536" s="12">
        <f t="shared" si="8"/>
        <v>0</v>
      </c>
    </row>
    <row r="537" spans="1:26" x14ac:dyDescent="0.35">
      <c r="A537">
        <v>15347380</v>
      </c>
      <c r="B537" s="1">
        <v>45748</v>
      </c>
      <c r="C537" s="2">
        <v>0.90625</v>
      </c>
      <c r="D537" t="s">
        <v>53</v>
      </c>
      <c r="E537" t="s">
        <v>1218</v>
      </c>
      <c r="F537" t="s">
        <v>1219</v>
      </c>
      <c r="G537" t="s">
        <v>55</v>
      </c>
      <c r="H537" t="s">
        <v>56</v>
      </c>
      <c r="I537" t="s">
        <v>29</v>
      </c>
      <c r="J537" t="s">
        <v>49</v>
      </c>
      <c r="K537">
        <v>220</v>
      </c>
      <c r="L537" t="s">
        <v>202</v>
      </c>
      <c r="M537" t="s">
        <v>1220</v>
      </c>
      <c r="N537" t="s">
        <v>1221</v>
      </c>
      <c r="O537" t="s">
        <v>34</v>
      </c>
      <c r="P537" t="s">
        <v>35</v>
      </c>
      <c r="Q537" t="s">
        <v>37</v>
      </c>
      <c r="V537" t="s">
        <v>35</v>
      </c>
      <c r="W537" t="s">
        <v>35</v>
      </c>
      <c r="X537" t="s">
        <v>35</v>
      </c>
      <c r="Z537" s="12">
        <f t="shared" si="8"/>
        <v>0</v>
      </c>
    </row>
    <row r="538" spans="1:26" x14ac:dyDescent="0.35">
      <c r="A538">
        <v>15537116</v>
      </c>
      <c r="B538" s="1">
        <v>45757</v>
      </c>
      <c r="C538" s="2">
        <v>0.3923611111111111</v>
      </c>
      <c r="D538" t="s">
        <v>24</v>
      </c>
      <c r="E538" t="s">
        <v>1222</v>
      </c>
      <c r="F538">
        <v>12425</v>
      </c>
      <c r="G538" t="s">
        <v>27</v>
      </c>
      <c r="H538" t="s">
        <v>28</v>
      </c>
      <c r="I538" t="s">
        <v>29</v>
      </c>
      <c r="J538" t="s">
        <v>30</v>
      </c>
      <c r="K538" t="s">
        <v>225</v>
      </c>
      <c r="L538" t="s">
        <v>30</v>
      </c>
      <c r="M538" t="s">
        <v>226</v>
      </c>
      <c r="N538" t="s">
        <v>227</v>
      </c>
      <c r="O538" t="s">
        <v>34</v>
      </c>
      <c r="P538" t="s">
        <v>35</v>
      </c>
      <c r="Q538" t="s">
        <v>37</v>
      </c>
      <c r="V538" t="s">
        <v>35</v>
      </c>
      <c r="W538" t="s">
        <v>35</v>
      </c>
      <c r="X538" t="s">
        <v>35</v>
      </c>
      <c r="Z538" s="12">
        <f t="shared" si="8"/>
        <v>0</v>
      </c>
    </row>
    <row r="539" spans="1:26" x14ac:dyDescent="0.35">
      <c r="A539">
        <v>15682948</v>
      </c>
      <c r="B539" s="1">
        <v>45763</v>
      </c>
      <c r="C539" s="2">
        <v>0.8041666666666667</v>
      </c>
      <c r="D539" t="s">
        <v>128</v>
      </c>
      <c r="E539" t="s">
        <v>1148</v>
      </c>
      <c r="F539">
        <v>13067</v>
      </c>
      <c r="G539" t="s">
        <v>130</v>
      </c>
      <c r="H539" t="s">
        <v>1095</v>
      </c>
      <c r="I539" t="s">
        <v>88</v>
      </c>
      <c r="J539" t="s">
        <v>49</v>
      </c>
      <c r="K539">
        <v>150</v>
      </c>
      <c r="L539" t="s">
        <v>71</v>
      </c>
      <c r="M539" t="s">
        <v>72</v>
      </c>
      <c r="N539" t="s">
        <v>73</v>
      </c>
      <c r="O539" t="s">
        <v>34</v>
      </c>
      <c r="P539" t="s">
        <v>35</v>
      </c>
      <c r="Q539" t="s">
        <v>37</v>
      </c>
      <c r="V539" t="s">
        <v>35</v>
      </c>
      <c r="W539" t="s">
        <v>35</v>
      </c>
      <c r="X539" t="s">
        <v>35</v>
      </c>
      <c r="Z539" s="12">
        <f t="shared" si="8"/>
        <v>0</v>
      </c>
    </row>
    <row r="540" spans="1:26" x14ac:dyDescent="0.35">
      <c r="A540">
        <v>15696136</v>
      </c>
      <c r="B540" s="1">
        <v>45764</v>
      </c>
      <c r="C540" s="2">
        <v>0.5854166666666667</v>
      </c>
      <c r="D540" t="s">
        <v>128</v>
      </c>
      <c r="E540" t="s">
        <v>1223</v>
      </c>
      <c r="F540" t="s">
        <v>1224</v>
      </c>
      <c r="I540" t="s">
        <v>29</v>
      </c>
      <c r="J540" t="s">
        <v>49</v>
      </c>
      <c r="K540" t="s">
        <v>157</v>
      </c>
      <c r="L540" t="s">
        <v>456</v>
      </c>
      <c r="M540" t="s">
        <v>457</v>
      </c>
      <c r="N540" t="s">
        <v>458</v>
      </c>
      <c r="O540" t="s">
        <v>34</v>
      </c>
      <c r="P540" t="s">
        <v>35</v>
      </c>
      <c r="V540" t="s">
        <v>35</v>
      </c>
      <c r="W540" t="s">
        <v>35</v>
      </c>
      <c r="X540" t="s">
        <v>35</v>
      </c>
      <c r="Z540" s="12">
        <f t="shared" si="8"/>
        <v>0</v>
      </c>
    </row>
    <row r="541" spans="1:26" x14ac:dyDescent="0.35">
      <c r="A541">
        <v>15571131</v>
      </c>
      <c r="B541" s="1">
        <v>45758</v>
      </c>
      <c r="C541" s="2">
        <v>0.71458333333333335</v>
      </c>
      <c r="D541" t="s">
        <v>53</v>
      </c>
      <c r="E541" t="s">
        <v>1225</v>
      </c>
      <c r="F541" t="s">
        <v>1226</v>
      </c>
      <c r="G541" t="s">
        <v>290</v>
      </c>
      <c r="H541" t="s">
        <v>56</v>
      </c>
      <c r="I541" t="s">
        <v>29</v>
      </c>
      <c r="J541" t="s">
        <v>80</v>
      </c>
      <c r="K541">
        <v>400</v>
      </c>
      <c r="L541" t="s">
        <v>324</v>
      </c>
      <c r="M541" t="s">
        <v>325</v>
      </c>
      <c r="N541" t="s">
        <v>326</v>
      </c>
      <c r="O541" t="s">
        <v>34</v>
      </c>
      <c r="P541" t="s">
        <v>35</v>
      </c>
      <c r="Q541" t="s">
        <v>103</v>
      </c>
      <c r="V541" t="s">
        <v>35</v>
      </c>
      <c r="W541" t="s">
        <v>35</v>
      </c>
      <c r="X541" t="s">
        <v>35</v>
      </c>
      <c r="Z541" s="12">
        <f t="shared" si="8"/>
        <v>0</v>
      </c>
    </row>
    <row r="542" spans="1:26" x14ac:dyDescent="0.35">
      <c r="A542">
        <v>15485466</v>
      </c>
      <c r="B542" s="1">
        <v>45755</v>
      </c>
      <c r="C542" s="2">
        <v>0.75972222222222219</v>
      </c>
      <c r="D542" t="s">
        <v>128</v>
      </c>
      <c r="E542" t="s">
        <v>1227</v>
      </c>
      <c r="F542" t="s">
        <v>1228</v>
      </c>
      <c r="I542" t="s">
        <v>40</v>
      </c>
      <c r="J542" t="s">
        <v>49</v>
      </c>
      <c r="K542">
        <v>150</v>
      </c>
      <c r="L542" t="s">
        <v>1229</v>
      </c>
      <c r="M542" t="s">
        <v>1230</v>
      </c>
      <c r="N542" t="s">
        <v>1231</v>
      </c>
      <c r="O542" t="s">
        <v>34</v>
      </c>
      <c r="P542" t="s">
        <v>35</v>
      </c>
      <c r="V542" t="s">
        <v>35</v>
      </c>
      <c r="W542" t="s">
        <v>35</v>
      </c>
      <c r="X542" t="s">
        <v>35</v>
      </c>
      <c r="Z542" s="12">
        <f t="shared" si="8"/>
        <v>0</v>
      </c>
    </row>
    <row r="543" spans="1:26" x14ac:dyDescent="0.35">
      <c r="A543">
        <v>15459200</v>
      </c>
      <c r="B543" s="1">
        <v>45754</v>
      </c>
      <c r="C543" s="2">
        <v>0.68958333333333333</v>
      </c>
      <c r="D543" t="s">
        <v>128</v>
      </c>
      <c r="E543" t="s">
        <v>1232</v>
      </c>
      <c r="F543" t="s">
        <v>1233</v>
      </c>
      <c r="J543" t="s">
        <v>273</v>
      </c>
      <c r="K543" t="s">
        <v>274</v>
      </c>
      <c r="L543" t="s">
        <v>275</v>
      </c>
      <c r="M543" t="s">
        <v>1234</v>
      </c>
      <c r="N543" t="s">
        <v>1235</v>
      </c>
      <c r="O543" t="s">
        <v>67</v>
      </c>
      <c r="P543" t="s">
        <v>36</v>
      </c>
      <c r="V543" t="s">
        <v>36</v>
      </c>
      <c r="W543" t="s">
        <v>36</v>
      </c>
      <c r="X543" t="s">
        <v>36</v>
      </c>
      <c r="Y543" s="3">
        <v>45755.470833333333</v>
      </c>
      <c r="Z543" s="12">
        <f t="shared" si="8"/>
        <v>1</v>
      </c>
    </row>
    <row r="544" spans="1:26" x14ac:dyDescent="0.35">
      <c r="A544">
        <v>15404964</v>
      </c>
      <c r="B544" s="1">
        <v>45751</v>
      </c>
      <c r="C544" s="2">
        <v>0.73888888888888893</v>
      </c>
      <c r="D544" t="s">
        <v>128</v>
      </c>
      <c r="E544" t="s">
        <v>1200</v>
      </c>
      <c r="F544" t="s">
        <v>1201</v>
      </c>
      <c r="J544" t="s">
        <v>49</v>
      </c>
      <c r="K544">
        <v>125</v>
      </c>
      <c r="L544" t="s">
        <v>92</v>
      </c>
      <c r="M544" t="s">
        <v>804</v>
      </c>
      <c r="N544" t="s">
        <v>805</v>
      </c>
      <c r="O544" t="s">
        <v>62</v>
      </c>
      <c r="P544" t="s">
        <v>36</v>
      </c>
      <c r="Q544" t="s">
        <v>78</v>
      </c>
      <c r="V544" t="s">
        <v>36</v>
      </c>
      <c r="W544" t="s">
        <v>35</v>
      </c>
      <c r="X544" t="s">
        <v>36</v>
      </c>
      <c r="Z544" s="12">
        <f t="shared" si="8"/>
        <v>0</v>
      </c>
    </row>
    <row r="545" spans="1:26" x14ac:dyDescent="0.35">
      <c r="A545">
        <v>15692667</v>
      </c>
      <c r="B545" s="1">
        <v>45764</v>
      </c>
      <c r="C545" s="2">
        <v>0.52222222222222225</v>
      </c>
      <c r="D545" t="s">
        <v>128</v>
      </c>
      <c r="E545" t="s">
        <v>1236</v>
      </c>
      <c r="F545">
        <v>12669</v>
      </c>
      <c r="I545" t="s">
        <v>88</v>
      </c>
      <c r="J545" t="s">
        <v>49</v>
      </c>
      <c r="K545">
        <v>125</v>
      </c>
      <c r="L545" t="s">
        <v>100</v>
      </c>
      <c r="M545" t="s">
        <v>775</v>
      </c>
      <c r="N545" t="s">
        <v>776</v>
      </c>
      <c r="O545" t="s">
        <v>67</v>
      </c>
      <c r="P545" t="s">
        <v>36</v>
      </c>
      <c r="V545" t="s">
        <v>35</v>
      </c>
      <c r="W545" t="s">
        <v>35</v>
      </c>
      <c r="X545" t="s">
        <v>35</v>
      </c>
      <c r="Y545" s="3">
        <v>45766.46597222222</v>
      </c>
      <c r="Z545" s="12">
        <f t="shared" si="8"/>
        <v>1</v>
      </c>
    </row>
    <row r="546" spans="1:26" x14ac:dyDescent="0.35">
      <c r="A546">
        <v>14902104</v>
      </c>
      <c r="B546" s="1">
        <v>45748</v>
      </c>
      <c r="C546" s="2">
        <v>0.46875</v>
      </c>
      <c r="D546" t="s">
        <v>53</v>
      </c>
      <c r="E546" t="s">
        <v>1237</v>
      </c>
      <c r="F546">
        <v>10344</v>
      </c>
      <c r="G546" t="s">
        <v>124</v>
      </c>
      <c r="H546" t="s">
        <v>56</v>
      </c>
      <c r="I546" t="s">
        <v>88</v>
      </c>
      <c r="J546" t="s">
        <v>49</v>
      </c>
      <c r="K546">
        <v>125</v>
      </c>
      <c r="L546" t="s">
        <v>190</v>
      </c>
      <c r="M546" t="s">
        <v>249</v>
      </c>
      <c r="N546" t="s">
        <v>192</v>
      </c>
      <c r="O546" t="s">
        <v>62</v>
      </c>
      <c r="P546" t="s">
        <v>36</v>
      </c>
      <c r="Q546" t="s">
        <v>78</v>
      </c>
      <c r="V546" t="s">
        <v>35</v>
      </c>
      <c r="W546" t="s">
        <v>35</v>
      </c>
      <c r="X546" t="s">
        <v>36</v>
      </c>
      <c r="Z546" s="12">
        <f t="shared" si="8"/>
        <v>0</v>
      </c>
    </row>
    <row r="547" spans="1:26" x14ac:dyDescent="0.35">
      <c r="A547">
        <v>15555628</v>
      </c>
      <c r="B547" s="1">
        <v>45757</v>
      </c>
      <c r="C547" s="2">
        <v>0.95833333333333337</v>
      </c>
      <c r="D547" t="s">
        <v>53</v>
      </c>
      <c r="E547" t="s">
        <v>1238</v>
      </c>
      <c r="F547">
        <v>14181</v>
      </c>
      <c r="G547" t="s">
        <v>124</v>
      </c>
      <c r="H547" t="s">
        <v>56</v>
      </c>
      <c r="J547" t="s">
        <v>49</v>
      </c>
      <c r="K547" t="s">
        <v>135</v>
      </c>
      <c r="L547" t="s">
        <v>136</v>
      </c>
      <c r="M547" t="s">
        <v>137</v>
      </c>
      <c r="N547" t="s">
        <v>138</v>
      </c>
      <c r="O547" t="s">
        <v>62</v>
      </c>
      <c r="P547" t="s">
        <v>35</v>
      </c>
      <c r="Q547" t="s">
        <v>78</v>
      </c>
      <c r="V547" t="s">
        <v>35</v>
      </c>
      <c r="W547" t="s">
        <v>35</v>
      </c>
      <c r="X547" t="s">
        <v>35</v>
      </c>
      <c r="Z547" s="12">
        <f t="shared" si="8"/>
        <v>0</v>
      </c>
    </row>
    <row r="548" spans="1:26" x14ac:dyDescent="0.35">
      <c r="A548">
        <v>15641661</v>
      </c>
      <c r="B548" s="1">
        <v>45762</v>
      </c>
      <c r="C548" s="2">
        <v>0.45347222222222222</v>
      </c>
      <c r="D548" t="s">
        <v>53</v>
      </c>
      <c r="E548" t="s">
        <v>206</v>
      </c>
      <c r="F548" t="s">
        <v>207</v>
      </c>
      <c r="G548" t="s">
        <v>124</v>
      </c>
      <c r="H548" t="s">
        <v>56</v>
      </c>
      <c r="I548" t="s">
        <v>88</v>
      </c>
      <c r="J548" t="s">
        <v>49</v>
      </c>
      <c r="K548" t="s">
        <v>135</v>
      </c>
      <c r="L548" t="s">
        <v>136</v>
      </c>
      <c r="M548" t="s">
        <v>137</v>
      </c>
      <c r="N548" t="s">
        <v>138</v>
      </c>
      <c r="O548" t="s">
        <v>34</v>
      </c>
      <c r="P548" t="s">
        <v>35</v>
      </c>
      <c r="V548" t="s">
        <v>35</v>
      </c>
      <c r="W548" t="s">
        <v>35</v>
      </c>
      <c r="X548" t="s">
        <v>35</v>
      </c>
      <c r="Z548" s="12">
        <f t="shared" si="8"/>
        <v>0</v>
      </c>
    </row>
    <row r="549" spans="1:26" x14ac:dyDescent="0.35">
      <c r="A549">
        <v>15368045</v>
      </c>
      <c r="B549" s="1">
        <v>45749</v>
      </c>
      <c r="C549" s="2">
        <v>0.91597222222222219</v>
      </c>
      <c r="D549" t="s">
        <v>53</v>
      </c>
      <c r="E549" t="s">
        <v>1239</v>
      </c>
      <c r="F549">
        <v>13248</v>
      </c>
      <c r="G549" t="s">
        <v>55</v>
      </c>
      <c r="H549" t="s">
        <v>56</v>
      </c>
      <c r="I549" t="s">
        <v>40</v>
      </c>
      <c r="J549" t="s">
        <v>49</v>
      </c>
      <c r="K549">
        <v>150</v>
      </c>
      <c r="L549" t="s">
        <v>71</v>
      </c>
      <c r="M549" t="s">
        <v>72</v>
      </c>
      <c r="N549" t="s">
        <v>73</v>
      </c>
      <c r="O549" t="s">
        <v>34</v>
      </c>
      <c r="P549" t="s">
        <v>35</v>
      </c>
      <c r="Q549" t="s">
        <v>103</v>
      </c>
      <c r="V549" t="s">
        <v>35</v>
      </c>
      <c r="W549" t="s">
        <v>35</v>
      </c>
      <c r="X549" t="s">
        <v>35</v>
      </c>
      <c r="Z549" s="12">
        <f t="shared" si="8"/>
        <v>0</v>
      </c>
    </row>
    <row r="550" spans="1:26" x14ac:dyDescent="0.35">
      <c r="A550">
        <v>15683166</v>
      </c>
      <c r="B550" s="1">
        <v>45763</v>
      </c>
      <c r="C550" s="2">
        <v>0.81111111111111112</v>
      </c>
      <c r="D550" t="s">
        <v>128</v>
      </c>
      <c r="E550" t="s">
        <v>1240</v>
      </c>
      <c r="F550">
        <v>12624</v>
      </c>
      <c r="I550" t="s">
        <v>40</v>
      </c>
      <c r="J550" t="s">
        <v>49</v>
      </c>
      <c r="K550">
        <v>125</v>
      </c>
      <c r="L550" t="s">
        <v>92</v>
      </c>
      <c r="M550" t="s">
        <v>520</v>
      </c>
      <c r="N550" t="s">
        <v>521</v>
      </c>
      <c r="O550" t="s">
        <v>34</v>
      </c>
      <c r="P550" t="s">
        <v>35</v>
      </c>
      <c r="V550" t="s">
        <v>35</v>
      </c>
      <c r="W550" t="s">
        <v>35</v>
      </c>
      <c r="X550" t="s">
        <v>35</v>
      </c>
      <c r="Z550" s="12">
        <f t="shared" si="8"/>
        <v>0</v>
      </c>
    </row>
    <row r="551" spans="1:26" x14ac:dyDescent="0.35">
      <c r="A551">
        <v>15603009</v>
      </c>
      <c r="B551" s="1">
        <v>45760</v>
      </c>
      <c r="C551" s="2">
        <v>0.56736111111111109</v>
      </c>
      <c r="D551" t="s">
        <v>53</v>
      </c>
      <c r="E551" t="s">
        <v>1241</v>
      </c>
      <c r="F551" t="s">
        <v>1242</v>
      </c>
      <c r="G551" t="s">
        <v>290</v>
      </c>
      <c r="H551" t="s">
        <v>56</v>
      </c>
      <c r="I551" t="s">
        <v>29</v>
      </c>
      <c r="J551" t="s">
        <v>49</v>
      </c>
      <c r="K551">
        <v>150</v>
      </c>
      <c r="L551" t="s">
        <v>422</v>
      </c>
      <c r="M551" t="s">
        <v>423</v>
      </c>
      <c r="N551" t="s">
        <v>424</v>
      </c>
      <c r="O551" t="s">
        <v>34</v>
      </c>
      <c r="P551" t="s">
        <v>35</v>
      </c>
      <c r="Q551" t="s">
        <v>205</v>
      </c>
      <c r="V551" t="s">
        <v>35</v>
      </c>
      <c r="W551" t="s">
        <v>35</v>
      </c>
      <c r="X551" t="s">
        <v>35</v>
      </c>
      <c r="Z551" s="12">
        <f t="shared" si="8"/>
        <v>0</v>
      </c>
    </row>
    <row r="552" spans="1:26" x14ac:dyDescent="0.35">
      <c r="A552">
        <v>15489621</v>
      </c>
      <c r="B552" s="1">
        <v>45756</v>
      </c>
      <c r="C552" s="2">
        <v>1.3888888888888888E-2</v>
      </c>
      <c r="D552" t="s">
        <v>53</v>
      </c>
      <c r="E552" t="s">
        <v>1243</v>
      </c>
      <c r="F552">
        <v>13217</v>
      </c>
      <c r="G552" t="s">
        <v>55</v>
      </c>
      <c r="H552" t="s">
        <v>56</v>
      </c>
      <c r="I552" t="s">
        <v>40</v>
      </c>
      <c r="J552" t="s">
        <v>30</v>
      </c>
      <c r="K552" t="s">
        <v>545</v>
      </c>
      <c r="L552" t="s">
        <v>30</v>
      </c>
      <c r="M552" t="s">
        <v>835</v>
      </c>
      <c r="N552" t="s">
        <v>836</v>
      </c>
      <c r="O552" t="s">
        <v>62</v>
      </c>
      <c r="P552" t="s">
        <v>35</v>
      </c>
      <c r="Q552" t="s">
        <v>78</v>
      </c>
      <c r="V552" t="s">
        <v>35</v>
      </c>
      <c r="W552" t="s">
        <v>35</v>
      </c>
      <c r="X552" t="s">
        <v>35</v>
      </c>
      <c r="Z552" s="12">
        <f t="shared" si="8"/>
        <v>0</v>
      </c>
    </row>
    <row r="553" spans="1:26" x14ac:dyDescent="0.35">
      <c r="A553">
        <v>15424051</v>
      </c>
      <c r="B553" s="1">
        <v>45752</v>
      </c>
      <c r="C553" s="2">
        <v>0.71458333333333335</v>
      </c>
      <c r="D553" t="s">
        <v>46</v>
      </c>
      <c r="E553" t="s">
        <v>1244</v>
      </c>
      <c r="F553">
        <v>12297</v>
      </c>
      <c r="I553" t="s">
        <v>40</v>
      </c>
      <c r="J553" t="s">
        <v>49</v>
      </c>
      <c r="K553">
        <v>150</v>
      </c>
      <c r="L553" t="s">
        <v>64</v>
      </c>
      <c r="M553" t="s">
        <v>1245</v>
      </c>
      <c r="N553" t="s">
        <v>1246</v>
      </c>
      <c r="O553" t="s">
        <v>34</v>
      </c>
      <c r="P553" t="s">
        <v>36</v>
      </c>
      <c r="Q553" t="s">
        <v>37</v>
      </c>
      <c r="V553" t="s">
        <v>35</v>
      </c>
      <c r="W553" t="s">
        <v>36</v>
      </c>
      <c r="X553" t="s">
        <v>36</v>
      </c>
      <c r="Z553" s="12">
        <f t="shared" si="8"/>
        <v>0</v>
      </c>
    </row>
    <row r="554" spans="1:26" x14ac:dyDescent="0.35">
      <c r="A554">
        <v>15091497</v>
      </c>
      <c r="B554" s="1">
        <v>45765</v>
      </c>
      <c r="C554" s="2">
        <v>0.67152777777777772</v>
      </c>
      <c r="D554" t="s">
        <v>53</v>
      </c>
      <c r="E554" t="s">
        <v>1247</v>
      </c>
      <c r="F554">
        <v>10834</v>
      </c>
      <c r="G554" t="s">
        <v>55</v>
      </c>
      <c r="H554" t="s">
        <v>56</v>
      </c>
      <c r="I554" t="s">
        <v>40</v>
      </c>
      <c r="J554" t="s">
        <v>49</v>
      </c>
      <c r="K554" t="s">
        <v>157</v>
      </c>
      <c r="L554" t="s">
        <v>81</v>
      </c>
      <c r="M554" t="s">
        <v>158</v>
      </c>
      <c r="N554" t="s">
        <v>159</v>
      </c>
      <c r="O554" t="s">
        <v>34</v>
      </c>
      <c r="P554" t="s">
        <v>35</v>
      </c>
      <c r="Q554" t="s">
        <v>37</v>
      </c>
      <c r="V554" t="s">
        <v>35</v>
      </c>
      <c r="W554" t="s">
        <v>35</v>
      </c>
      <c r="X554" t="s">
        <v>35</v>
      </c>
      <c r="Z554" s="12">
        <f t="shared" si="8"/>
        <v>0</v>
      </c>
    </row>
    <row r="555" spans="1:26" x14ac:dyDescent="0.35">
      <c r="A555">
        <v>15563873</v>
      </c>
      <c r="B555" s="1">
        <v>45758</v>
      </c>
      <c r="C555" s="2">
        <v>0.54236111111111107</v>
      </c>
      <c r="D555" t="s">
        <v>128</v>
      </c>
      <c r="E555" t="s">
        <v>1248</v>
      </c>
      <c r="F555">
        <v>11726</v>
      </c>
      <c r="J555" t="s">
        <v>49</v>
      </c>
      <c r="K555">
        <v>125</v>
      </c>
      <c r="L555" t="s">
        <v>100</v>
      </c>
      <c r="M555" t="s">
        <v>1249</v>
      </c>
      <c r="N555" t="s">
        <v>320</v>
      </c>
      <c r="O555" t="s">
        <v>67</v>
      </c>
      <c r="P555" t="s">
        <v>36</v>
      </c>
      <c r="V555" t="s">
        <v>35</v>
      </c>
      <c r="W555" t="s">
        <v>35</v>
      </c>
      <c r="X555" t="s">
        <v>36</v>
      </c>
      <c r="Y555" s="3">
        <v>45758.595138888886</v>
      </c>
      <c r="Z555" s="12">
        <f t="shared" si="8"/>
        <v>1</v>
      </c>
    </row>
    <row r="556" spans="1:26" x14ac:dyDescent="0.35">
      <c r="A556">
        <v>15388698</v>
      </c>
      <c r="B556" s="1">
        <v>45750</v>
      </c>
      <c r="C556" s="2">
        <v>0.96250000000000002</v>
      </c>
      <c r="D556" t="s">
        <v>53</v>
      </c>
      <c r="E556" t="s">
        <v>1250</v>
      </c>
      <c r="F556">
        <v>10911</v>
      </c>
      <c r="G556" t="s">
        <v>55</v>
      </c>
      <c r="H556" t="s">
        <v>56</v>
      </c>
      <c r="I556" t="s">
        <v>40</v>
      </c>
      <c r="J556" t="s">
        <v>49</v>
      </c>
      <c r="K556" t="s">
        <v>157</v>
      </c>
      <c r="L556" t="s">
        <v>81</v>
      </c>
      <c r="M556" t="s">
        <v>158</v>
      </c>
      <c r="N556" t="s">
        <v>159</v>
      </c>
      <c r="O556" t="s">
        <v>62</v>
      </c>
      <c r="P556" t="s">
        <v>35</v>
      </c>
      <c r="Q556" t="s">
        <v>78</v>
      </c>
      <c r="V556" t="s">
        <v>35</v>
      </c>
      <c r="W556" t="s">
        <v>35</v>
      </c>
      <c r="X556" t="s">
        <v>35</v>
      </c>
      <c r="Z556" s="12">
        <f t="shared" si="8"/>
        <v>0</v>
      </c>
    </row>
    <row r="557" spans="1:26" x14ac:dyDescent="0.35">
      <c r="A557">
        <v>15624858</v>
      </c>
      <c r="B557" s="1">
        <v>45761</v>
      </c>
      <c r="C557" s="2">
        <v>0.56180555555555556</v>
      </c>
      <c r="D557" t="s">
        <v>24</v>
      </c>
      <c r="E557" t="s">
        <v>1222</v>
      </c>
      <c r="F557">
        <v>12425</v>
      </c>
      <c r="G557" t="s">
        <v>27</v>
      </c>
      <c r="H557" t="s">
        <v>28</v>
      </c>
      <c r="I557" t="s">
        <v>88</v>
      </c>
      <c r="J557" t="s">
        <v>30</v>
      </c>
      <c r="K557" t="s">
        <v>225</v>
      </c>
      <c r="L557" t="s">
        <v>30</v>
      </c>
      <c r="M557" t="s">
        <v>226</v>
      </c>
      <c r="N557" t="s">
        <v>227</v>
      </c>
      <c r="O557" t="s">
        <v>34</v>
      </c>
      <c r="P557" t="s">
        <v>35</v>
      </c>
      <c r="Q557" t="s">
        <v>37</v>
      </c>
      <c r="V557" t="s">
        <v>35</v>
      </c>
      <c r="W557" t="s">
        <v>35</v>
      </c>
      <c r="X557" t="s">
        <v>35</v>
      </c>
      <c r="Z557" s="12">
        <f t="shared" si="8"/>
        <v>0</v>
      </c>
    </row>
    <row r="558" spans="1:26" x14ac:dyDescent="0.35">
      <c r="A558">
        <v>15501205</v>
      </c>
      <c r="B558" s="1">
        <v>45756</v>
      </c>
      <c r="C558" s="2">
        <v>0.64583333333333337</v>
      </c>
      <c r="D558" t="s">
        <v>228</v>
      </c>
      <c r="F558">
        <v>12871</v>
      </c>
      <c r="G558" t="s">
        <v>28</v>
      </c>
      <c r="H558" t="s">
        <v>1251</v>
      </c>
      <c r="I558" t="s">
        <v>29</v>
      </c>
      <c r="J558" t="s">
        <v>49</v>
      </c>
      <c r="K558">
        <v>125</v>
      </c>
      <c r="L558" t="s">
        <v>491</v>
      </c>
      <c r="M558" t="s">
        <v>492</v>
      </c>
      <c r="N558" t="s">
        <v>493</v>
      </c>
      <c r="O558" t="s">
        <v>34</v>
      </c>
      <c r="P558" t="s">
        <v>35</v>
      </c>
      <c r="V558" t="s">
        <v>35</v>
      </c>
      <c r="W558" t="s">
        <v>35</v>
      </c>
      <c r="X558" t="s">
        <v>35</v>
      </c>
      <c r="Z558" s="12">
        <f t="shared" si="8"/>
        <v>0</v>
      </c>
    </row>
    <row r="559" spans="1:26" x14ac:dyDescent="0.35">
      <c r="A559">
        <v>15385439</v>
      </c>
      <c r="B559" s="1">
        <v>45750</v>
      </c>
      <c r="C559" s="2">
        <v>0.77083333333333337</v>
      </c>
      <c r="D559" t="s">
        <v>24</v>
      </c>
      <c r="E559" t="s">
        <v>797</v>
      </c>
      <c r="F559" t="s">
        <v>798</v>
      </c>
      <c r="G559" t="s">
        <v>27</v>
      </c>
      <c r="H559" t="s">
        <v>28</v>
      </c>
      <c r="I559" t="s">
        <v>88</v>
      </c>
      <c r="J559" t="s">
        <v>148</v>
      </c>
      <c r="K559" t="s">
        <v>296</v>
      </c>
      <c r="L559" t="s">
        <v>148</v>
      </c>
      <c r="M559" t="s">
        <v>1252</v>
      </c>
      <c r="N559" t="s">
        <v>1013</v>
      </c>
      <c r="O559" t="s">
        <v>34</v>
      </c>
      <c r="P559" t="s">
        <v>36</v>
      </c>
      <c r="Q559" t="s">
        <v>37</v>
      </c>
      <c r="V559" t="s">
        <v>35</v>
      </c>
      <c r="W559" t="s">
        <v>35</v>
      </c>
      <c r="X559" t="s">
        <v>35</v>
      </c>
      <c r="Z559" s="12">
        <f t="shared" si="8"/>
        <v>0</v>
      </c>
    </row>
    <row r="560" spans="1:26" x14ac:dyDescent="0.35">
      <c r="A560">
        <v>15428373</v>
      </c>
      <c r="B560" s="1">
        <v>45752</v>
      </c>
      <c r="C560" s="2">
        <v>0.9194444444444444</v>
      </c>
      <c r="D560" t="s">
        <v>24</v>
      </c>
      <c r="E560" t="s">
        <v>1253</v>
      </c>
      <c r="F560">
        <v>14123</v>
      </c>
      <c r="G560" t="s">
        <v>27</v>
      </c>
      <c r="H560" t="s">
        <v>28</v>
      </c>
      <c r="I560" t="s">
        <v>29</v>
      </c>
      <c r="J560" t="s">
        <v>148</v>
      </c>
      <c r="K560" t="s">
        <v>296</v>
      </c>
      <c r="L560" t="s">
        <v>148</v>
      </c>
      <c r="M560" t="s">
        <v>1042</v>
      </c>
      <c r="N560" t="s">
        <v>1013</v>
      </c>
      <c r="O560" t="s">
        <v>34</v>
      </c>
      <c r="P560" t="s">
        <v>35</v>
      </c>
      <c r="Q560" t="s">
        <v>205</v>
      </c>
      <c r="V560" t="s">
        <v>35</v>
      </c>
      <c r="W560" t="s">
        <v>35</v>
      </c>
      <c r="X560" t="s">
        <v>35</v>
      </c>
      <c r="Z560" s="12">
        <f t="shared" si="8"/>
        <v>0</v>
      </c>
    </row>
    <row r="561" spans="1:26" x14ac:dyDescent="0.35">
      <c r="A561">
        <v>15658382</v>
      </c>
      <c r="B561" s="1">
        <v>45762</v>
      </c>
      <c r="C561" s="2">
        <v>0.9770833333333333</v>
      </c>
      <c r="D561" t="s">
        <v>24</v>
      </c>
      <c r="E561" t="s">
        <v>1254</v>
      </c>
      <c r="F561">
        <v>13536</v>
      </c>
      <c r="G561" t="s">
        <v>27</v>
      </c>
      <c r="H561" t="s">
        <v>28</v>
      </c>
      <c r="I561" t="s">
        <v>40</v>
      </c>
      <c r="J561" t="s">
        <v>148</v>
      </c>
      <c r="K561" t="s">
        <v>149</v>
      </c>
      <c r="L561" t="s">
        <v>148</v>
      </c>
      <c r="M561" t="s">
        <v>150</v>
      </c>
      <c r="N561" t="s">
        <v>151</v>
      </c>
      <c r="O561" t="s">
        <v>62</v>
      </c>
      <c r="P561" t="s">
        <v>35</v>
      </c>
      <c r="Q561" t="s">
        <v>167</v>
      </c>
      <c r="V561" t="s">
        <v>35</v>
      </c>
      <c r="W561" t="s">
        <v>35</v>
      </c>
      <c r="X561" t="s">
        <v>35</v>
      </c>
      <c r="Z561" s="12">
        <f t="shared" si="8"/>
        <v>0</v>
      </c>
    </row>
    <row r="562" spans="1:26" x14ac:dyDescent="0.35">
      <c r="A562">
        <v>15556510</v>
      </c>
      <c r="B562" s="1">
        <v>45758</v>
      </c>
      <c r="C562" s="2">
        <v>0.05</v>
      </c>
      <c r="D562" t="s">
        <v>53</v>
      </c>
      <c r="E562" t="s">
        <v>1255</v>
      </c>
      <c r="F562" t="s">
        <v>1256</v>
      </c>
      <c r="G562" t="s">
        <v>55</v>
      </c>
      <c r="H562" t="s">
        <v>56</v>
      </c>
      <c r="I562" t="s">
        <v>29</v>
      </c>
      <c r="J562" t="s">
        <v>49</v>
      </c>
      <c r="K562" t="s">
        <v>114</v>
      </c>
      <c r="L562" t="s">
        <v>186</v>
      </c>
      <c r="M562" t="s">
        <v>187</v>
      </c>
      <c r="N562" t="s">
        <v>188</v>
      </c>
      <c r="O562" t="s">
        <v>34</v>
      </c>
      <c r="P562" t="s">
        <v>35</v>
      </c>
      <c r="Q562" t="s">
        <v>205</v>
      </c>
      <c r="V562" t="s">
        <v>35</v>
      </c>
      <c r="W562" t="s">
        <v>35</v>
      </c>
      <c r="X562" t="s">
        <v>35</v>
      </c>
      <c r="Z562" s="12">
        <f t="shared" si="8"/>
        <v>0</v>
      </c>
    </row>
    <row r="563" spans="1:26" x14ac:dyDescent="0.35">
      <c r="A563">
        <v>15710772</v>
      </c>
      <c r="B563" s="1">
        <v>45765</v>
      </c>
      <c r="C563" s="2">
        <v>0.43472222222222223</v>
      </c>
      <c r="D563" t="s">
        <v>38</v>
      </c>
      <c r="E563" t="s">
        <v>1257</v>
      </c>
      <c r="F563">
        <v>12949</v>
      </c>
      <c r="J563" t="s">
        <v>49</v>
      </c>
      <c r="K563">
        <v>125</v>
      </c>
      <c r="L563" t="s">
        <v>100</v>
      </c>
      <c r="M563" t="s">
        <v>496</v>
      </c>
      <c r="N563" t="s">
        <v>497</v>
      </c>
      <c r="O563" t="s">
        <v>34</v>
      </c>
      <c r="P563" t="s">
        <v>36</v>
      </c>
      <c r="Q563" t="s">
        <v>103</v>
      </c>
      <c r="V563" t="s">
        <v>35</v>
      </c>
      <c r="W563" t="s">
        <v>35</v>
      </c>
      <c r="X563" t="s">
        <v>35</v>
      </c>
      <c r="Z563" s="12">
        <f t="shared" si="8"/>
        <v>0</v>
      </c>
    </row>
    <row r="564" spans="1:26" x14ac:dyDescent="0.35">
      <c r="A564">
        <v>15552923</v>
      </c>
      <c r="B564" s="1">
        <v>45757</v>
      </c>
      <c r="C564" s="2">
        <v>0.78749999999999998</v>
      </c>
      <c r="D564" t="s">
        <v>46</v>
      </c>
      <c r="E564" t="s">
        <v>1258</v>
      </c>
      <c r="F564">
        <v>13626</v>
      </c>
      <c r="I564" t="s">
        <v>88</v>
      </c>
      <c r="J564" t="s">
        <v>148</v>
      </c>
      <c r="K564" t="s">
        <v>174</v>
      </c>
      <c r="M564" t="s">
        <v>1259</v>
      </c>
      <c r="N564" t="s">
        <v>995</v>
      </c>
      <c r="O564" t="s">
        <v>67</v>
      </c>
      <c r="P564" t="s">
        <v>36</v>
      </c>
      <c r="Q564" t="s">
        <v>103</v>
      </c>
      <c r="V564" t="s">
        <v>35</v>
      </c>
      <c r="W564" t="s">
        <v>35</v>
      </c>
      <c r="X564" t="s">
        <v>35</v>
      </c>
      <c r="Y564" s="3">
        <v>45758.55</v>
      </c>
      <c r="Z564" s="12">
        <f t="shared" si="8"/>
        <v>1</v>
      </c>
    </row>
    <row r="565" spans="1:26" x14ac:dyDescent="0.35">
      <c r="A565">
        <v>15399608</v>
      </c>
      <c r="B565" s="1">
        <v>45751</v>
      </c>
      <c r="C565" s="2">
        <v>0.60763888888888884</v>
      </c>
      <c r="D565" t="s">
        <v>46</v>
      </c>
      <c r="E565" t="s">
        <v>1260</v>
      </c>
      <c r="F565" t="s">
        <v>1261</v>
      </c>
      <c r="G565" t="s">
        <v>99</v>
      </c>
      <c r="J565" t="s">
        <v>49</v>
      </c>
      <c r="K565" t="s">
        <v>1262</v>
      </c>
      <c r="L565" t="s">
        <v>220</v>
      </c>
      <c r="M565" t="s">
        <v>1263</v>
      </c>
      <c r="N565" t="s">
        <v>1264</v>
      </c>
      <c r="O565" t="s">
        <v>62</v>
      </c>
      <c r="P565" t="s">
        <v>35</v>
      </c>
      <c r="Q565" t="s">
        <v>78</v>
      </c>
      <c r="V565" t="s">
        <v>35</v>
      </c>
      <c r="W565" t="s">
        <v>35</v>
      </c>
      <c r="X565" t="s">
        <v>35</v>
      </c>
      <c r="Z565" s="12">
        <f t="shared" si="8"/>
        <v>0</v>
      </c>
    </row>
    <row r="566" spans="1:26" x14ac:dyDescent="0.35">
      <c r="A566">
        <v>15560063</v>
      </c>
      <c r="B566" s="1">
        <v>45758</v>
      </c>
      <c r="C566" s="2">
        <v>0.46319444444444446</v>
      </c>
      <c r="D566" t="s">
        <v>128</v>
      </c>
      <c r="E566" t="s">
        <v>1265</v>
      </c>
      <c r="F566" t="s">
        <v>1266</v>
      </c>
      <c r="I566" t="s">
        <v>88</v>
      </c>
      <c r="J566" t="s">
        <v>49</v>
      </c>
      <c r="K566" t="s">
        <v>378</v>
      </c>
      <c r="L566" t="s">
        <v>417</v>
      </c>
      <c r="M566" t="s">
        <v>1267</v>
      </c>
      <c r="N566" t="s">
        <v>1268</v>
      </c>
      <c r="O566" t="s">
        <v>34</v>
      </c>
      <c r="P566" t="s">
        <v>35</v>
      </c>
      <c r="Q566" t="s">
        <v>37</v>
      </c>
      <c r="V566" t="s">
        <v>35</v>
      </c>
      <c r="W566" t="s">
        <v>35</v>
      </c>
      <c r="X566" t="s">
        <v>35</v>
      </c>
      <c r="Z566" s="12">
        <f t="shared" si="8"/>
        <v>0</v>
      </c>
    </row>
    <row r="567" spans="1:26" x14ac:dyDescent="0.35">
      <c r="A567">
        <v>15581338</v>
      </c>
      <c r="B567" s="1">
        <v>45759</v>
      </c>
      <c r="C567" s="2">
        <v>0.46944444444444444</v>
      </c>
      <c r="D567" t="s">
        <v>53</v>
      </c>
      <c r="E567" t="s">
        <v>1269</v>
      </c>
      <c r="F567">
        <v>10644</v>
      </c>
      <c r="G567" t="s">
        <v>124</v>
      </c>
      <c r="H567" t="s">
        <v>56</v>
      </c>
      <c r="I567" t="s">
        <v>29</v>
      </c>
      <c r="J567" t="s">
        <v>49</v>
      </c>
      <c r="K567" t="s">
        <v>135</v>
      </c>
      <c r="L567" t="s">
        <v>136</v>
      </c>
      <c r="M567" t="s">
        <v>137</v>
      </c>
      <c r="N567" t="s">
        <v>138</v>
      </c>
      <c r="O567" t="s">
        <v>34</v>
      </c>
      <c r="P567" t="s">
        <v>35</v>
      </c>
      <c r="Q567" t="s">
        <v>37</v>
      </c>
      <c r="V567" t="s">
        <v>35</v>
      </c>
      <c r="W567" t="s">
        <v>35</v>
      </c>
      <c r="X567" t="s">
        <v>35</v>
      </c>
      <c r="Z567" s="12">
        <f t="shared" si="8"/>
        <v>0</v>
      </c>
    </row>
    <row r="568" spans="1:26" x14ac:dyDescent="0.35">
      <c r="A568">
        <v>15426855</v>
      </c>
      <c r="B568" s="1">
        <v>45752</v>
      </c>
      <c r="C568" s="2">
        <v>0.81874999999999998</v>
      </c>
      <c r="D568" t="s">
        <v>53</v>
      </c>
      <c r="E568" t="s">
        <v>1270</v>
      </c>
      <c r="F568">
        <v>13101</v>
      </c>
      <c r="G568" t="s">
        <v>55</v>
      </c>
      <c r="H568" t="s">
        <v>56</v>
      </c>
      <c r="I568" t="s">
        <v>88</v>
      </c>
      <c r="J568" t="s">
        <v>49</v>
      </c>
      <c r="K568">
        <v>400</v>
      </c>
      <c r="L568" t="s">
        <v>329</v>
      </c>
      <c r="M568" t="s">
        <v>330</v>
      </c>
      <c r="N568" t="s">
        <v>331</v>
      </c>
      <c r="O568" t="s">
        <v>62</v>
      </c>
      <c r="P568" t="s">
        <v>35</v>
      </c>
      <c r="V568" t="s">
        <v>35</v>
      </c>
      <c r="W568" t="s">
        <v>35</v>
      </c>
      <c r="X568" t="s">
        <v>35</v>
      </c>
      <c r="Z568" s="12">
        <f t="shared" si="8"/>
        <v>0</v>
      </c>
    </row>
    <row r="569" spans="1:26" x14ac:dyDescent="0.35">
      <c r="A569">
        <v>15377593</v>
      </c>
      <c r="B569" s="1">
        <v>45750</v>
      </c>
      <c r="C569" s="2">
        <v>0.57291666666666663</v>
      </c>
      <c r="D569" t="s">
        <v>53</v>
      </c>
      <c r="E569" t="s">
        <v>1271</v>
      </c>
      <c r="F569">
        <v>13047</v>
      </c>
      <c r="G569" t="s">
        <v>124</v>
      </c>
      <c r="H569" t="s">
        <v>56</v>
      </c>
      <c r="I569" t="s">
        <v>29</v>
      </c>
      <c r="J569" t="s">
        <v>49</v>
      </c>
      <c r="K569" t="s">
        <v>114</v>
      </c>
      <c r="L569" t="s">
        <v>220</v>
      </c>
      <c r="M569" t="s">
        <v>1179</v>
      </c>
      <c r="N569" t="s">
        <v>1180</v>
      </c>
      <c r="O569" t="s">
        <v>62</v>
      </c>
      <c r="P569" t="s">
        <v>35</v>
      </c>
      <c r="Q569" t="s">
        <v>167</v>
      </c>
      <c r="V569" t="s">
        <v>35</v>
      </c>
      <c r="W569" t="s">
        <v>35</v>
      </c>
      <c r="X569" t="s">
        <v>35</v>
      </c>
      <c r="Z569" s="12">
        <f t="shared" si="8"/>
        <v>0</v>
      </c>
    </row>
    <row r="570" spans="1:26" x14ac:dyDescent="0.35">
      <c r="A570">
        <v>15725438</v>
      </c>
      <c r="B570" s="1">
        <v>45765</v>
      </c>
      <c r="C570" s="2">
        <v>0.78472222222222221</v>
      </c>
      <c r="D570" t="s">
        <v>38</v>
      </c>
      <c r="E570" t="s">
        <v>1272</v>
      </c>
      <c r="F570">
        <v>13135</v>
      </c>
      <c r="G570" t="s">
        <v>86</v>
      </c>
      <c r="H570" t="s">
        <v>87</v>
      </c>
      <c r="I570" t="s">
        <v>40</v>
      </c>
      <c r="J570" t="s">
        <v>49</v>
      </c>
      <c r="K570" t="s">
        <v>157</v>
      </c>
      <c r="L570" t="s">
        <v>344</v>
      </c>
      <c r="M570" t="s">
        <v>345</v>
      </c>
      <c r="N570" t="s">
        <v>346</v>
      </c>
      <c r="O570" t="s">
        <v>67</v>
      </c>
      <c r="P570" t="s">
        <v>36</v>
      </c>
      <c r="V570" t="s">
        <v>36</v>
      </c>
      <c r="W570" t="s">
        <v>36</v>
      </c>
      <c r="X570" t="s">
        <v>36</v>
      </c>
      <c r="Y570" s="3">
        <v>45765.786111111112</v>
      </c>
      <c r="Z570" s="12">
        <f t="shared" si="8"/>
        <v>1</v>
      </c>
    </row>
    <row r="571" spans="1:26" x14ac:dyDescent="0.35">
      <c r="A571">
        <v>15598707</v>
      </c>
      <c r="B571" s="1">
        <v>45760</v>
      </c>
      <c r="C571" s="2">
        <v>0.37986111111111109</v>
      </c>
      <c r="D571" t="s">
        <v>53</v>
      </c>
      <c r="E571" t="s">
        <v>1099</v>
      </c>
      <c r="F571" t="s">
        <v>1100</v>
      </c>
      <c r="G571" t="s">
        <v>290</v>
      </c>
      <c r="H571" t="s">
        <v>56</v>
      </c>
      <c r="I571" t="s">
        <v>40</v>
      </c>
      <c r="J571" t="s">
        <v>57</v>
      </c>
      <c r="K571" t="s">
        <v>58</v>
      </c>
      <c r="L571" t="s">
        <v>551</v>
      </c>
      <c r="M571" t="s">
        <v>1273</v>
      </c>
      <c r="N571" t="s">
        <v>1274</v>
      </c>
      <c r="O571" t="s">
        <v>62</v>
      </c>
      <c r="P571" t="s">
        <v>35</v>
      </c>
      <c r="Q571" t="s">
        <v>78</v>
      </c>
      <c r="V571" t="s">
        <v>35</v>
      </c>
      <c r="W571" t="s">
        <v>35</v>
      </c>
      <c r="X571" t="s">
        <v>35</v>
      </c>
      <c r="Z571" s="12">
        <f t="shared" si="8"/>
        <v>0</v>
      </c>
    </row>
    <row r="572" spans="1:26" x14ac:dyDescent="0.35">
      <c r="A572">
        <v>15485133</v>
      </c>
      <c r="B572" s="1">
        <v>45755</v>
      </c>
      <c r="C572" s="2">
        <v>0.74791666666666667</v>
      </c>
      <c r="D572" t="s">
        <v>128</v>
      </c>
      <c r="E572" t="s">
        <v>1275</v>
      </c>
      <c r="F572" t="s">
        <v>1276</v>
      </c>
      <c r="I572" t="s">
        <v>40</v>
      </c>
      <c r="J572" t="s">
        <v>49</v>
      </c>
      <c r="K572">
        <v>125</v>
      </c>
      <c r="L572" t="s">
        <v>491</v>
      </c>
      <c r="M572" t="s">
        <v>1277</v>
      </c>
      <c r="N572" t="s">
        <v>1278</v>
      </c>
      <c r="O572" t="s">
        <v>62</v>
      </c>
      <c r="P572" t="s">
        <v>36</v>
      </c>
      <c r="Q572" t="s">
        <v>167</v>
      </c>
      <c r="V572" t="s">
        <v>36</v>
      </c>
      <c r="W572" t="s">
        <v>35</v>
      </c>
      <c r="X572" t="s">
        <v>35</v>
      </c>
      <c r="Z572" s="12">
        <f t="shared" si="8"/>
        <v>0</v>
      </c>
    </row>
    <row r="573" spans="1:26" x14ac:dyDescent="0.35">
      <c r="A573">
        <v>15456335</v>
      </c>
      <c r="B573" s="1">
        <v>45754</v>
      </c>
      <c r="C573" s="2">
        <v>0.62152777777777779</v>
      </c>
      <c r="D573" t="s">
        <v>38</v>
      </c>
      <c r="E573" t="s">
        <v>1279</v>
      </c>
      <c r="F573">
        <v>11263</v>
      </c>
      <c r="G573" t="s">
        <v>86</v>
      </c>
      <c r="H573" t="s">
        <v>87</v>
      </c>
      <c r="I573" t="s">
        <v>29</v>
      </c>
      <c r="J573" t="s">
        <v>49</v>
      </c>
      <c r="K573">
        <v>125</v>
      </c>
      <c r="L573" t="s">
        <v>491</v>
      </c>
      <c r="M573" t="s">
        <v>651</v>
      </c>
      <c r="N573" t="s">
        <v>652</v>
      </c>
      <c r="O573" t="s">
        <v>34</v>
      </c>
      <c r="P573" t="s">
        <v>36</v>
      </c>
      <c r="Q573" t="s">
        <v>37</v>
      </c>
      <c r="V573" t="s">
        <v>36</v>
      </c>
      <c r="W573" t="s">
        <v>36</v>
      </c>
      <c r="X573" t="s">
        <v>36</v>
      </c>
      <c r="Z573" s="12">
        <f t="shared" si="8"/>
        <v>0</v>
      </c>
    </row>
    <row r="574" spans="1:26" x14ac:dyDescent="0.35">
      <c r="A574">
        <v>15525525</v>
      </c>
      <c r="B574" s="1">
        <v>45756</v>
      </c>
      <c r="C574" s="2">
        <v>0.62638888888888888</v>
      </c>
      <c r="D574" t="s">
        <v>128</v>
      </c>
      <c r="E574" t="s">
        <v>1280</v>
      </c>
      <c r="F574" t="s">
        <v>1281</v>
      </c>
      <c r="G574" t="s">
        <v>268</v>
      </c>
      <c r="H574" t="s">
        <v>1282</v>
      </c>
      <c r="I574" t="s">
        <v>88</v>
      </c>
      <c r="J574" t="s">
        <v>49</v>
      </c>
      <c r="K574">
        <v>125</v>
      </c>
      <c r="L574" t="s">
        <v>286</v>
      </c>
      <c r="M574" t="s">
        <v>287</v>
      </c>
      <c r="N574" t="s">
        <v>288</v>
      </c>
      <c r="O574" t="s">
        <v>34</v>
      </c>
      <c r="P574" t="s">
        <v>36</v>
      </c>
      <c r="Q574" t="s">
        <v>103</v>
      </c>
      <c r="V574" t="s">
        <v>36</v>
      </c>
      <c r="W574" t="s">
        <v>35</v>
      </c>
      <c r="X574" t="s">
        <v>36</v>
      </c>
      <c r="Z574" s="12">
        <f t="shared" si="8"/>
        <v>0</v>
      </c>
    </row>
    <row r="575" spans="1:26" x14ac:dyDescent="0.35">
      <c r="A575">
        <v>15476893</v>
      </c>
      <c r="B575" s="1">
        <v>45755</v>
      </c>
      <c r="C575" s="2">
        <v>0.55972222222222223</v>
      </c>
      <c r="D575" t="s">
        <v>38</v>
      </c>
      <c r="E575" t="s">
        <v>604</v>
      </c>
      <c r="F575">
        <v>11683</v>
      </c>
      <c r="J575" t="s">
        <v>49</v>
      </c>
      <c r="K575" t="s">
        <v>157</v>
      </c>
      <c r="L575" t="s">
        <v>301</v>
      </c>
      <c r="M575" t="s">
        <v>1283</v>
      </c>
      <c r="N575" t="s">
        <v>1284</v>
      </c>
      <c r="O575" t="s">
        <v>62</v>
      </c>
      <c r="P575" t="s">
        <v>36</v>
      </c>
      <c r="Q575" t="s">
        <v>78</v>
      </c>
      <c r="V575" t="s">
        <v>36</v>
      </c>
      <c r="W575" t="s">
        <v>35</v>
      </c>
      <c r="X575" t="s">
        <v>35</v>
      </c>
      <c r="Z575" s="12">
        <f t="shared" si="8"/>
        <v>0</v>
      </c>
    </row>
    <row r="576" spans="1:26" x14ac:dyDescent="0.35">
      <c r="A576">
        <v>15503541</v>
      </c>
      <c r="B576" s="1">
        <v>45756</v>
      </c>
      <c r="C576" s="2">
        <v>0.64861111111111114</v>
      </c>
      <c r="D576" t="s">
        <v>228</v>
      </c>
      <c r="F576">
        <v>13412</v>
      </c>
      <c r="G576" t="s">
        <v>28</v>
      </c>
      <c r="H576" t="s">
        <v>696</v>
      </c>
      <c r="I576" t="s">
        <v>40</v>
      </c>
      <c r="J576" t="s">
        <v>49</v>
      </c>
      <c r="K576" t="s">
        <v>194</v>
      </c>
      <c r="L576" t="s">
        <v>195</v>
      </c>
      <c r="M576" t="s">
        <v>334</v>
      </c>
      <c r="N576" t="s">
        <v>335</v>
      </c>
      <c r="O576" t="s">
        <v>62</v>
      </c>
      <c r="P576" t="s">
        <v>35</v>
      </c>
      <c r="Q576" t="s">
        <v>78</v>
      </c>
      <c r="V576" t="s">
        <v>35</v>
      </c>
      <c r="W576" t="s">
        <v>35</v>
      </c>
      <c r="X576" t="s">
        <v>35</v>
      </c>
      <c r="Z576" s="12">
        <f t="shared" si="8"/>
        <v>0</v>
      </c>
    </row>
    <row r="577" spans="1:26" x14ac:dyDescent="0.35">
      <c r="A577">
        <v>15543882</v>
      </c>
      <c r="B577" s="1">
        <v>45757</v>
      </c>
      <c r="C577" s="2">
        <v>0.55555555555555558</v>
      </c>
      <c r="D577" t="s">
        <v>228</v>
      </c>
      <c r="E577" t="s">
        <v>1285</v>
      </c>
      <c r="F577" t="s">
        <v>1286</v>
      </c>
      <c r="I577" t="s">
        <v>88</v>
      </c>
      <c r="J577" t="s">
        <v>30</v>
      </c>
      <c r="K577" t="s">
        <v>593</v>
      </c>
      <c r="M577" t="s">
        <v>594</v>
      </c>
      <c r="N577" t="s">
        <v>595</v>
      </c>
      <c r="O577" t="s">
        <v>34</v>
      </c>
      <c r="P577" t="s">
        <v>35</v>
      </c>
      <c r="Q577" t="s">
        <v>205</v>
      </c>
      <c r="V577" t="s">
        <v>35</v>
      </c>
      <c r="W577" t="s">
        <v>35</v>
      </c>
      <c r="X577" t="s">
        <v>35</v>
      </c>
      <c r="Z577" s="12">
        <f t="shared" si="8"/>
        <v>0</v>
      </c>
    </row>
    <row r="578" spans="1:26" x14ac:dyDescent="0.35">
      <c r="A578">
        <v>15697788</v>
      </c>
      <c r="B578" s="1">
        <v>45764</v>
      </c>
      <c r="C578" s="2">
        <v>0.63611111111111107</v>
      </c>
      <c r="D578" t="s">
        <v>53</v>
      </c>
      <c r="E578" t="s">
        <v>1287</v>
      </c>
      <c r="F578">
        <v>10367</v>
      </c>
      <c r="G578" t="s">
        <v>55</v>
      </c>
      <c r="H578" t="s">
        <v>56</v>
      </c>
      <c r="I578" t="s">
        <v>88</v>
      </c>
      <c r="J578" t="s">
        <v>49</v>
      </c>
      <c r="K578">
        <v>150</v>
      </c>
      <c r="L578" t="s">
        <v>71</v>
      </c>
      <c r="M578" t="s">
        <v>72</v>
      </c>
      <c r="N578" t="s">
        <v>73</v>
      </c>
      <c r="O578" t="s">
        <v>62</v>
      </c>
      <c r="P578" t="s">
        <v>35</v>
      </c>
      <c r="Q578" t="s">
        <v>78</v>
      </c>
      <c r="V578" t="s">
        <v>35</v>
      </c>
      <c r="W578" t="s">
        <v>35</v>
      </c>
      <c r="X578" t="s">
        <v>35</v>
      </c>
      <c r="Z578" s="12">
        <f t="shared" si="8"/>
        <v>0</v>
      </c>
    </row>
    <row r="579" spans="1:26" x14ac:dyDescent="0.35">
      <c r="A579">
        <v>15429458</v>
      </c>
      <c r="B579" s="1">
        <v>45752</v>
      </c>
      <c r="C579" s="2">
        <v>0.98888888888888893</v>
      </c>
      <c r="D579" t="s">
        <v>53</v>
      </c>
      <c r="E579" t="s">
        <v>376</v>
      </c>
      <c r="F579">
        <v>10314</v>
      </c>
      <c r="G579" t="s">
        <v>124</v>
      </c>
      <c r="H579" t="s">
        <v>56</v>
      </c>
      <c r="I579" t="s">
        <v>88</v>
      </c>
      <c r="J579" t="s">
        <v>49</v>
      </c>
      <c r="K579" t="s">
        <v>135</v>
      </c>
      <c r="L579" t="s">
        <v>136</v>
      </c>
      <c r="M579" t="s">
        <v>137</v>
      </c>
      <c r="N579" t="s">
        <v>138</v>
      </c>
      <c r="O579" t="s">
        <v>34</v>
      </c>
      <c r="P579" t="s">
        <v>35</v>
      </c>
      <c r="V579" t="s">
        <v>35</v>
      </c>
      <c r="W579" t="s">
        <v>35</v>
      </c>
      <c r="X579" t="s">
        <v>35</v>
      </c>
      <c r="Z579" s="12">
        <f t="shared" ref="Z579:Z642" si="9">IF(O579="Invoiced", 1, 0)</f>
        <v>0</v>
      </c>
    </row>
    <row r="580" spans="1:26" x14ac:dyDescent="0.35">
      <c r="A580">
        <v>15732499</v>
      </c>
      <c r="B580" s="1">
        <v>45766</v>
      </c>
      <c r="C580" s="2">
        <v>0.47708333333333336</v>
      </c>
      <c r="D580" t="s">
        <v>53</v>
      </c>
      <c r="E580" t="s">
        <v>412</v>
      </c>
      <c r="F580">
        <v>13213</v>
      </c>
      <c r="G580" t="s">
        <v>55</v>
      </c>
      <c r="H580" t="s">
        <v>56</v>
      </c>
      <c r="J580" t="s">
        <v>49</v>
      </c>
      <c r="K580">
        <v>125</v>
      </c>
      <c r="L580" t="s">
        <v>92</v>
      </c>
      <c r="M580" t="s">
        <v>93</v>
      </c>
      <c r="N580" t="s">
        <v>94</v>
      </c>
      <c r="O580" t="s">
        <v>62</v>
      </c>
      <c r="P580" t="s">
        <v>35</v>
      </c>
      <c r="Q580" t="s">
        <v>78</v>
      </c>
      <c r="V580" t="s">
        <v>35</v>
      </c>
      <c r="W580" t="s">
        <v>35</v>
      </c>
      <c r="X580" t="s">
        <v>35</v>
      </c>
      <c r="Z580" s="12">
        <f t="shared" si="9"/>
        <v>0</v>
      </c>
    </row>
    <row r="581" spans="1:26" x14ac:dyDescent="0.35">
      <c r="A581">
        <v>15626132</v>
      </c>
      <c r="B581" s="1">
        <v>45761</v>
      </c>
      <c r="C581" s="2">
        <v>0.59166666666666667</v>
      </c>
      <c r="D581" t="s">
        <v>53</v>
      </c>
      <c r="E581" t="s">
        <v>1288</v>
      </c>
      <c r="F581">
        <v>10650</v>
      </c>
      <c r="G581" t="s">
        <v>55</v>
      </c>
      <c r="H581" t="s">
        <v>56</v>
      </c>
      <c r="I581" t="s">
        <v>29</v>
      </c>
      <c r="J581" t="s">
        <v>49</v>
      </c>
      <c r="K581">
        <v>220</v>
      </c>
      <c r="L581" t="s">
        <v>202</v>
      </c>
      <c r="M581" t="s">
        <v>203</v>
      </c>
      <c r="N581" t="s">
        <v>204</v>
      </c>
      <c r="O581" t="s">
        <v>34</v>
      </c>
      <c r="P581" t="s">
        <v>35</v>
      </c>
      <c r="V581" t="s">
        <v>35</v>
      </c>
      <c r="W581" t="s">
        <v>35</v>
      </c>
      <c r="X581" t="s">
        <v>35</v>
      </c>
      <c r="Z581" s="12">
        <f t="shared" si="9"/>
        <v>0</v>
      </c>
    </row>
    <row r="582" spans="1:26" x14ac:dyDescent="0.35">
      <c r="A582">
        <v>15346971</v>
      </c>
      <c r="B582" s="1">
        <v>45748</v>
      </c>
      <c r="C582" s="2">
        <v>0.87638888888888888</v>
      </c>
      <c r="D582" t="s">
        <v>53</v>
      </c>
      <c r="E582" t="s">
        <v>1289</v>
      </c>
      <c r="F582">
        <v>13125</v>
      </c>
      <c r="G582" t="s">
        <v>124</v>
      </c>
      <c r="H582" t="s">
        <v>56</v>
      </c>
      <c r="I582" t="s">
        <v>40</v>
      </c>
      <c r="J582" t="s">
        <v>49</v>
      </c>
      <c r="K582">
        <v>125</v>
      </c>
      <c r="L582" t="s">
        <v>190</v>
      </c>
      <c r="M582" t="s">
        <v>191</v>
      </c>
      <c r="N582" t="s">
        <v>192</v>
      </c>
      <c r="O582" t="s">
        <v>62</v>
      </c>
      <c r="P582" t="s">
        <v>35</v>
      </c>
      <c r="Q582" t="s">
        <v>78</v>
      </c>
      <c r="V582" t="s">
        <v>35</v>
      </c>
      <c r="W582" t="s">
        <v>35</v>
      </c>
      <c r="X582" t="s">
        <v>35</v>
      </c>
      <c r="Z582" s="12">
        <f t="shared" si="9"/>
        <v>0</v>
      </c>
    </row>
    <row r="583" spans="1:26" x14ac:dyDescent="0.35">
      <c r="A583">
        <v>15641891</v>
      </c>
      <c r="B583" s="1">
        <v>45762</v>
      </c>
      <c r="C583" s="2">
        <v>0.4548611111111111</v>
      </c>
      <c r="D583" t="s">
        <v>38</v>
      </c>
      <c r="E583" t="s">
        <v>1290</v>
      </c>
      <c r="F583">
        <v>11453</v>
      </c>
      <c r="I583" t="s">
        <v>40</v>
      </c>
      <c r="J583" t="s">
        <v>41</v>
      </c>
      <c r="K583">
        <v>110</v>
      </c>
      <c r="L583" t="s">
        <v>1291</v>
      </c>
      <c r="M583" t="s">
        <v>1292</v>
      </c>
      <c r="N583" t="s">
        <v>1293</v>
      </c>
      <c r="O583" t="s">
        <v>67</v>
      </c>
      <c r="P583" t="s">
        <v>36</v>
      </c>
      <c r="V583" t="s">
        <v>36</v>
      </c>
      <c r="W583" t="s">
        <v>36</v>
      </c>
      <c r="X583" t="s">
        <v>36</v>
      </c>
      <c r="Y583" s="3">
        <v>45762.456250000003</v>
      </c>
      <c r="Z583" s="12">
        <f t="shared" si="9"/>
        <v>1</v>
      </c>
    </row>
    <row r="584" spans="1:26" x14ac:dyDescent="0.35">
      <c r="A584">
        <v>15423290</v>
      </c>
      <c r="B584" s="1">
        <v>45752</v>
      </c>
      <c r="C584" s="2">
        <v>0.69444444444444442</v>
      </c>
      <c r="D584" t="s">
        <v>38</v>
      </c>
      <c r="E584" t="s">
        <v>1222</v>
      </c>
      <c r="F584">
        <v>12425</v>
      </c>
      <c r="I584" t="s">
        <v>88</v>
      </c>
      <c r="J584" t="s">
        <v>30</v>
      </c>
      <c r="K584" t="s">
        <v>966</v>
      </c>
      <c r="M584" t="s">
        <v>967</v>
      </c>
      <c r="N584" t="s">
        <v>968</v>
      </c>
      <c r="O584" t="s">
        <v>34</v>
      </c>
      <c r="P584" t="s">
        <v>36</v>
      </c>
      <c r="Q584" t="s">
        <v>536</v>
      </c>
      <c r="V584" t="s">
        <v>36</v>
      </c>
      <c r="W584" t="s">
        <v>35</v>
      </c>
      <c r="X584" t="s">
        <v>35</v>
      </c>
      <c r="Z584" s="12">
        <f t="shared" si="9"/>
        <v>0</v>
      </c>
    </row>
    <row r="585" spans="1:26" x14ac:dyDescent="0.35">
      <c r="A585">
        <v>15417304</v>
      </c>
      <c r="B585" s="1">
        <v>45752</v>
      </c>
      <c r="C585" s="2">
        <v>0.54166666666666663</v>
      </c>
      <c r="D585" t="s">
        <v>38</v>
      </c>
      <c r="E585" t="s">
        <v>1294</v>
      </c>
      <c r="F585">
        <v>10335</v>
      </c>
      <c r="I585" t="s">
        <v>29</v>
      </c>
      <c r="J585" t="s">
        <v>49</v>
      </c>
      <c r="K585">
        <v>150</v>
      </c>
      <c r="L585" t="s">
        <v>64</v>
      </c>
      <c r="M585" t="s">
        <v>65</v>
      </c>
      <c r="N585" t="s">
        <v>66</v>
      </c>
      <c r="O585" t="s">
        <v>34</v>
      </c>
      <c r="P585" t="s">
        <v>36</v>
      </c>
      <c r="Q585" t="s">
        <v>37</v>
      </c>
      <c r="V585" t="s">
        <v>36</v>
      </c>
      <c r="W585" t="s">
        <v>36</v>
      </c>
      <c r="X585" t="s">
        <v>36</v>
      </c>
      <c r="Z585" s="12">
        <f t="shared" si="9"/>
        <v>0</v>
      </c>
    </row>
    <row r="586" spans="1:26" x14ac:dyDescent="0.35">
      <c r="A586">
        <v>15663416</v>
      </c>
      <c r="B586" s="1">
        <v>45763</v>
      </c>
      <c r="C586" s="2">
        <v>0.47499999999999998</v>
      </c>
      <c r="D586" t="s">
        <v>38</v>
      </c>
      <c r="E586" t="s">
        <v>1295</v>
      </c>
      <c r="F586" t="s">
        <v>1296</v>
      </c>
      <c r="G586" t="s">
        <v>86</v>
      </c>
      <c r="H586" t="s">
        <v>87</v>
      </c>
      <c r="J586" t="s">
        <v>41</v>
      </c>
      <c r="K586">
        <v>100</v>
      </c>
      <c r="L586" t="s">
        <v>42</v>
      </c>
      <c r="M586" t="s">
        <v>1297</v>
      </c>
      <c r="N586" t="s">
        <v>44</v>
      </c>
      <c r="O586" t="s">
        <v>67</v>
      </c>
      <c r="P586" t="s">
        <v>36</v>
      </c>
      <c r="V586" t="s">
        <v>36</v>
      </c>
      <c r="W586" t="s">
        <v>36</v>
      </c>
      <c r="X586" t="s">
        <v>36</v>
      </c>
      <c r="Y586" s="3">
        <v>45763.576388888891</v>
      </c>
      <c r="Z586" s="12">
        <f t="shared" si="9"/>
        <v>1</v>
      </c>
    </row>
    <row r="587" spans="1:26" x14ac:dyDescent="0.35">
      <c r="A587">
        <v>15687174</v>
      </c>
      <c r="B587" s="1">
        <v>45764</v>
      </c>
      <c r="C587" s="2">
        <v>0.20347222222222222</v>
      </c>
      <c r="D587" t="s">
        <v>95</v>
      </c>
      <c r="E587" t="s">
        <v>529</v>
      </c>
      <c r="F587" t="s">
        <v>530</v>
      </c>
      <c r="G587" t="s">
        <v>209</v>
      </c>
      <c r="H587" t="s">
        <v>210</v>
      </c>
      <c r="J587" t="s">
        <v>49</v>
      </c>
      <c r="K587">
        <v>400</v>
      </c>
      <c r="L587" t="s">
        <v>329</v>
      </c>
      <c r="M587" t="s">
        <v>330</v>
      </c>
      <c r="N587" t="s">
        <v>331</v>
      </c>
      <c r="O587" t="s">
        <v>62</v>
      </c>
      <c r="P587" t="s">
        <v>35</v>
      </c>
      <c r="Q587" t="s">
        <v>536</v>
      </c>
      <c r="V587" t="s">
        <v>35</v>
      </c>
      <c r="W587" t="s">
        <v>35</v>
      </c>
      <c r="X587" t="s">
        <v>35</v>
      </c>
      <c r="Z587" s="12">
        <f t="shared" si="9"/>
        <v>0</v>
      </c>
    </row>
    <row r="588" spans="1:26" x14ac:dyDescent="0.35">
      <c r="A588">
        <v>15519076</v>
      </c>
      <c r="B588" s="1">
        <v>45756</v>
      </c>
      <c r="C588" s="2">
        <v>0.68055555555555558</v>
      </c>
      <c r="D588" t="s">
        <v>228</v>
      </c>
      <c r="F588">
        <v>10017</v>
      </c>
      <c r="G588" t="s">
        <v>340</v>
      </c>
      <c r="H588" t="s">
        <v>1298</v>
      </c>
      <c r="I588" t="s">
        <v>40</v>
      </c>
      <c r="J588" t="s">
        <v>57</v>
      </c>
      <c r="K588" t="s">
        <v>58</v>
      </c>
      <c r="L588" t="s">
        <v>59</v>
      </c>
      <c r="M588" t="s">
        <v>506</v>
      </c>
      <c r="N588" t="s">
        <v>507</v>
      </c>
      <c r="O588" t="s">
        <v>62</v>
      </c>
      <c r="P588" t="s">
        <v>35</v>
      </c>
      <c r="Q588" t="s">
        <v>167</v>
      </c>
      <c r="V588" t="s">
        <v>35</v>
      </c>
      <c r="W588" t="s">
        <v>35</v>
      </c>
      <c r="X588" t="s">
        <v>35</v>
      </c>
      <c r="Z588" s="12">
        <f t="shared" si="9"/>
        <v>0</v>
      </c>
    </row>
    <row r="589" spans="1:26" x14ac:dyDescent="0.35">
      <c r="A589">
        <v>15578893</v>
      </c>
      <c r="B589" s="1">
        <v>45759</v>
      </c>
      <c r="C589" s="2">
        <v>0.3215277777777778</v>
      </c>
      <c r="D589" t="s">
        <v>24</v>
      </c>
      <c r="E589" t="s">
        <v>1299</v>
      </c>
      <c r="F589" t="s">
        <v>1300</v>
      </c>
      <c r="G589" t="s">
        <v>27</v>
      </c>
      <c r="H589" t="s">
        <v>28</v>
      </c>
      <c r="I589" t="s">
        <v>29</v>
      </c>
      <c r="J589" t="s">
        <v>30</v>
      </c>
      <c r="K589" t="s">
        <v>153</v>
      </c>
      <c r="L589" t="s">
        <v>30</v>
      </c>
      <c r="M589" t="s">
        <v>306</v>
      </c>
      <c r="N589" t="s">
        <v>155</v>
      </c>
      <c r="O589" t="s">
        <v>34</v>
      </c>
      <c r="P589" t="s">
        <v>35</v>
      </c>
      <c r="V589" t="s">
        <v>35</v>
      </c>
      <c r="W589" t="s">
        <v>35</v>
      </c>
      <c r="X589" t="s">
        <v>35</v>
      </c>
      <c r="Z589" s="12">
        <f t="shared" si="9"/>
        <v>0</v>
      </c>
    </row>
    <row r="590" spans="1:26" x14ac:dyDescent="0.35">
      <c r="A590">
        <v>15743256</v>
      </c>
      <c r="B590" s="1">
        <v>45766</v>
      </c>
      <c r="C590" s="2">
        <v>0.75624999999999998</v>
      </c>
      <c r="D590" t="s">
        <v>128</v>
      </c>
      <c r="E590" t="s">
        <v>753</v>
      </c>
      <c r="F590" t="s">
        <v>754</v>
      </c>
      <c r="I590" t="s">
        <v>29</v>
      </c>
      <c r="J590" t="s">
        <v>49</v>
      </c>
      <c r="K590">
        <v>150</v>
      </c>
      <c r="L590" t="s">
        <v>606</v>
      </c>
      <c r="M590" t="s">
        <v>607</v>
      </c>
      <c r="N590" t="s">
        <v>608</v>
      </c>
      <c r="O590" t="s">
        <v>34</v>
      </c>
      <c r="P590" t="s">
        <v>36</v>
      </c>
      <c r="Q590" t="s">
        <v>37</v>
      </c>
      <c r="V590" t="s">
        <v>35</v>
      </c>
      <c r="W590" t="s">
        <v>36</v>
      </c>
      <c r="X590" t="s">
        <v>36</v>
      </c>
      <c r="Z590" s="12">
        <f t="shared" si="9"/>
        <v>0</v>
      </c>
    </row>
    <row r="591" spans="1:26" x14ac:dyDescent="0.35">
      <c r="A591">
        <v>15742369</v>
      </c>
      <c r="B591" s="1">
        <v>45766</v>
      </c>
      <c r="C591" s="2">
        <v>0.72916666666666663</v>
      </c>
      <c r="D591" t="s">
        <v>46</v>
      </c>
      <c r="E591" t="s">
        <v>1301</v>
      </c>
      <c r="F591">
        <v>14191</v>
      </c>
      <c r="I591" t="s">
        <v>29</v>
      </c>
      <c r="J591" t="s">
        <v>148</v>
      </c>
      <c r="K591" t="s">
        <v>174</v>
      </c>
      <c r="M591" t="s">
        <v>175</v>
      </c>
      <c r="N591" t="s">
        <v>905</v>
      </c>
      <c r="O591" t="s">
        <v>34</v>
      </c>
      <c r="P591" t="s">
        <v>36</v>
      </c>
      <c r="Q591" t="s">
        <v>205</v>
      </c>
      <c r="V591" t="s">
        <v>36</v>
      </c>
      <c r="W591" t="s">
        <v>35</v>
      </c>
      <c r="X591" t="s">
        <v>35</v>
      </c>
      <c r="Z591" s="12">
        <f t="shared" si="9"/>
        <v>0</v>
      </c>
    </row>
    <row r="592" spans="1:26" x14ac:dyDescent="0.35">
      <c r="A592">
        <v>15681294</v>
      </c>
      <c r="B592" s="1">
        <v>45763</v>
      </c>
      <c r="C592" s="2">
        <v>0.76597222222222228</v>
      </c>
      <c r="D592" t="s">
        <v>128</v>
      </c>
      <c r="E592" t="s">
        <v>1302</v>
      </c>
      <c r="F592" t="s">
        <v>1303</v>
      </c>
      <c r="I592" t="s">
        <v>88</v>
      </c>
      <c r="J592" t="s">
        <v>273</v>
      </c>
      <c r="K592" t="s">
        <v>274</v>
      </c>
      <c r="L592" t="s">
        <v>413</v>
      </c>
      <c r="M592" t="s">
        <v>1150</v>
      </c>
      <c r="N592" t="s">
        <v>1151</v>
      </c>
      <c r="O592" t="s">
        <v>34</v>
      </c>
      <c r="P592" t="s">
        <v>35</v>
      </c>
      <c r="Q592" t="s">
        <v>37</v>
      </c>
      <c r="V592" t="s">
        <v>35</v>
      </c>
      <c r="W592" t="s">
        <v>35</v>
      </c>
      <c r="X592" t="s">
        <v>35</v>
      </c>
      <c r="Z592" s="12">
        <f t="shared" si="9"/>
        <v>0</v>
      </c>
    </row>
    <row r="593" spans="1:26" x14ac:dyDescent="0.35">
      <c r="A593">
        <v>15435866</v>
      </c>
      <c r="B593" s="1">
        <v>45753</v>
      </c>
      <c r="C593" s="2">
        <v>0.55347222222222225</v>
      </c>
      <c r="D593" t="s">
        <v>95</v>
      </c>
      <c r="E593" t="s">
        <v>1304</v>
      </c>
      <c r="F593">
        <v>13174</v>
      </c>
      <c r="G593" t="s">
        <v>216</v>
      </c>
      <c r="H593" t="s">
        <v>99</v>
      </c>
      <c r="I593" t="s">
        <v>29</v>
      </c>
      <c r="J593" t="s">
        <v>49</v>
      </c>
      <c r="K593">
        <v>150</v>
      </c>
      <c r="L593" t="s">
        <v>385</v>
      </c>
      <c r="M593" t="s">
        <v>1305</v>
      </c>
      <c r="N593" t="s">
        <v>1306</v>
      </c>
      <c r="O593" t="s">
        <v>62</v>
      </c>
      <c r="P593" t="s">
        <v>35</v>
      </c>
      <c r="Q593" t="s">
        <v>84</v>
      </c>
      <c r="V593" t="s">
        <v>35</v>
      </c>
      <c r="W593" t="s">
        <v>35</v>
      </c>
      <c r="X593" t="s">
        <v>35</v>
      </c>
      <c r="Z593" s="12">
        <f t="shared" si="9"/>
        <v>0</v>
      </c>
    </row>
    <row r="594" spans="1:26" x14ac:dyDescent="0.35">
      <c r="A594">
        <v>15648807</v>
      </c>
      <c r="B594" s="1">
        <v>45762</v>
      </c>
      <c r="C594" s="2">
        <v>0.60486111111111107</v>
      </c>
      <c r="D594" t="s">
        <v>128</v>
      </c>
      <c r="E594" t="s">
        <v>601</v>
      </c>
      <c r="F594">
        <v>13186</v>
      </c>
      <c r="I594" t="s">
        <v>88</v>
      </c>
      <c r="J594" t="s">
        <v>49</v>
      </c>
      <c r="K594">
        <v>125</v>
      </c>
      <c r="L594" t="s">
        <v>190</v>
      </c>
      <c r="M594" t="s">
        <v>801</v>
      </c>
      <c r="N594" t="s">
        <v>802</v>
      </c>
      <c r="O594" t="s">
        <v>67</v>
      </c>
      <c r="P594" t="s">
        <v>36</v>
      </c>
      <c r="V594" t="s">
        <v>35</v>
      </c>
      <c r="W594" t="s">
        <v>35</v>
      </c>
      <c r="X594" t="s">
        <v>35</v>
      </c>
      <c r="Y594" s="3">
        <v>45762.605555555558</v>
      </c>
      <c r="Z594" s="12">
        <f t="shared" si="9"/>
        <v>1</v>
      </c>
    </row>
    <row r="595" spans="1:26" x14ac:dyDescent="0.35">
      <c r="A595">
        <v>15438300</v>
      </c>
      <c r="B595" s="1">
        <v>45753</v>
      </c>
      <c r="C595" s="2">
        <v>0.6430555555555556</v>
      </c>
      <c r="D595" t="s">
        <v>95</v>
      </c>
      <c r="E595" t="s">
        <v>689</v>
      </c>
      <c r="F595">
        <v>12451</v>
      </c>
      <c r="G595" t="s">
        <v>98</v>
      </c>
      <c r="H595" t="s">
        <v>99</v>
      </c>
      <c r="I595" t="s">
        <v>88</v>
      </c>
      <c r="J595" t="s">
        <v>49</v>
      </c>
      <c r="K595">
        <v>125</v>
      </c>
      <c r="L595" t="s">
        <v>100</v>
      </c>
      <c r="M595" t="s">
        <v>1307</v>
      </c>
      <c r="N595" t="s">
        <v>776</v>
      </c>
      <c r="O595" t="s">
        <v>67</v>
      </c>
      <c r="P595" t="s">
        <v>36</v>
      </c>
      <c r="V595" t="s">
        <v>35</v>
      </c>
      <c r="W595" t="s">
        <v>36</v>
      </c>
      <c r="X595" t="s">
        <v>36</v>
      </c>
      <c r="Y595" s="3">
        <v>45755.513888888891</v>
      </c>
      <c r="Z595" s="12">
        <f t="shared" si="9"/>
        <v>1</v>
      </c>
    </row>
    <row r="596" spans="1:26" x14ac:dyDescent="0.35">
      <c r="A596">
        <v>15551421</v>
      </c>
      <c r="B596" s="1">
        <v>45757</v>
      </c>
      <c r="C596" s="2">
        <v>0.74027777777777781</v>
      </c>
      <c r="D596" t="s">
        <v>128</v>
      </c>
      <c r="E596" t="s">
        <v>1181</v>
      </c>
      <c r="F596">
        <v>11021</v>
      </c>
      <c r="I596" t="s">
        <v>29</v>
      </c>
      <c r="J596" t="s">
        <v>49</v>
      </c>
      <c r="K596" t="s">
        <v>157</v>
      </c>
      <c r="L596" t="s">
        <v>344</v>
      </c>
      <c r="M596" t="s">
        <v>617</v>
      </c>
      <c r="N596" t="s">
        <v>618</v>
      </c>
      <c r="O596" t="s">
        <v>62</v>
      </c>
      <c r="P596" t="s">
        <v>35</v>
      </c>
      <c r="Q596" t="s">
        <v>78</v>
      </c>
      <c r="V596" t="s">
        <v>35</v>
      </c>
      <c r="W596" t="s">
        <v>35</v>
      </c>
      <c r="X596" t="s">
        <v>35</v>
      </c>
      <c r="Z596" s="12">
        <f t="shared" si="9"/>
        <v>0</v>
      </c>
    </row>
    <row r="597" spans="1:26" x14ac:dyDescent="0.35">
      <c r="A597">
        <v>15690116</v>
      </c>
      <c r="B597" s="1">
        <v>45764</v>
      </c>
      <c r="C597" s="2">
        <v>0.46805555555555556</v>
      </c>
      <c r="D597" t="s">
        <v>53</v>
      </c>
      <c r="E597" t="s">
        <v>1308</v>
      </c>
      <c r="F597" t="s">
        <v>1309</v>
      </c>
      <c r="G597" t="s">
        <v>290</v>
      </c>
      <c r="H597" t="s">
        <v>56</v>
      </c>
      <c r="I597" t="s">
        <v>29</v>
      </c>
      <c r="J597" t="s">
        <v>49</v>
      </c>
      <c r="K597" t="s">
        <v>194</v>
      </c>
      <c r="L597" t="s">
        <v>291</v>
      </c>
      <c r="M597" t="s">
        <v>292</v>
      </c>
      <c r="N597" t="s">
        <v>293</v>
      </c>
      <c r="O597" t="s">
        <v>34</v>
      </c>
      <c r="P597" t="s">
        <v>35</v>
      </c>
      <c r="V597" t="s">
        <v>35</v>
      </c>
      <c r="W597" t="s">
        <v>35</v>
      </c>
      <c r="X597" t="s">
        <v>35</v>
      </c>
      <c r="Z597" s="12">
        <f t="shared" si="9"/>
        <v>0</v>
      </c>
    </row>
    <row r="598" spans="1:26" x14ac:dyDescent="0.35">
      <c r="A598">
        <v>15438117</v>
      </c>
      <c r="B598" s="1">
        <v>45753</v>
      </c>
      <c r="C598" s="2">
        <v>0.63124999999999998</v>
      </c>
      <c r="D598" t="s">
        <v>38</v>
      </c>
      <c r="E598" t="s">
        <v>434</v>
      </c>
      <c r="F598">
        <v>10123</v>
      </c>
      <c r="I598" t="s">
        <v>29</v>
      </c>
      <c r="J598" t="s">
        <v>49</v>
      </c>
      <c r="K598">
        <v>125</v>
      </c>
      <c r="L598" t="s">
        <v>92</v>
      </c>
      <c r="M598" t="s">
        <v>338</v>
      </c>
      <c r="N598" t="s">
        <v>339</v>
      </c>
      <c r="O598" t="s">
        <v>67</v>
      </c>
      <c r="P598" t="s">
        <v>36</v>
      </c>
      <c r="Q598" t="s">
        <v>396</v>
      </c>
      <c r="V598" t="s">
        <v>35</v>
      </c>
      <c r="W598" t="s">
        <v>35</v>
      </c>
      <c r="X598" t="s">
        <v>36</v>
      </c>
      <c r="Y598" s="3">
        <v>45753.633333333331</v>
      </c>
      <c r="Z598" s="12">
        <f t="shared" si="9"/>
        <v>1</v>
      </c>
    </row>
    <row r="599" spans="1:26" x14ac:dyDescent="0.35">
      <c r="A599">
        <v>15569909</v>
      </c>
      <c r="B599" s="1">
        <v>45758</v>
      </c>
      <c r="C599" s="2">
        <v>0.67847222222222225</v>
      </c>
      <c r="D599" t="s">
        <v>38</v>
      </c>
      <c r="E599" t="s">
        <v>1272</v>
      </c>
      <c r="F599">
        <v>13135</v>
      </c>
      <c r="G599" t="s">
        <v>86</v>
      </c>
      <c r="H599" t="s">
        <v>87</v>
      </c>
      <c r="J599" t="s">
        <v>49</v>
      </c>
      <c r="K599" t="s">
        <v>431</v>
      </c>
      <c r="L599" t="s">
        <v>71</v>
      </c>
      <c r="M599" t="s">
        <v>709</v>
      </c>
      <c r="N599" t="s">
        <v>710</v>
      </c>
      <c r="O599" t="s">
        <v>67</v>
      </c>
      <c r="P599" t="s">
        <v>36</v>
      </c>
      <c r="V599" t="s">
        <v>36</v>
      </c>
      <c r="W599" t="s">
        <v>35</v>
      </c>
      <c r="X599" t="s">
        <v>36</v>
      </c>
      <c r="Y599" s="3">
        <v>45758.679861111108</v>
      </c>
      <c r="Z599" s="12">
        <f t="shared" si="9"/>
        <v>1</v>
      </c>
    </row>
    <row r="600" spans="1:26" x14ac:dyDescent="0.35">
      <c r="A600">
        <v>15428172</v>
      </c>
      <c r="B600" s="1">
        <v>45752</v>
      </c>
      <c r="C600" s="2">
        <v>0.90902777777777777</v>
      </c>
      <c r="D600" t="s">
        <v>53</v>
      </c>
      <c r="E600" t="s">
        <v>721</v>
      </c>
      <c r="F600">
        <v>11963</v>
      </c>
      <c r="G600" t="s">
        <v>55</v>
      </c>
      <c r="H600" t="s">
        <v>56</v>
      </c>
      <c r="J600" t="s">
        <v>49</v>
      </c>
      <c r="K600">
        <v>125</v>
      </c>
      <c r="L600" t="s">
        <v>92</v>
      </c>
      <c r="M600" t="s">
        <v>93</v>
      </c>
      <c r="N600" t="s">
        <v>94</v>
      </c>
      <c r="O600" t="s">
        <v>62</v>
      </c>
      <c r="P600" t="s">
        <v>35</v>
      </c>
      <c r="Q600" t="s">
        <v>78</v>
      </c>
      <c r="V600" t="s">
        <v>35</v>
      </c>
      <c r="W600" t="s">
        <v>35</v>
      </c>
      <c r="X600" t="s">
        <v>35</v>
      </c>
      <c r="Z600" s="12">
        <f t="shared" si="9"/>
        <v>0</v>
      </c>
    </row>
    <row r="601" spans="1:26" x14ac:dyDescent="0.35">
      <c r="A601">
        <v>15380988</v>
      </c>
      <c r="B601" s="1">
        <v>45750</v>
      </c>
      <c r="C601" s="2">
        <v>0.65625</v>
      </c>
      <c r="D601" t="s">
        <v>46</v>
      </c>
      <c r="E601" t="s">
        <v>208</v>
      </c>
      <c r="F601">
        <v>10280</v>
      </c>
      <c r="G601" t="s">
        <v>48</v>
      </c>
      <c r="I601" t="s">
        <v>29</v>
      </c>
      <c r="J601" t="s">
        <v>57</v>
      </c>
      <c r="K601" t="s">
        <v>58</v>
      </c>
      <c r="L601" t="s">
        <v>59</v>
      </c>
      <c r="M601" t="s">
        <v>60</v>
      </c>
      <c r="N601" t="s">
        <v>61</v>
      </c>
      <c r="O601" t="s">
        <v>34</v>
      </c>
      <c r="P601" t="s">
        <v>35</v>
      </c>
      <c r="V601" t="s">
        <v>35</v>
      </c>
      <c r="W601" t="s">
        <v>35</v>
      </c>
      <c r="X601" t="s">
        <v>35</v>
      </c>
      <c r="Z601" s="12">
        <f t="shared" si="9"/>
        <v>0</v>
      </c>
    </row>
    <row r="602" spans="1:26" x14ac:dyDescent="0.35">
      <c r="A602">
        <v>15693631</v>
      </c>
      <c r="B602" s="1">
        <v>45764</v>
      </c>
      <c r="C602" s="2">
        <v>0.55138888888888893</v>
      </c>
      <c r="D602" t="s">
        <v>53</v>
      </c>
      <c r="E602" t="s">
        <v>1310</v>
      </c>
      <c r="F602" t="s">
        <v>1311</v>
      </c>
      <c r="G602" t="s">
        <v>55</v>
      </c>
      <c r="H602" t="s">
        <v>56</v>
      </c>
      <c r="I602" t="s">
        <v>88</v>
      </c>
      <c r="J602" t="s">
        <v>30</v>
      </c>
      <c r="K602" t="s">
        <v>252</v>
      </c>
      <c r="L602" t="s">
        <v>30</v>
      </c>
      <c r="M602" t="s">
        <v>253</v>
      </c>
      <c r="N602" t="s">
        <v>947</v>
      </c>
      <c r="O602" t="s">
        <v>34</v>
      </c>
      <c r="P602" t="s">
        <v>35</v>
      </c>
      <c r="V602" t="s">
        <v>35</v>
      </c>
      <c r="W602" t="s">
        <v>35</v>
      </c>
      <c r="X602" t="s">
        <v>35</v>
      </c>
      <c r="Z602" s="12">
        <f t="shared" si="9"/>
        <v>0</v>
      </c>
    </row>
    <row r="603" spans="1:26" x14ac:dyDescent="0.35">
      <c r="A603">
        <v>15671469</v>
      </c>
      <c r="B603" s="1">
        <v>45763</v>
      </c>
      <c r="C603" s="2">
        <v>0.61319444444444449</v>
      </c>
      <c r="D603" t="s">
        <v>46</v>
      </c>
      <c r="E603" t="s">
        <v>1285</v>
      </c>
      <c r="F603" t="s">
        <v>1286</v>
      </c>
      <c r="I603" t="s">
        <v>88</v>
      </c>
      <c r="J603" t="s">
        <v>30</v>
      </c>
      <c r="K603" t="s">
        <v>545</v>
      </c>
      <c r="M603" t="s">
        <v>1312</v>
      </c>
      <c r="N603" t="s">
        <v>1313</v>
      </c>
      <c r="O603" t="s">
        <v>34</v>
      </c>
      <c r="P603" t="s">
        <v>35</v>
      </c>
      <c r="Q603" t="s">
        <v>205</v>
      </c>
      <c r="V603" t="s">
        <v>35</v>
      </c>
      <c r="W603" t="s">
        <v>35</v>
      </c>
      <c r="X603" t="s">
        <v>35</v>
      </c>
      <c r="Z603" s="12">
        <f t="shared" si="9"/>
        <v>0</v>
      </c>
    </row>
    <row r="604" spans="1:26" x14ac:dyDescent="0.35">
      <c r="A604">
        <v>15608368</v>
      </c>
      <c r="B604" s="1">
        <v>45760</v>
      </c>
      <c r="C604" s="2">
        <v>0.81458333333333333</v>
      </c>
      <c r="D604" t="s">
        <v>128</v>
      </c>
      <c r="E604" t="s">
        <v>1045</v>
      </c>
      <c r="F604">
        <v>12901</v>
      </c>
      <c r="G604" t="s">
        <v>268</v>
      </c>
      <c r="H604" t="s">
        <v>269</v>
      </c>
      <c r="I604" t="s">
        <v>40</v>
      </c>
      <c r="J604" t="s">
        <v>49</v>
      </c>
      <c r="K604" t="s">
        <v>194</v>
      </c>
      <c r="L604" t="s">
        <v>348</v>
      </c>
      <c r="M604" t="s">
        <v>1314</v>
      </c>
      <c r="N604" t="s">
        <v>1315</v>
      </c>
      <c r="O604" t="s">
        <v>34</v>
      </c>
      <c r="P604" t="s">
        <v>36</v>
      </c>
      <c r="Q604" t="s">
        <v>103</v>
      </c>
      <c r="V604" t="s">
        <v>35</v>
      </c>
      <c r="W604" t="s">
        <v>36</v>
      </c>
      <c r="X604" t="s">
        <v>36</v>
      </c>
      <c r="Z604" s="12">
        <f t="shared" si="9"/>
        <v>0</v>
      </c>
    </row>
    <row r="605" spans="1:26" x14ac:dyDescent="0.35">
      <c r="A605">
        <v>15352648</v>
      </c>
      <c r="B605" s="1">
        <v>45749</v>
      </c>
      <c r="C605" s="2">
        <v>0.46527777777777779</v>
      </c>
      <c r="D605" t="s">
        <v>38</v>
      </c>
      <c r="E605" t="s">
        <v>1316</v>
      </c>
      <c r="F605">
        <v>10679</v>
      </c>
      <c r="J605" t="s">
        <v>49</v>
      </c>
      <c r="K605">
        <v>125</v>
      </c>
      <c r="L605" t="s">
        <v>491</v>
      </c>
      <c r="M605" t="s">
        <v>492</v>
      </c>
      <c r="N605" t="s">
        <v>493</v>
      </c>
      <c r="O605" t="s">
        <v>67</v>
      </c>
      <c r="P605" t="s">
        <v>36</v>
      </c>
      <c r="V605" t="s">
        <v>36</v>
      </c>
      <c r="W605" t="s">
        <v>36</v>
      </c>
      <c r="X605" t="s">
        <v>36</v>
      </c>
      <c r="Y605" s="3">
        <v>45749.468055555553</v>
      </c>
      <c r="Z605" s="12">
        <f t="shared" si="9"/>
        <v>1</v>
      </c>
    </row>
    <row r="606" spans="1:26" x14ac:dyDescent="0.35">
      <c r="A606">
        <v>15346907</v>
      </c>
      <c r="B606" s="1">
        <v>45748</v>
      </c>
      <c r="C606" s="2">
        <v>0.8666666666666667</v>
      </c>
      <c r="D606" t="s">
        <v>46</v>
      </c>
      <c r="E606" t="s">
        <v>1304</v>
      </c>
      <c r="F606">
        <v>13174</v>
      </c>
      <c r="G606" t="s">
        <v>809</v>
      </c>
      <c r="I606" t="s">
        <v>29</v>
      </c>
      <c r="J606" t="s">
        <v>273</v>
      </c>
      <c r="K606" t="s">
        <v>274</v>
      </c>
      <c r="L606" t="s">
        <v>275</v>
      </c>
      <c r="M606" t="s">
        <v>1317</v>
      </c>
      <c r="N606" t="s">
        <v>1318</v>
      </c>
      <c r="O606" t="s">
        <v>67</v>
      </c>
      <c r="P606" t="s">
        <v>36</v>
      </c>
      <c r="V606" t="s">
        <v>35</v>
      </c>
      <c r="W606" t="s">
        <v>35</v>
      </c>
      <c r="X606" t="s">
        <v>36</v>
      </c>
      <c r="Y606" s="3">
        <v>45748.867361111108</v>
      </c>
      <c r="Z606" s="12">
        <f t="shared" si="9"/>
        <v>1</v>
      </c>
    </row>
    <row r="607" spans="1:26" x14ac:dyDescent="0.35">
      <c r="A607">
        <v>15335293</v>
      </c>
      <c r="B607" s="1">
        <v>45748</v>
      </c>
      <c r="C607" s="2">
        <v>0.4826388888888889</v>
      </c>
      <c r="D607" t="s">
        <v>38</v>
      </c>
      <c r="E607" t="s">
        <v>438</v>
      </c>
      <c r="F607">
        <v>11046</v>
      </c>
      <c r="G607" t="s">
        <v>86</v>
      </c>
      <c r="H607" t="s">
        <v>87</v>
      </c>
      <c r="I607" t="s">
        <v>29</v>
      </c>
      <c r="J607" t="s">
        <v>57</v>
      </c>
      <c r="K607" t="s">
        <v>58</v>
      </c>
      <c r="L607" t="s">
        <v>551</v>
      </c>
      <c r="M607" t="s">
        <v>810</v>
      </c>
      <c r="N607" t="s">
        <v>637</v>
      </c>
      <c r="O607" t="s">
        <v>34</v>
      </c>
      <c r="P607" t="s">
        <v>36</v>
      </c>
      <c r="Q607" t="s">
        <v>313</v>
      </c>
      <c r="V607" t="s">
        <v>36</v>
      </c>
      <c r="W607" t="s">
        <v>36</v>
      </c>
      <c r="X607" t="s">
        <v>36</v>
      </c>
      <c r="Z607" s="12">
        <f t="shared" si="9"/>
        <v>0</v>
      </c>
    </row>
    <row r="608" spans="1:26" x14ac:dyDescent="0.35">
      <c r="A608">
        <v>15710478</v>
      </c>
      <c r="B608" s="1">
        <v>45765</v>
      </c>
      <c r="C608" s="2">
        <v>0.42638888888888887</v>
      </c>
      <c r="D608" t="s">
        <v>38</v>
      </c>
      <c r="E608" t="s">
        <v>1046</v>
      </c>
      <c r="F608" t="s">
        <v>1319</v>
      </c>
      <c r="I608" t="s">
        <v>88</v>
      </c>
      <c r="J608" t="s">
        <v>273</v>
      </c>
      <c r="K608" t="s">
        <v>274</v>
      </c>
      <c r="L608" t="s">
        <v>413</v>
      </c>
      <c r="M608" t="s">
        <v>1150</v>
      </c>
      <c r="N608" t="s">
        <v>1151</v>
      </c>
      <c r="O608" t="s">
        <v>34</v>
      </c>
      <c r="P608" t="s">
        <v>36</v>
      </c>
      <c r="Q608" t="s">
        <v>37</v>
      </c>
      <c r="V608" t="s">
        <v>36</v>
      </c>
      <c r="W608" t="s">
        <v>36</v>
      </c>
      <c r="X608" t="s">
        <v>36</v>
      </c>
      <c r="Z608" s="12">
        <f t="shared" si="9"/>
        <v>0</v>
      </c>
    </row>
    <row r="609" spans="1:26" x14ac:dyDescent="0.35">
      <c r="A609">
        <v>15393563</v>
      </c>
      <c r="B609" s="1">
        <v>45751</v>
      </c>
      <c r="C609" s="2">
        <v>0.47708333333333336</v>
      </c>
      <c r="D609" t="s">
        <v>46</v>
      </c>
      <c r="E609" t="s">
        <v>1320</v>
      </c>
      <c r="F609">
        <v>13184</v>
      </c>
      <c r="I609" t="s">
        <v>29</v>
      </c>
      <c r="J609" t="s">
        <v>41</v>
      </c>
      <c r="K609">
        <v>100</v>
      </c>
      <c r="L609" t="s">
        <v>1321</v>
      </c>
      <c r="M609" t="s">
        <v>1322</v>
      </c>
      <c r="N609" t="s">
        <v>1323</v>
      </c>
      <c r="O609" t="s">
        <v>34</v>
      </c>
      <c r="P609" t="s">
        <v>35</v>
      </c>
      <c r="V609" t="s">
        <v>35</v>
      </c>
      <c r="W609" t="s">
        <v>35</v>
      </c>
      <c r="X609" t="s">
        <v>35</v>
      </c>
      <c r="Z609" s="12">
        <f t="shared" si="9"/>
        <v>0</v>
      </c>
    </row>
    <row r="610" spans="1:26" x14ac:dyDescent="0.35">
      <c r="A610">
        <v>15460182</v>
      </c>
      <c r="B610" s="1">
        <v>45754</v>
      </c>
      <c r="C610" s="2">
        <v>0.71111111111111114</v>
      </c>
      <c r="D610" t="s">
        <v>46</v>
      </c>
      <c r="E610" t="s">
        <v>1324</v>
      </c>
      <c r="F610" t="s">
        <v>1325</v>
      </c>
      <c r="I610" t="s">
        <v>40</v>
      </c>
      <c r="J610" t="s">
        <v>49</v>
      </c>
      <c r="K610" t="s">
        <v>157</v>
      </c>
      <c r="L610" t="s">
        <v>344</v>
      </c>
      <c r="M610" t="s">
        <v>617</v>
      </c>
      <c r="N610" t="s">
        <v>618</v>
      </c>
      <c r="O610" t="s">
        <v>62</v>
      </c>
      <c r="P610" t="s">
        <v>36</v>
      </c>
      <c r="Q610" t="s">
        <v>167</v>
      </c>
      <c r="V610" t="s">
        <v>35</v>
      </c>
      <c r="W610" t="s">
        <v>35</v>
      </c>
      <c r="X610" t="s">
        <v>36</v>
      </c>
      <c r="Z610" s="12">
        <f t="shared" si="9"/>
        <v>0</v>
      </c>
    </row>
    <row r="611" spans="1:26" x14ac:dyDescent="0.35">
      <c r="A611">
        <v>15500366</v>
      </c>
      <c r="B611" s="1">
        <v>45756</v>
      </c>
      <c r="C611" s="2">
        <v>0.60347222222222219</v>
      </c>
      <c r="D611" t="s">
        <v>53</v>
      </c>
      <c r="E611" t="s">
        <v>1326</v>
      </c>
      <c r="F611">
        <v>10449</v>
      </c>
      <c r="G611" t="s">
        <v>290</v>
      </c>
      <c r="H611" t="s">
        <v>56</v>
      </c>
      <c r="I611" t="s">
        <v>40</v>
      </c>
      <c r="J611" t="s">
        <v>49</v>
      </c>
      <c r="K611" t="s">
        <v>194</v>
      </c>
      <c r="L611" t="s">
        <v>291</v>
      </c>
      <c r="M611" t="s">
        <v>292</v>
      </c>
      <c r="N611" t="s">
        <v>293</v>
      </c>
      <c r="O611" t="s">
        <v>34</v>
      </c>
      <c r="P611" t="s">
        <v>36</v>
      </c>
      <c r="Q611" t="s">
        <v>37</v>
      </c>
      <c r="V611" t="s">
        <v>35</v>
      </c>
      <c r="W611" t="s">
        <v>36</v>
      </c>
      <c r="X611" t="s">
        <v>36</v>
      </c>
      <c r="Z611" s="12">
        <f t="shared" si="9"/>
        <v>0</v>
      </c>
    </row>
    <row r="612" spans="1:26" x14ac:dyDescent="0.35">
      <c r="A612">
        <v>15641818</v>
      </c>
      <c r="B612" s="1">
        <v>45762</v>
      </c>
      <c r="C612" s="2">
        <v>0.45277777777777778</v>
      </c>
      <c r="D612" t="s">
        <v>38</v>
      </c>
      <c r="E612" t="s">
        <v>1327</v>
      </c>
      <c r="F612">
        <v>10177</v>
      </c>
      <c r="G612" t="s">
        <v>809</v>
      </c>
      <c r="I612" t="s">
        <v>29</v>
      </c>
      <c r="J612" t="s">
        <v>440</v>
      </c>
      <c r="K612">
        <v>160</v>
      </c>
      <c r="L612" t="s">
        <v>597</v>
      </c>
      <c r="M612" t="s">
        <v>598</v>
      </c>
      <c r="N612" t="s">
        <v>599</v>
      </c>
      <c r="O612" t="s">
        <v>45</v>
      </c>
      <c r="P612" t="s">
        <v>36</v>
      </c>
      <c r="Q612" t="s">
        <v>103</v>
      </c>
      <c r="V612" t="s">
        <v>36</v>
      </c>
      <c r="W612" t="s">
        <v>35</v>
      </c>
      <c r="X612" t="s">
        <v>36</v>
      </c>
      <c r="Y612" s="3">
        <v>45762.45416666667</v>
      </c>
      <c r="Z612" s="12">
        <f t="shared" si="9"/>
        <v>0</v>
      </c>
    </row>
    <row r="613" spans="1:26" x14ac:dyDescent="0.35">
      <c r="A613">
        <v>15350127</v>
      </c>
      <c r="B613" s="1">
        <v>45749</v>
      </c>
      <c r="C613" s="2">
        <v>0.36249999999999999</v>
      </c>
      <c r="D613" t="s">
        <v>53</v>
      </c>
      <c r="E613" t="s">
        <v>559</v>
      </c>
      <c r="F613">
        <v>10317</v>
      </c>
      <c r="G613" t="s">
        <v>124</v>
      </c>
      <c r="H613" t="s">
        <v>56</v>
      </c>
      <c r="I613" t="s">
        <v>29</v>
      </c>
      <c r="J613" t="s">
        <v>49</v>
      </c>
      <c r="K613" t="s">
        <v>194</v>
      </c>
      <c r="L613" t="s">
        <v>348</v>
      </c>
      <c r="M613" t="s">
        <v>349</v>
      </c>
      <c r="N613" t="s">
        <v>350</v>
      </c>
      <c r="O613" t="s">
        <v>34</v>
      </c>
      <c r="P613" t="s">
        <v>35</v>
      </c>
      <c r="V613" t="s">
        <v>35</v>
      </c>
      <c r="W613" t="s">
        <v>35</v>
      </c>
      <c r="X613" t="s">
        <v>35</v>
      </c>
      <c r="Z613" s="12">
        <f t="shared" si="9"/>
        <v>0</v>
      </c>
    </row>
    <row r="614" spans="1:26" x14ac:dyDescent="0.35">
      <c r="A614">
        <v>15430193</v>
      </c>
      <c r="B614" s="1">
        <v>45753</v>
      </c>
      <c r="C614" s="2">
        <v>7.013888888888889E-2</v>
      </c>
      <c r="D614" t="s">
        <v>53</v>
      </c>
      <c r="E614" t="s">
        <v>1328</v>
      </c>
      <c r="F614">
        <v>12711</v>
      </c>
      <c r="G614" t="s">
        <v>55</v>
      </c>
      <c r="H614" t="s">
        <v>56</v>
      </c>
      <c r="I614" t="s">
        <v>88</v>
      </c>
      <c r="J614" t="s">
        <v>49</v>
      </c>
      <c r="K614" t="s">
        <v>378</v>
      </c>
      <c r="L614" t="s">
        <v>417</v>
      </c>
      <c r="M614" t="s">
        <v>418</v>
      </c>
      <c r="N614" t="s">
        <v>419</v>
      </c>
      <c r="O614" t="s">
        <v>34</v>
      </c>
      <c r="P614" t="s">
        <v>35</v>
      </c>
      <c r="Q614" t="s">
        <v>205</v>
      </c>
      <c r="V614" t="s">
        <v>35</v>
      </c>
      <c r="W614" t="s">
        <v>35</v>
      </c>
      <c r="X614" t="s">
        <v>35</v>
      </c>
      <c r="Z614" s="12">
        <f t="shared" si="9"/>
        <v>0</v>
      </c>
    </row>
    <row r="615" spans="1:26" x14ac:dyDescent="0.35">
      <c r="A615">
        <v>15403823</v>
      </c>
      <c r="B615" s="1">
        <v>45751</v>
      </c>
      <c r="C615" s="2">
        <v>0.71805555555555556</v>
      </c>
      <c r="D615" t="s">
        <v>53</v>
      </c>
      <c r="E615" t="s">
        <v>1329</v>
      </c>
      <c r="F615">
        <v>12645</v>
      </c>
      <c r="G615" t="s">
        <v>290</v>
      </c>
      <c r="H615" t="s">
        <v>56</v>
      </c>
      <c r="I615" t="s">
        <v>88</v>
      </c>
      <c r="J615" t="s">
        <v>57</v>
      </c>
      <c r="K615" t="s">
        <v>58</v>
      </c>
      <c r="L615" t="s">
        <v>551</v>
      </c>
      <c r="M615" t="s">
        <v>1273</v>
      </c>
      <c r="N615" t="s">
        <v>1274</v>
      </c>
      <c r="O615" t="s">
        <v>34</v>
      </c>
      <c r="P615" t="s">
        <v>35</v>
      </c>
      <c r="Q615" t="s">
        <v>205</v>
      </c>
      <c r="V615" t="s">
        <v>35</v>
      </c>
      <c r="W615" t="s">
        <v>35</v>
      </c>
      <c r="X615" t="s">
        <v>35</v>
      </c>
      <c r="Z615" s="12">
        <f t="shared" si="9"/>
        <v>0</v>
      </c>
    </row>
    <row r="616" spans="1:26" x14ac:dyDescent="0.35">
      <c r="A616">
        <v>15617133</v>
      </c>
      <c r="B616" s="1">
        <v>45761</v>
      </c>
      <c r="C616" s="2">
        <v>0.44861111111111113</v>
      </c>
      <c r="D616" t="s">
        <v>228</v>
      </c>
      <c r="F616">
        <v>12553</v>
      </c>
      <c r="G616" t="s">
        <v>28</v>
      </c>
      <c r="H616" t="s">
        <v>490</v>
      </c>
      <c r="I616" t="s">
        <v>40</v>
      </c>
      <c r="J616" t="s">
        <v>49</v>
      </c>
      <c r="K616">
        <v>125</v>
      </c>
      <c r="L616" t="s">
        <v>491</v>
      </c>
      <c r="M616" t="s">
        <v>492</v>
      </c>
      <c r="N616" t="s">
        <v>493</v>
      </c>
      <c r="O616" t="s">
        <v>34</v>
      </c>
      <c r="P616" t="s">
        <v>35</v>
      </c>
      <c r="Q616" t="s">
        <v>205</v>
      </c>
      <c r="V616" t="s">
        <v>35</v>
      </c>
      <c r="W616" t="s">
        <v>35</v>
      </c>
      <c r="X616" t="s">
        <v>35</v>
      </c>
      <c r="Z616" s="12">
        <f t="shared" si="9"/>
        <v>0</v>
      </c>
    </row>
    <row r="617" spans="1:26" x14ac:dyDescent="0.35">
      <c r="A617">
        <v>15491784</v>
      </c>
      <c r="B617" s="1">
        <v>45756</v>
      </c>
      <c r="C617" s="2">
        <v>0.40555555555555556</v>
      </c>
      <c r="D617" t="s">
        <v>53</v>
      </c>
      <c r="E617" t="s">
        <v>1330</v>
      </c>
      <c r="F617">
        <v>13062</v>
      </c>
      <c r="G617" t="s">
        <v>124</v>
      </c>
      <c r="H617" t="s">
        <v>56</v>
      </c>
      <c r="I617" t="s">
        <v>29</v>
      </c>
      <c r="J617" t="s">
        <v>49</v>
      </c>
      <c r="K617">
        <v>125</v>
      </c>
      <c r="L617" t="s">
        <v>190</v>
      </c>
      <c r="M617" t="s">
        <v>191</v>
      </c>
      <c r="N617" t="s">
        <v>192</v>
      </c>
      <c r="O617" t="s">
        <v>62</v>
      </c>
      <c r="P617" t="s">
        <v>35</v>
      </c>
      <c r="Q617" t="s">
        <v>78</v>
      </c>
      <c r="V617" t="s">
        <v>35</v>
      </c>
      <c r="W617" t="s">
        <v>35</v>
      </c>
      <c r="X617" t="s">
        <v>35</v>
      </c>
      <c r="Z617" s="12">
        <f t="shared" si="9"/>
        <v>0</v>
      </c>
    </row>
    <row r="618" spans="1:26" x14ac:dyDescent="0.35">
      <c r="A618">
        <v>15442626</v>
      </c>
      <c r="B618" s="1">
        <v>45753</v>
      </c>
      <c r="C618" s="2">
        <v>0.87083333333333335</v>
      </c>
      <c r="D618" t="s">
        <v>53</v>
      </c>
      <c r="E618" t="s">
        <v>1331</v>
      </c>
      <c r="F618" t="s">
        <v>1332</v>
      </c>
      <c r="G618" t="s">
        <v>290</v>
      </c>
      <c r="H618" t="s">
        <v>56</v>
      </c>
      <c r="I618" t="s">
        <v>88</v>
      </c>
      <c r="J618" t="s">
        <v>49</v>
      </c>
      <c r="K618" t="s">
        <v>157</v>
      </c>
      <c r="L618" t="s">
        <v>81</v>
      </c>
      <c r="M618" t="s">
        <v>158</v>
      </c>
      <c r="N618" t="s">
        <v>159</v>
      </c>
      <c r="O618" t="s">
        <v>62</v>
      </c>
      <c r="P618" t="s">
        <v>35</v>
      </c>
      <c r="Q618" t="s">
        <v>78</v>
      </c>
      <c r="V618" t="s">
        <v>35</v>
      </c>
      <c r="W618" t="s">
        <v>35</v>
      </c>
      <c r="X618" t="s">
        <v>35</v>
      </c>
      <c r="Z618" s="12">
        <f t="shared" si="9"/>
        <v>0</v>
      </c>
    </row>
    <row r="619" spans="1:26" x14ac:dyDescent="0.35">
      <c r="A619">
        <v>15610271</v>
      </c>
      <c r="B619" s="1">
        <v>45763</v>
      </c>
      <c r="C619" s="2">
        <v>0.52847222222222223</v>
      </c>
      <c r="D619" t="s">
        <v>53</v>
      </c>
      <c r="E619" t="s">
        <v>376</v>
      </c>
      <c r="F619">
        <v>10314</v>
      </c>
      <c r="G619" t="s">
        <v>55</v>
      </c>
      <c r="H619" t="s">
        <v>56</v>
      </c>
      <c r="I619" t="s">
        <v>29</v>
      </c>
      <c r="J619" t="s">
        <v>57</v>
      </c>
      <c r="K619" t="s">
        <v>58</v>
      </c>
      <c r="L619" t="s">
        <v>59</v>
      </c>
      <c r="M619" t="s">
        <v>60</v>
      </c>
      <c r="N619" t="s">
        <v>61</v>
      </c>
      <c r="O619" t="s">
        <v>34</v>
      </c>
      <c r="P619" t="s">
        <v>35</v>
      </c>
      <c r="V619" t="s">
        <v>35</v>
      </c>
      <c r="W619" t="s">
        <v>35</v>
      </c>
      <c r="X619" t="s">
        <v>35</v>
      </c>
      <c r="Z619" s="12">
        <f t="shared" si="9"/>
        <v>0</v>
      </c>
    </row>
    <row r="620" spans="1:26" x14ac:dyDescent="0.35">
      <c r="A620">
        <v>15365994</v>
      </c>
      <c r="B620" s="1">
        <v>45751</v>
      </c>
      <c r="C620" s="2">
        <v>0.48472222222222222</v>
      </c>
      <c r="D620" t="s">
        <v>53</v>
      </c>
      <c r="E620" t="s">
        <v>1334</v>
      </c>
      <c r="F620" t="s">
        <v>1335</v>
      </c>
      <c r="G620" t="s">
        <v>55</v>
      </c>
      <c r="H620" t="s">
        <v>56</v>
      </c>
      <c r="I620" t="s">
        <v>88</v>
      </c>
      <c r="J620" t="s">
        <v>49</v>
      </c>
      <c r="K620">
        <v>125</v>
      </c>
      <c r="L620" t="s">
        <v>92</v>
      </c>
      <c r="M620" t="s">
        <v>93</v>
      </c>
      <c r="N620" t="s">
        <v>94</v>
      </c>
      <c r="O620" t="s">
        <v>34</v>
      </c>
      <c r="P620" t="s">
        <v>35</v>
      </c>
      <c r="Q620" t="s">
        <v>205</v>
      </c>
      <c r="V620" t="s">
        <v>35</v>
      </c>
      <c r="W620" t="s">
        <v>35</v>
      </c>
      <c r="X620" t="s">
        <v>35</v>
      </c>
      <c r="Z620" s="12">
        <f t="shared" si="9"/>
        <v>0</v>
      </c>
    </row>
    <row r="621" spans="1:26" x14ac:dyDescent="0.35">
      <c r="A621">
        <v>15599201</v>
      </c>
      <c r="B621" s="1">
        <v>45760</v>
      </c>
      <c r="C621" s="2">
        <v>0.4201388888888889</v>
      </c>
      <c r="D621" t="s">
        <v>53</v>
      </c>
      <c r="E621" t="s">
        <v>70</v>
      </c>
      <c r="F621">
        <v>10164</v>
      </c>
      <c r="G621" t="s">
        <v>55</v>
      </c>
      <c r="H621" t="s">
        <v>56</v>
      </c>
      <c r="I621" t="s">
        <v>88</v>
      </c>
      <c r="J621" t="s">
        <v>49</v>
      </c>
      <c r="K621" t="s">
        <v>114</v>
      </c>
      <c r="L621" t="s">
        <v>186</v>
      </c>
      <c r="M621" t="s">
        <v>187</v>
      </c>
      <c r="N621" t="s">
        <v>188</v>
      </c>
      <c r="O621" t="s">
        <v>34</v>
      </c>
      <c r="P621" t="s">
        <v>35</v>
      </c>
      <c r="V621" t="s">
        <v>35</v>
      </c>
      <c r="W621" t="s">
        <v>35</v>
      </c>
      <c r="X621" t="s">
        <v>35</v>
      </c>
      <c r="Z621" s="12">
        <f t="shared" si="9"/>
        <v>0</v>
      </c>
    </row>
    <row r="622" spans="1:26" x14ac:dyDescent="0.35">
      <c r="A622">
        <v>15681802</v>
      </c>
      <c r="B622" s="1">
        <v>45763</v>
      </c>
      <c r="C622" s="2">
        <v>0.77777777777777779</v>
      </c>
      <c r="D622" t="s">
        <v>46</v>
      </c>
      <c r="E622" t="s">
        <v>1336</v>
      </c>
      <c r="F622" t="s">
        <v>1337</v>
      </c>
      <c r="I622" t="s">
        <v>29</v>
      </c>
      <c r="J622" t="s">
        <v>41</v>
      </c>
      <c r="K622">
        <v>100</v>
      </c>
      <c r="L622" t="s">
        <v>169</v>
      </c>
      <c r="M622" t="s">
        <v>1338</v>
      </c>
      <c r="N622" t="s">
        <v>1339</v>
      </c>
      <c r="O622" t="s">
        <v>67</v>
      </c>
      <c r="P622" t="s">
        <v>36</v>
      </c>
      <c r="V622" t="s">
        <v>35</v>
      </c>
      <c r="W622" t="s">
        <v>35</v>
      </c>
      <c r="X622" t="s">
        <v>35</v>
      </c>
      <c r="Y622" s="3">
        <v>45763.77847222222</v>
      </c>
      <c r="Z622" s="12">
        <f t="shared" si="9"/>
        <v>1</v>
      </c>
    </row>
    <row r="623" spans="1:26" x14ac:dyDescent="0.35">
      <c r="A623">
        <v>15667693</v>
      </c>
      <c r="B623" s="1">
        <v>45763</v>
      </c>
      <c r="C623" s="2">
        <v>0.54374999999999996</v>
      </c>
      <c r="D623" t="s">
        <v>53</v>
      </c>
      <c r="E623" t="s">
        <v>1340</v>
      </c>
      <c r="F623">
        <v>10491</v>
      </c>
      <c r="G623" t="s">
        <v>124</v>
      </c>
      <c r="H623" t="s">
        <v>56</v>
      </c>
      <c r="I623" t="s">
        <v>88</v>
      </c>
      <c r="J623" t="s">
        <v>440</v>
      </c>
      <c r="K623">
        <v>220</v>
      </c>
      <c r="L623" t="s">
        <v>627</v>
      </c>
      <c r="M623" t="s">
        <v>628</v>
      </c>
      <c r="N623" t="s">
        <v>629</v>
      </c>
      <c r="O623" t="s">
        <v>34</v>
      </c>
      <c r="P623" t="s">
        <v>35</v>
      </c>
      <c r="Q623" t="s">
        <v>37</v>
      </c>
      <c r="V623" t="s">
        <v>35</v>
      </c>
      <c r="W623" t="s">
        <v>35</v>
      </c>
      <c r="X623" t="s">
        <v>35</v>
      </c>
      <c r="Z623" s="12">
        <f t="shared" si="9"/>
        <v>0</v>
      </c>
    </row>
    <row r="624" spans="1:26" x14ac:dyDescent="0.35">
      <c r="A624">
        <v>15474732</v>
      </c>
      <c r="B624" s="1">
        <v>45755</v>
      </c>
      <c r="C624" s="2">
        <v>0.53055555555555556</v>
      </c>
      <c r="D624" t="s">
        <v>128</v>
      </c>
      <c r="E624" t="s">
        <v>873</v>
      </c>
      <c r="F624" t="s">
        <v>874</v>
      </c>
      <c r="I624" t="s">
        <v>40</v>
      </c>
      <c r="J624" t="s">
        <v>57</v>
      </c>
      <c r="K624" t="s">
        <v>58</v>
      </c>
      <c r="L624" t="s">
        <v>551</v>
      </c>
      <c r="M624" t="s">
        <v>1273</v>
      </c>
      <c r="N624" t="s">
        <v>1274</v>
      </c>
      <c r="O624" t="s">
        <v>62</v>
      </c>
      <c r="P624" t="s">
        <v>36</v>
      </c>
      <c r="Q624" t="s">
        <v>78</v>
      </c>
      <c r="V624" t="s">
        <v>36</v>
      </c>
      <c r="W624" t="s">
        <v>35</v>
      </c>
      <c r="X624" t="s">
        <v>36</v>
      </c>
      <c r="Z624" s="12">
        <f t="shared" si="9"/>
        <v>0</v>
      </c>
    </row>
    <row r="625" spans="1:26" x14ac:dyDescent="0.35">
      <c r="A625">
        <v>15745665</v>
      </c>
      <c r="B625" s="1">
        <v>45766</v>
      </c>
      <c r="C625" s="2">
        <v>0.90277777777777779</v>
      </c>
      <c r="D625" t="s">
        <v>53</v>
      </c>
      <c r="E625" t="s">
        <v>1289</v>
      </c>
      <c r="F625">
        <v>13125</v>
      </c>
      <c r="G625" t="s">
        <v>124</v>
      </c>
      <c r="H625" t="s">
        <v>56</v>
      </c>
      <c r="I625" t="s">
        <v>29</v>
      </c>
      <c r="J625" t="s">
        <v>49</v>
      </c>
      <c r="K625" t="s">
        <v>472</v>
      </c>
      <c r="L625" t="s">
        <v>473</v>
      </c>
      <c r="M625" t="s">
        <v>899</v>
      </c>
      <c r="N625" t="s">
        <v>900</v>
      </c>
      <c r="O625" t="s">
        <v>34</v>
      </c>
      <c r="P625" t="s">
        <v>35</v>
      </c>
      <c r="V625" t="s">
        <v>35</v>
      </c>
      <c r="W625" t="s">
        <v>35</v>
      </c>
      <c r="X625" t="s">
        <v>35</v>
      </c>
      <c r="Z625" s="12">
        <f t="shared" si="9"/>
        <v>0</v>
      </c>
    </row>
    <row r="626" spans="1:26" x14ac:dyDescent="0.35">
      <c r="A626">
        <v>15536707</v>
      </c>
      <c r="B626" s="1">
        <v>45757</v>
      </c>
      <c r="C626" s="2">
        <v>0.40625</v>
      </c>
      <c r="D626" t="s">
        <v>53</v>
      </c>
      <c r="E626" t="s">
        <v>1341</v>
      </c>
      <c r="F626" t="s">
        <v>1342</v>
      </c>
      <c r="G626" t="s">
        <v>55</v>
      </c>
      <c r="H626" t="s">
        <v>56</v>
      </c>
      <c r="I626" t="s">
        <v>29</v>
      </c>
      <c r="J626" t="s">
        <v>49</v>
      </c>
      <c r="K626" t="s">
        <v>157</v>
      </c>
      <c r="L626" t="s">
        <v>81</v>
      </c>
      <c r="M626" t="s">
        <v>158</v>
      </c>
      <c r="N626" t="s">
        <v>159</v>
      </c>
      <c r="O626" t="s">
        <v>34</v>
      </c>
      <c r="P626" t="s">
        <v>35</v>
      </c>
      <c r="Q626" t="s">
        <v>37</v>
      </c>
      <c r="V626" t="s">
        <v>35</v>
      </c>
      <c r="W626" t="s">
        <v>35</v>
      </c>
      <c r="X626" t="s">
        <v>35</v>
      </c>
      <c r="Z626" s="12">
        <f t="shared" si="9"/>
        <v>0</v>
      </c>
    </row>
    <row r="627" spans="1:26" x14ac:dyDescent="0.35">
      <c r="A627">
        <v>15665620</v>
      </c>
      <c r="B627" s="1">
        <v>45763</v>
      </c>
      <c r="C627" s="2">
        <v>0.50694444444444442</v>
      </c>
      <c r="D627" t="s">
        <v>46</v>
      </c>
      <c r="E627" t="s">
        <v>168</v>
      </c>
      <c r="F627">
        <v>10206</v>
      </c>
      <c r="J627" t="s">
        <v>41</v>
      </c>
      <c r="K627">
        <v>100</v>
      </c>
      <c r="L627" t="s">
        <v>169</v>
      </c>
      <c r="M627" t="s">
        <v>501</v>
      </c>
      <c r="N627" t="s">
        <v>502</v>
      </c>
      <c r="O627" t="s">
        <v>67</v>
      </c>
      <c r="P627" t="s">
        <v>36</v>
      </c>
      <c r="V627" t="s">
        <v>35</v>
      </c>
      <c r="W627" t="s">
        <v>35</v>
      </c>
      <c r="X627" t="s">
        <v>35</v>
      </c>
      <c r="Y627" s="3">
        <v>45763.506944444445</v>
      </c>
      <c r="Z627" s="12">
        <f t="shared" si="9"/>
        <v>1</v>
      </c>
    </row>
    <row r="628" spans="1:26" x14ac:dyDescent="0.35">
      <c r="A628">
        <v>15409024</v>
      </c>
      <c r="B628" s="1">
        <v>45751</v>
      </c>
      <c r="C628" s="2">
        <v>0.96527777777777779</v>
      </c>
      <c r="D628" t="s">
        <v>53</v>
      </c>
      <c r="E628" t="s">
        <v>1343</v>
      </c>
      <c r="F628">
        <v>13531</v>
      </c>
      <c r="G628" t="s">
        <v>124</v>
      </c>
      <c r="H628" t="s">
        <v>56</v>
      </c>
      <c r="I628" t="s">
        <v>29</v>
      </c>
      <c r="J628" t="s">
        <v>148</v>
      </c>
      <c r="K628" t="s">
        <v>371</v>
      </c>
      <c r="L628" t="s">
        <v>148</v>
      </c>
      <c r="M628" t="s">
        <v>1160</v>
      </c>
      <c r="N628" t="s">
        <v>1161</v>
      </c>
      <c r="O628" t="s">
        <v>62</v>
      </c>
      <c r="P628" t="s">
        <v>35</v>
      </c>
      <c r="Q628" t="s">
        <v>78</v>
      </c>
      <c r="V628" t="s">
        <v>35</v>
      </c>
      <c r="W628" t="s">
        <v>35</v>
      </c>
      <c r="X628" t="s">
        <v>35</v>
      </c>
      <c r="Z628" s="12">
        <f t="shared" si="9"/>
        <v>0</v>
      </c>
    </row>
    <row r="629" spans="1:26" x14ac:dyDescent="0.35">
      <c r="A629">
        <v>15420064</v>
      </c>
      <c r="B629" s="1">
        <v>45752</v>
      </c>
      <c r="C629" s="2">
        <v>0.61875000000000002</v>
      </c>
      <c r="D629" t="s">
        <v>53</v>
      </c>
      <c r="E629" t="s">
        <v>1344</v>
      </c>
      <c r="F629">
        <v>11492</v>
      </c>
      <c r="G629" t="s">
        <v>55</v>
      </c>
      <c r="H629" t="s">
        <v>56</v>
      </c>
      <c r="I629" t="s">
        <v>29</v>
      </c>
      <c r="J629" t="s">
        <v>49</v>
      </c>
      <c r="K629" t="s">
        <v>378</v>
      </c>
      <c r="L629" t="s">
        <v>417</v>
      </c>
      <c r="M629" t="s">
        <v>418</v>
      </c>
      <c r="N629" t="s">
        <v>419</v>
      </c>
      <c r="O629" t="s">
        <v>34</v>
      </c>
      <c r="P629" t="s">
        <v>35</v>
      </c>
      <c r="Q629" t="s">
        <v>37</v>
      </c>
      <c r="V629" t="s">
        <v>35</v>
      </c>
      <c r="W629" t="s">
        <v>35</v>
      </c>
      <c r="X629" t="s">
        <v>35</v>
      </c>
      <c r="Z629" s="12">
        <f t="shared" si="9"/>
        <v>0</v>
      </c>
    </row>
    <row r="630" spans="1:26" x14ac:dyDescent="0.35">
      <c r="A630">
        <v>15345900</v>
      </c>
      <c r="B630" s="1">
        <v>45748</v>
      </c>
      <c r="C630" s="2">
        <v>0.80972222222222223</v>
      </c>
      <c r="D630" t="s">
        <v>53</v>
      </c>
      <c r="E630" t="s">
        <v>1345</v>
      </c>
      <c r="F630">
        <v>10311</v>
      </c>
      <c r="G630" t="s">
        <v>55</v>
      </c>
      <c r="H630" t="s">
        <v>56</v>
      </c>
      <c r="I630" t="s">
        <v>40</v>
      </c>
      <c r="J630" t="s">
        <v>49</v>
      </c>
      <c r="K630">
        <v>150</v>
      </c>
      <c r="L630" t="s">
        <v>71</v>
      </c>
      <c r="M630" t="s">
        <v>72</v>
      </c>
      <c r="N630" t="s">
        <v>73</v>
      </c>
      <c r="O630" t="s">
        <v>34</v>
      </c>
      <c r="P630" t="s">
        <v>35</v>
      </c>
      <c r="Q630" t="s">
        <v>37</v>
      </c>
      <c r="V630" t="s">
        <v>35</v>
      </c>
      <c r="W630" t="s">
        <v>35</v>
      </c>
      <c r="X630" t="s">
        <v>35</v>
      </c>
      <c r="Z630" s="12">
        <f t="shared" si="9"/>
        <v>0</v>
      </c>
    </row>
    <row r="631" spans="1:26" x14ac:dyDescent="0.35">
      <c r="A631">
        <v>15338597</v>
      </c>
      <c r="B631" s="1">
        <v>45748</v>
      </c>
      <c r="C631" s="2">
        <v>0.56944444444444442</v>
      </c>
      <c r="D631" t="s">
        <v>53</v>
      </c>
      <c r="E631" t="s">
        <v>1346</v>
      </c>
      <c r="F631">
        <v>12662</v>
      </c>
      <c r="G631" t="s">
        <v>55</v>
      </c>
      <c r="H631" t="s">
        <v>56</v>
      </c>
      <c r="J631" t="s">
        <v>982</v>
      </c>
      <c r="K631" t="s">
        <v>983</v>
      </c>
      <c r="L631" t="s">
        <v>984</v>
      </c>
      <c r="M631" t="s">
        <v>985</v>
      </c>
      <c r="N631" t="s">
        <v>986</v>
      </c>
      <c r="O631" t="s">
        <v>62</v>
      </c>
      <c r="P631" t="s">
        <v>35</v>
      </c>
      <c r="Q631" t="s">
        <v>167</v>
      </c>
      <c r="V631" t="s">
        <v>35</v>
      </c>
      <c r="W631" t="s">
        <v>35</v>
      </c>
      <c r="X631" t="s">
        <v>35</v>
      </c>
      <c r="Z631" s="12">
        <f t="shared" si="9"/>
        <v>0</v>
      </c>
    </row>
    <row r="632" spans="1:26" x14ac:dyDescent="0.35">
      <c r="A632">
        <v>15602735</v>
      </c>
      <c r="B632" s="1">
        <v>45760</v>
      </c>
      <c r="C632" s="2">
        <v>0.5493055555555556</v>
      </c>
      <c r="D632" t="s">
        <v>38</v>
      </c>
      <c r="E632" t="s">
        <v>1347</v>
      </c>
      <c r="F632">
        <v>12722</v>
      </c>
      <c r="I632" t="s">
        <v>40</v>
      </c>
      <c r="J632" t="s">
        <v>49</v>
      </c>
      <c r="K632">
        <v>125</v>
      </c>
      <c r="L632" t="s">
        <v>286</v>
      </c>
      <c r="M632" t="s">
        <v>287</v>
      </c>
      <c r="N632" t="s">
        <v>288</v>
      </c>
      <c r="O632" t="s">
        <v>67</v>
      </c>
      <c r="P632" t="s">
        <v>36</v>
      </c>
      <c r="V632" t="s">
        <v>36</v>
      </c>
      <c r="W632" t="s">
        <v>35</v>
      </c>
      <c r="X632" t="s">
        <v>36</v>
      </c>
      <c r="Y632" s="3">
        <v>45760.55</v>
      </c>
      <c r="Z632" s="12">
        <f t="shared" si="9"/>
        <v>1</v>
      </c>
    </row>
    <row r="633" spans="1:26" x14ac:dyDescent="0.35">
      <c r="A633">
        <v>15478582</v>
      </c>
      <c r="B633" s="1">
        <v>45755</v>
      </c>
      <c r="C633" s="2">
        <v>0.59097222222222223</v>
      </c>
      <c r="D633" t="s">
        <v>46</v>
      </c>
      <c r="E633" t="s">
        <v>1069</v>
      </c>
      <c r="F633" t="s">
        <v>1070</v>
      </c>
      <c r="G633" t="s">
        <v>48</v>
      </c>
      <c r="I633" t="s">
        <v>40</v>
      </c>
      <c r="J633" t="s">
        <v>80</v>
      </c>
      <c r="K633">
        <v>250</v>
      </c>
      <c r="L633" t="s">
        <v>220</v>
      </c>
      <c r="M633" t="s">
        <v>1348</v>
      </c>
      <c r="N633" t="s">
        <v>222</v>
      </c>
      <c r="O633" t="s">
        <v>62</v>
      </c>
      <c r="P633" t="s">
        <v>35</v>
      </c>
      <c r="Q633" t="s">
        <v>78</v>
      </c>
      <c r="V633" t="s">
        <v>35</v>
      </c>
      <c r="W633" t="s">
        <v>35</v>
      </c>
      <c r="X633" t="s">
        <v>35</v>
      </c>
      <c r="Z633" s="12">
        <f t="shared" si="9"/>
        <v>0</v>
      </c>
    </row>
    <row r="634" spans="1:26" x14ac:dyDescent="0.35">
      <c r="A634">
        <v>15678644</v>
      </c>
      <c r="B634" s="1">
        <v>45763</v>
      </c>
      <c r="C634" s="2">
        <v>0.73541666666666672</v>
      </c>
      <c r="D634" t="s">
        <v>228</v>
      </c>
      <c r="F634">
        <v>13164</v>
      </c>
      <c r="G634" t="s">
        <v>28</v>
      </c>
      <c r="H634" t="s">
        <v>1349</v>
      </c>
      <c r="I634" t="s">
        <v>29</v>
      </c>
      <c r="J634" t="s">
        <v>49</v>
      </c>
      <c r="K634" t="s">
        <v>194</v>
      </c>
      <c r="L634" t="s">
        <v>344</v>
      </c>
      <c r="M634" t="s">
        <v>870</v>
      </c>
      <c r="N634" t="s">
        <v>871</v>
      </c>
      <c r="O634" t="s">
        <v>34</v>
      </c>
      <c r="P634" t="s">
        <v>35</v>
      </c>
      <c r="V634" t="s">
        <v>35</v>
      </c>
      <c r="W634" t="s">
        <v>35</v>
      </c>
      <c r="X634" t="s">
        <v>35</v>
      </c>
      <c r="Z634" s="12">
        <f t="shared" si="9"/>
        <v>0</v>
      </c>
    </row>
    <row r="635" spans="1:26" x14ac:dyDescent="0.35">
      <c r="A635">
        <v>15462257</v>
      </c>
      <c r="B635" s="1">
        <v>45754</v>
      </c>
      <c r="C635" s="2">
        <v>0.7583333333333333</v>
      </c>
      <c r="D635" t="s">
        <v>38</v>
      </c>
      <c r="E635" t="s">
        <v>1350</v>
      </c>
      <c r="F635">
        <v>10319</v>
      </c>
      <c r="I635" t="s">
        <v>88</v>
      </c>
      <c r="J635" t="s">
        <v>49</v>
      </c>
      <c r="K635">
        <v>125</v>
      </c>
      <c r="L635" t="s">
        <v>286</v>
      </c>
      <c r="M635" t="s">
        <v>287</v>
      </c>
      <c r="N635" t="s">
        <v>288</v>
      </c>
      <c r="O635" t="s">
        <v>67</v>
      </c>
      <c r="P635" t="s">
        <v>36</v>
      </c>
      <c r="Q635" t="s">
        <v>313</v>
      </c>
      <c r="V635" t="s">
        <v>36</v>
      </c>
      <c r="W635" t="s">
        <v>36</v>
      </c>
      <c r="X635" t="s">
        <v>36</v>
      </c>
      <c r="Y635" s="3">
        <v>45754.761111111111</v>
      </c>
      <c r="Z635" s="12">
        <f t="shared" si="9"/>
        <v>1</v>
      </c>
    </row>
    <row r="636" spans="1:26" x14ac:dyDescent="0.35">
      <c r="A636">
        <v>15411008</v>
      </c>
      <c r="B636" s="1">
        <v>45752</v>
      </c>
      <c r="C636" s="2">
        <v>0.33541666666666664</v>
      </c>
      <c r="D636" t="s">
        <v>46</v>
      </c>
      <c r="E636" t="s">
        <v>1351</v>
      </c>
      <c r="F636">
        <v>10935</v>
      </c>
      <c r="J636" t="s">
        <v>49</v>
      </c>
      <c r="K636" t="s">
        <v>1352</v>
      </c>
      <c r="L636">
        <v>150</v>
      </c>
      <c r="M636" t="s">
        <v>1353</v>
      </c>
      <c r="N636" t="s">
        <v>1354</v>
      </c>
      <c r="O636" t="s">
        <v>62</v>
      </c>
      <c r="P636" t="s">
        <v>36</v>
      </c>
      <c r="Q636" t="s">
        <v>78</v>
      </c>
      <c r="V636" t="s">
        <v>35</v>
      </c>
      <c r="W636" t="s">
        <v>36</v>
      </c>
      <c r="X636" t="s">
        <v>36</v>
      </c>
      <c r="Z636" s="12">
        <f t="shared" si="9"/>
        <v>0</v>
      </c>
    </row>
    <row r="637" spans="1:26" x14ac:dyDescent="0.35">
      <c r="A637">
        <v>15515506</v>
      </c>
      <c r="B637" s="1">
        <v>45756</v>
      </c>
      <c r="C637" s="2">
        <v>0.68194444444444446</v>
      </c>
      <c r="D637" t="s">
        <v>228</v>
      </c>
      <c r="F637">
        <v>10422</v>
      </c>
      <c r="G637" t="s">
        <v>340</v>
      </c>
      <c r="H637" t="s">
        <v>963</v>
      </c>
      <c r="I637" t="s">
        <v>40</v>
      </c>
      <c r="J637" t="s">
        <v>49</v>
      </c>
      <c r="K637">
        <v>125</v>
      </c>
      <c r="L637" t="s">
        <v>190</v>
      </c>
      <c r="M637" t="s">
        <v>191</v>
      </c>
      <c r="N637" t="s">
        <v>192</v>
      </c>
      <c r="O637" t="s">
        <v>34</v>
      </c>
      <c r="P637" t="s">
        <v>35</v>
      </c>
      <c r="V637" t="s">
        <v>35</v>
      </c>
      <c r="W637" t="s">
        <v>35</v>
      </c>
      <c r="X637" t="s">
        <v>35</v>
      </c>
      <c r="Z637" s="12">
        <f t="shared" si="9"/>
        <v>0</v>
      </c>
    </row>
    <row r="638" spans="1:26" x14ac:dyDescent="0.35">
      <c r="A638">
        <v>15442174</v>
      </c>
      <c r="B638" s="1">
        <v>45753</v>
      </c>
      <c r="C638" s="2">
        <v>0.84236111111111112</v>
      </c>
      <c r="D638" t="s">
        <v>53</v>
      </c>
      <c r="E638" t="s">
        <v>1355</v>
      </c>
      <c r="F638">
        <v>13042</v>
      </c>
      <c r="G638" t="s">
        <v>290</v>
      </c>
      <c r="H638" t="s">
        <v>56</v>
      </c>
      <c r="I638" t="s">
        <v>40</v>
      </c>
      <c r="J638" t="s">
        <v>49</v>
      </c>
      <c r="K638" t="s">
        <v>157</v>
      </c>
      <c r="L638" t="s">
        <v>81</v>
      </c>
      <c r="M638" t="s">
        <v>158</v>
      </c>
      <c r="N638" t="s">
        <v>159</v>
      </c>
      <c r="O638" t="s">
        <v>62</v>
      </c>
      <c r="P638" t="s">
        <v>35</v>
      </c>
      <c r="Q638" t="s">
        <v>78</v>
      </c>
      <c r="V638" t="s">
        <v>35</v>
      </c>
      <c r="W638" t="s">
        <v>35</v>
      </c>
      <c r="X638" t="s">
        <v>35</v>
      </c>
      <c r="Z638" s="12">
        <f t="shared" si="9"/>
        <v>0</v>
      </c>
    </row>
    <row r="639" spans="1:26" x14ac:dyDescent="0.35">
      <c r="A639">
        <v>15370572</v>
      </c>
      <c r="B639" s="1">
        <v>45750</v>
      </c>
      <c r="C639" s="2">
        <v>0.39374999999999999</v>
      </c>
      <c r="D639" t="s">
        <v>53</v>
      </c>
      <c r="E639" t="s">
        <v>1356</v>
      </c>
      <c r="F639">
        <v>12867</v>
      </c>
      <c r="G639" t="s">
        <v>124</v>
      </c>
      <c r="H639" t="s">
        <v>56</v>
      </c>
      <c r="J639" t="s">
        <v>49</v>
      </c>
      <c r="K639" t="s">
        <v>392</v>
      </c>
      <c r="L639" t="s">
        <v>81</v>
      </c>
      <c r="M639" t="s">
        <v>1357</v>
      </c>
      <c r="N639" t="s">
        <v>1358</v>
      </c>
      <c r="O639" t="s">
        <v>62</v>
      </c>
      <c r="P639" t="s">
        <v>35</v>
      </c>
      <c r="Q639" t="s">
        <v>78</v>
      </c>
      <c r="V639" t="s">
        <v>35</v>
      </c>
      <c r="W639" t="s">
        <v>35</v>
      </c>
      <c r="X639" t="s">
        <v>35</v>
      </c>
      <c r="Z639" s="12">
        <f t="shared" si="9"/>
        <v>0</v>
      </c>
    </row>
    <row r="640" spans="1:26" x14ac:dyDescent="0.35">
      <c r="A640">
        <v>15705815</v>
      </c>
      <c r="B640" s="1">
        <v>45768</v>
      </c>
      <c r="C640" s="2">
        <v>0.55347222222222225</v>
      </c>
      <c r="D640" t="s">
        <v>53</v>
      </c>
      <c r="E640" t="s">
        <v>1015</v>
      </c>
      <c r="F640">
        <v>14138</v>
      </c>
      <c r="G640" t="s">
        <v>290</v>
      </c>
      <c r="H640" t="s">
        <v>56</v>
      </c>
      <c r="I640" t="s">
        <v>88</v>
      </c>
      <c r="J640" t="s">
        <v>49</v>
      </c>
      <c r="K640">
        <v>150</v>
      </c>
      <c r="L640" t="s">
        <v>71</v>
      </c>
      <c r="M640" t="s">
        <v>1359</v>
      </c>
      <c r="N640" t="s">
        <v>1360</v>
      </c>
      <c r="O640" t="s">
        <v>62</v>
      </c>
      <c r="P640" t="s">
        <v>35</v>
      </c>
      <c r="Q640" t="s">
        <v>167</v>
      </c>
      <c r="V640" t="s">
        <v>35</v>
      </c>
      <c r="W640" t="s">
        <v>35</v>
      </c>
      <c r="X640" t="s">
        <v>35</v>
      </c>
      <c r="Z640" s="12">
        <f t="shared" si="9"/>
        <v>0</v>
      </c>
    </row>
    <row r="641" spans="1:26" x14ac:dyDescent="0.35">
      <c r="A641">
        <v>15420662</v>
      </c>
      <c r="B641" s="1">
        <v>45752</v>
      </c>
      <c r="C641" s="2">
        <v>0.625</v>
      </c>
      <c r="D641" t="s">
        <v>128</v>
      </c>
      <c r="E641" t="s">
        <v>1361</v>
      </c>
      <c r="F641">
        <v>13164</v>
      </c>
      <c r="G641" t="s">
        <v>86</v>
      </c>
      <c r="H641" t="s">
        <v>87</v>
      </c>
      <c r="J641" t="s">
        <v>41</v>
      </c>
      <c r="K641">
        <v>110</v>
      </c>
      <c r="L641" t="s">
        <v>143</v>
      </c>
      <c r="M641" t="s">
        <v>144</v>
      </c>
      <c r="N641" t="s">
        <v>145</v>
      </c>
      <c r="O641" t="s">
        <v>67</v>
      </c>
      <c r="P641" t="s">
        <v>36</v>
      </c>
      <c r="V641" t="s">
        <v>35</v>
      </c>
      <c r="W641" t="s">
        <v>35</v>
      </c>
      <c r="X641" t="s">
        <v>36</v>
      </c>
      <c r="Y641" s="3">
        <v>45752.626388888886</v>
      </c>
      <c r="Z641" s="12">
        <f t="shared" si="9"/>
        <v>1</v>
      </c>
    </row>
    <row r="642" spans="1:26" x14ac:dyDescent="0.35">
      <c r="A642">
        <v>15613863</v>
      </c>
      <c r="B642" s="1">
        <v>45761</v>
      </c>
      <c r="C642" s="2">
        <v>0.3972222222222222</v>
      </c>
      <c r="D642" t="s">
        <v>128</v>
      </c>
      <c r="E642" t="s">
        <v>1362</v>
      </c>
      <c r="F642" t="s">
        <v>1363</v>
      </c>
      <c r="J642" t="s">
        <v>49</v>
      </c>
      <c r="K642">
        <v>125</v>
      </c>
      <c r="L642" t="s">
        <v>119</v>
      </c>
      <c r="M642" t="s">
        <v>1364</v>
      </c>
      <c r="N642" t="s">
        <v>1365</v>
      </c>
      <c r="O642" t="s">
        <v>67</v>
      </c>
      <c r="P642" t="s">
        <v>36</v>
      </c>
      <c r="V642" t="s">
        <v>35</v>
      </c>
      <c r="W642" t="s">
        <v>35</v>
      </c>
      <c r="X642" t="s">
        <v>35</v>
      </c>
      <c r="Y642" s="3">
        <v>45761.397916666669</v>
      </c>
      <c r="Z642" s="12">
        <f t="shared" si="9"/>
        <v>1</v>
      </c>
    </row>
    <row r="643" spans="1:26" x14ac:dyDescent="0.35">
      <c r="A643">
        <v>15461721</v>
      </c>
      <c r="B643" s="1">
        <v>45754</v>
      </c>
      <c r="C643" s="2">
        <v>0.74861111111111112</v>
      </c>
      <c r="D643" t="s">
        <v>38</v>
      </c>
      <c r="E643" t="s">
        <v>1366</v>
      </c>
      <c r="F643">
        <v>10858</v>
      </c>
      <c r="G643" t="s">
        <v>86</v>
      </c>
      <c r="H643" t="s">
        <v>87</v>
      </c>
      <c r="I643" t="s">
        <v>29</v>
      </c>
      <c r="J643" t="s">
        <v>49</v>
      </c>
      <c r="K643" t="s">
        <v>194</v>
      </c>
      <c r="L643" t="s">
        <v>756</v>
      </c>
      <c r="M643" t="s">
        <v>757</v>
      </c>
      <c r="N643" t="s">
        <v>758</v>
      </c>
      <c r="O643" t="s">
        <v>62</v>
      </c>
      <c r="P643" t="s">
        <v>36</v>
      </c>
      <c r="Q643" t="s">
        <v>78</v>
      </c>
      <c r="V643" t="s">
        <v>36</v>
      </c>
      <c r="W643" t="s">
        <v>35</v>
      </c>
      <c r="X643" t="s">
        <v>35</v>
      </c>
      <c r="Z643" s="12">
        <f t="shared" ref="Z643:Z706" si="10">IF(O643="Invoiced", 1, 0)</f>
        <v>0</v>
      </c>
    </row>
    <row r="644" spans="1:26" x14ac:dyDescent="0.35">
      <c r="A644">
        <v>15642686</v>
      </c>
      <c r="B644" s="1">
        <v>45762</v>
      </c>
      <c r="C644" s="2">
        <v>0.47222222222222221</v>
      </c>
      <c r="D644" t="s">
        <v>128</v>
      </c>
      <c r="E644" t="s">
        <v>682</v>
      </c>
      <c r="F644" t="s">
        <v>683</v>
      </c>
      <c r="I644" t="s">
        <v>29</v>
      </c>
      <c r="J644" t="s">
        <v>49</v>
      </c>
      <c r="K644">
        <v>125</v>
      </c>
      <c r="L644" t="s">
        <v>119</v>
      </c>
      <c r="M644" t="s">
        <v>1024</v>
      </c>
      <c r="N644" t="s">
        <v>1025</v>
      </c>
      <c r="O644" t="s">
        <v>34</v>
      </c>
      <c r="P644" t="s">
        <v>35</v>
      </c>
      <c r="V644" t="s">
        <v>35</v>
      </c>
      <c r="W644" t="s">
        <v>35</v>
      </c>
      <c r="X644" t="s">
        <v>35</v>
      </c>
      <c r="Z644" s="12">
        <f t="shared" si="10"/>
        <v>0</v>
      </c>
    </row>
    <row r="645" spans="1:26" x14ac:dyDescent="0.35">
      <c r="A645">
        <v>15598528</v>
      </c>
      <c r="B645" s="1">
        <v>45760</v>
      </c>
      <c r="C645" s="2">
        <v>0.37013888888888891</v>
      </c>
      <c r="D645" t="s">
        <v>53</v>
      </c>
      <c r="E645" t="s">
        <v>261</v>
      </c>
      <c r="F645">
        <v>10066</v>
      </c>
      <c r="G645" t="s">
        <v>290</v>
      </c>
      <c r="H645" t="s">
        <v>56</v>
      </c>
      <c r="J645" t="s">
        <v>49</v>
      </c>
      <c r="K645" t="s">
        <v>114</v>
      </c>
      <c r="L645" t="s">
        <v>186</v>
      </c>
      <c r="M645" t="s">
        <v>187</v>
      </c>
      <c r="N645" t="s">
        <v>188</v>
      </c>
      <c r="O645" t="s">
        <v>62</v>
      </c>
      <c r="P645" t="s">
        <v>35</v>
      </c>
      <c r="Q645" t="s">
        <v>167</v>
      </c>
      <c r="V645" t="s">
        <v>35</v>
      </c>
      <c r="W645" t="s">
        <v>35</v>
      </c>
      <c r="X645" t="s">
        <v>35</v>
      </c>
      <c r="Z645" s="12">
        <f t="shared" si="10"/>
        <v>0</v>
      </c>
    </row>
    <row r="646" spans="1:26" x14ac:dyDescent="0.35">
      <c r="A646">
        <v>15601631</v>
      </c>
      <c r="B646" s="1">
        <v>45760</v>
      </c>
      <c r="C646" s="2">
        <v>0.50972222222222219</v>
      </c>
      <c r="D646" t="s">
        <v>38</v>
      </c>
      <c r="E646" t="s">
        <v>179</v>
      </c>
      <c r="F646">
        <v>13538</v>
      </c>
      <c r="I646" t="s">
        <v>29</v>
      </c>
      <c r="J646" t="s">
        <v>148</v>
      </c>
      <c r="K646" t="s">
        <v>296</v>
      </c>
      <c r="M646" t="s">
        <v>1012</v>
      </c>
      <c r="N646" t="s">
        <v>1367</v>
      </c>
      <c r="O646" t="s">
        <v>45</v>
      </c>
      <c r="P646" t="s">
        <v>36</v>
      </c>
      <c r="Q646" t="s">
        <v>37</v>
      </c>
      <c r="V646" t="s">
        <v>36</v>
      </c>
      <c r="W646" t="s">
        <v>35</v>
      </c>
      <c r="X646" t="s">
        <v>35</v>
      </c>
      <c r="Z646" s="12">
        <f t="shared" si="10"/>
        <v>0</v>
      </c>
    </row>
    <row r="647" spans="1:26" x14ac:dyDescent="0.35">
      <c r="A647">
        <v>15442610</v>
      </c>
      <c r="B647" s="1">
        <v>45753</v>
      </c>
      <c r="C647" s="2">
        <v>0.87013888888888891</v>
      </c>
      <c r="D647" t="s">
        <v>53</v>
      </c>
      <c r="E647" t="s">
        <v>1368</v>
      </c>
      <c r="F647">
        <v>12869</v>
      </c>
      <c r="G647" t="s">
        <v>290</v>
      </c>
      <c r="H647" t="s">
        <v>56</v>
      </c>
      <c r="I647" t="s">
        <v>88</v>
      </c>
      <c r="J647" t="s">
        <v>49</v>
      </c>
      <c r="K647" t="s">
        <v>392</v>
      </c>
      <c r="L647" t="s">
        <v>81</v>
      </c>
      <c r="M647" t="s">
        <v>393</v>
      </c>
      <c r="N647" t="s">
        <v>394</v>
      </c>
      <c r="O647" t="s">
        <v>34</v>
      </c>
      <c r="P647" t="s">
        <v>35</v>
      </c>
      <c r="V647" t="s">
        <v>35</v>
      </c>
      <c r="W647" t="s">
        <v>35</v>
      </c>
      <c r="X647" t="s">
        <v>35</v>
      </c>
      <c r="Z647" s="12">
        <f t="shared" si="10"/>
        <v>0</v>
      </c>
    </row>
    <row r="648" spans="1:26" x14ac:dyDescent="0.35">
      <c r="A648">
        <v>15524330</v>
      </c>
      <c r="B648" s="1">
        <v>45756</v>
      </c>
      <c r="C648" s="2">
        <v>0.61944444444444446</v>
      </c>
      <c r="D648" t="s">
        <v>53</v>
      </c>
      <c r="E648" t="s">
        <v>1369</v>
      </c>
      <c r="F648" t="s">
        <v>1370</v>
      </c>
      <c r="G648" t="s">
        <v>124</v>
      </c>
      <c r="H648" t="s">
        <v>56</v>
      </c>
      <c r="I648" t="s">
        <v>88</v>
      </c>
      <c r="J648" t="s">
        <v>49</v>
      </c>
      <c r="K648">
        <v>125</v>
      </c>
      <c r="L648" t="s">
        <v>190</v>
      </c>
      <c r="M648" t="s">
        <v>191</v>
      </c>
      <c r="N648" t="s">
        <v>192</v>
      </c>
      <c r="O648" t="s">
        <v>34</v>
      </c>
      <c r="P648" t="s">
        <v>35</v>
      </c>
      <c r="Q648" t="s">
        <v>536</v>
      </c>
      <c r="V648" t="s">
        <v>35</v>
      </c>
      <c r="W648" t="s">
        <v>35</v>
      </c>
      <c r="X648" t="s">
        <v>35</v>
      </c>
      <c r="Z648" s="12">
        <f t="shared" si="10"/>
        <v>0</v>
      </c>
    </row>
    <row r="649" spans="1:26" x14ac:dyDescent="0.35">
      <c r="A649">
        <v>15661595</v>
      </c>
      <c r="B649" s="1">
        <v>45763</v>
      </c>
      <c r="C649" s="2">
        <v>0.43958333333333333</v>
      </c>
      <c r="D649" t="s">
        <v>24</v>
      </c>
      <c r="E649" t="s">
        <v>1084</v>
      </c>
      <c r="F649">
        <v>12390</v>
      </c>
      <c r="G649" t="s">
        <v>27</v>
      </c>
      <c r="H649" t="s">
        <v>28</v>
      </c>
      <c r="I649" t="s">
        <v>29</v>
      </c>
      <c r="J649" t="s">
        <v>30</v>
      </c>
      <c r="K649" t="s">
        <v>408</v>
      </c>
      <c r="L649" t="s">
        <v>30</v>
      </c>
      <c r="M649" t="s">
        <v>1371</v>
      </c>
      <c r="N649" t="s">
        <v>1372</v>
      </c>
      <c r="O649" t="s">
        <v>34</v>
      </c>
      <c r="P649" t="s">
        <v>35</v>
      </c>
      <c r="Q649" t="s">
        <v>37</v>
      </c>
      <c r="V649" t="s">
        <v>35</v>
      </c>
      <c r="W649" t="s">
        <v>35</v>
      </c>
      <c r="X649" t="s">
        <v>35</v>
      </c>
      <c r="Z649" s="12">
        <f t="shared" si="10"/>
        <v>0</v>
      </c>
    </row>
    <row r="650" spans="1:26" x14ac:dyDescent="0.35">
      <c r="A650">
        <v>15599293</v>
      </c>
      <c r="B650" s="1">
        <v>45760</v>
      </c>
      <c r="C650" s="2">
        <v>0.42569444444444443</v>
      </c>
      <c r="D650" t="s">
        <v>53</v>
      </c>
      <c r="E650" t="s">
        <v>1373</v>
      </c>
      <c r="F650" t="s">
        <v>1374</v>
      </c>
      <c r="G650" t="s">
        <v>290</v>
      </c>
      <c r="H650" t="s">
        <v>56</v>
      </c>
      <c r="I650" t="s">
        <v>40</v>
      </c>
      <c r="J650" t="s">
        <v>49</v>
      </c>
      <c r="K650" t="s">
        <v>157</v>
      </c>
      <c r="L650" t="s">
        <v>81</v>
      </c>
      <c r="M650" t="s">
        <v>158</v>
      </c>
      <c r="N650" t="s">
        <v>159</v>
      </c>
      <c r="O650" t="s">
        <v>62</v>
      </c>
      <c r="P650" t="s">
        <v>35</v>
      </c>
      <c r="Q650" t="s">
        <v>78</v>
      </c>
      <c r="V650" t="s">
        <v>35</v>
      </c>
      <c r="W650" t="s">
        <v>35</v>
      </c>
      <c r="X650" t="s">
        <v>35</v>
      </c>
      <c r="Z650" s="12">
        <f t="shared" si="10"/>
        <v>0</v>
      </c>
    </row>
    <row r="651" spans="1:26" x14ac:dyDescent="0.35">
      <c r="A651">
        <v>15577023</v>
      </c>
      <c r="B651" s="1">
        <v>45758</v>
      </c>
      <c r="C651" s="2">
        <v>0.95416666666666672</v>
      </c>
      <c r="D651" t="s">
        <v>53</v>
      </c>
      <c r="E651" t="s">
        <v>1375</v>
      </c>
      <c r="F651" t="s">
        <v>1376</v>
      </c>
      <c r="G651" t="s">
        <v>290</v>
      </c>
      <c r="H651" t="s">
        <v>56</v>
      </c>
      <c r="I651" t="s">
        <v>29</v>
      </c>
      <c r="J651" t="s">
        <v>49</v>
      </c>
      <c r="K651" t="s">
        <v>194</v>
      </c>
      <c r="L651" t="s">
        <v>291</v>
      </c>
      <c r="M651" t="s">
        <v>292</v>
      </c>
      <c r="N651" t="s">
        <v>293</v>
      </c>
      <c r="O651" t="s">
        <v>34</v>
      </c>
      <c r="P651" t="s">
        <v>35</v>
      </c>
      <c r="V651" t="s">
        <v>35</v>
      </c>
      <c r="W651" t="s">
        <v>35</v>
      </c>
      <c r="X651" t="s">
        <v>35</v>
      </c>
      <c r="Z651" s="12">
        <f t="shared" si="10"/>
        <v>0</v>
      </c>
    </row>
    <row r="652" spans="1:26" x14ac:dyDescent="0.35">
      <c r="A652">
        <v>15627708</v>
      </c>
      <c r="B652" s="1">
        <v>45761</v>
      </c>
      <c r="C652" s="2">
        <v>0.62291666666666667</v>
      </c>
      <c r="D652" t="s">
        <v>38</v>
      </c>
      <c r="E652" t="s">
        <v>549</v>
      </c>
      <c r="F652">
        <v>12925</v>
      </c>
      <c r="I652" t="s">
        <v>88</v>
      </c>
      <c r="J652" t="s">
        <v>49</v>
      </c>
      <c r="K652" t="s">
        <v>392</v>
      </c>
      <c r="L652" t="s">
        <v>344</v>
      </c>
      <c r="M652" t="s">
        <v>1377</v>
      </c>
      <c r="N652" t="s">
        <v>1378</v>
      </c>
      <c r="O652" t="s">
        <v>62</v>
      </c>
      <c r="P652" t="s">
        <v>36</v>
      </c>
      <c r="Q652" t="s">
        <v>78</v>
      </c>
      <c r="V652" t="s">
        <v>36</v>
      </c>
      <c r="W652" t="s">
        <v>36</v>
      </c>
      <c r="X652" t="s">
        <v>36</v>
      </c>
      <c r="Z652" s="12">
        <f t="shared" si="10"/>
        <v>0</v>
      </c>
    </row>
    <row r="653" spans="1:26" x14ac:dyDescent="0.35">
      <c r="A653">
        <v>15738301</v>
      </c>
      <c r="B653" s="1">
        <v>45766</v>
      </c>
      <c r="C653" s="2">
        <v>0.61250000000000004</v>
      </c>
      <c r="D653" t="s">
        <v>228</v>
      </c>
      <c r="E653" t="s">
        <v>1379</v>
      </c>
      <c r="F653" t="s">
        <v>1380</v>
      </c>
      <c r="I653" t="s">
        <v>88</v>
      </c>
      <c r="J653" t="s">
        <v>30</v>
      </c>
      <c r="K653" t="s">
        <v>593</v>
      </c>
      <c r="M653" t="s">
        <v>1381</v>
      </c>
      <c r="N653" t="s">
        <v>155</v>
      </c>
      <c r="O653" t="s">
        <v>34</v>
      </c>
      <c r="P653" t="s">
        <v>36</v>
      </c>
      <c r="Q653" t="s">
        <v>205</v>
      </c>
      <c r="V653" t="s">
        <v>35</v>
      </c>
      <c r="W653" t="s">
        <v>35</v>
      </c>
      <c r="X653" t="s">
        <v>36</v>
      </c>
      <c r="Z653" s="12">
        <f t="shared" si="10"/>
        <v>0</v>
      </c>
    </row>
    <row r="654" spans="1:26" x14ac:dyDescent="0.35">
      <c r="A654">
        <v>15503346</v>
      </c>
      <c r="B654" s="1">
        <v>45756</v>
      </c>
      <c r="C654" s="2">
        <v>0.67569444444444449</v>
      </c>
      <c r="D654" t="s">
        <v>228</v>
      </c>
      <c r="F654">
        <v>10692</v>
      </c>
      <c r="G654" t="s">
        <v>340</v>
      </c>
      <c r="H654" t="s">
        <v>869</v>
      </c>
      <c r="I654" t="s">
        <v>88</v>
      </c>
      <c r="J654" t="s">
        <v>49</v>
      </c>
      <c r="K654" t="s">
        <v>194</v>
      </c>
      <c r="L654" t="s">
        <v>344</v>
      </c>
      <c r="M654" t="s">
        <v>870</v>
      </c>
      <c r="N654" t="s">
        <v>871</v>
      </c>
      <c r="O654" t="s">
        <v>34</v>
      </c>
      <c r="P654" t="s">
        <v>35</v>
      </c>
      <c r="V654" t="s">
        <v>35</v>
      </c>
      <c r="W654" t="s">
        <v>35</v>
      </c>
      <c r="X654" t="s">
        <v>35</v>
      </c>
      <c r="Z654" s="12">
        <f t="shared" si="10"/>
        <v>0</v>
      </c>
    </row>
    <row r="655" spans="1:26" x14ac:dyDescent="0.35">
      <c r="A655">
        <v>15496833</v>
      </c>
      <c r="B655" s="1">
        <v>45756</v>
      </c>
      <c r="C655" s="2">
        <v>0.52013888888888893</v>
      </c>
      <c r="D655" t="s">
        <v>46</v>
      </c>
      <c r="E655" t="s">
        <v>1093</v>
      </c>
      <c r="F655" t="s">
        <v>1094</v>
      </c>
      <c r="G655" t="s">
        <v>86</v>
      </c>
      <c r="H655" t="s">
        <v>87</v>
      </c>
      <c r="J655" t="s">
        <v>49</v>
      </c>
      <c r="K655">
        <v>150</v>
      </c>
      <c r="L655" t="s">
        <v>606</v>
      </c>
      <c r="M655" t="s">
        <v>607</v>
      </c>
      <c r="N655" t="s">
        <v>608</v>
      </c>
      <c r="O655" t="s">
        <v>67</v>
      </c>
      <c r="P655" t="s">
        <v>36</v>
      </c>
      <c r="V655" t="s">
        <v>36</v>
      </c>
      <c r="W655" t="s">
        <v>35</v>
      </c>
      <c r="X655" t="s">
        <v>36</v>
      </c>
      <c r="Y655" s="3">
        <v>45756.521527777775</v>
      </c>
      <c r="Z655" s="12">
        <f t="shared" si="10"/>
        <v>1</v>
      </c>
    </row>
    <row r="656" spans="1:26" x14ac:dyDescent="0.35">
      <c r="A656">
        <v>15719248</v>
      </c>
      <c r="B656" s="1">
        <v>45765</v>
      </c>
      <c r="C656" s="2">
        <v>0.62152777777777779</v>
      </c>
      <c r="D656" t="s">
        <v>228</v>
      </c>
      <c r="E656" t="s">
        <v>803</v>
      </c>
      <c r="F656">
        <v>13055</v>
      </c>
      <c r="J656" t="s">
        <v>49</v>
      </c>
      <c r="K656" t="s">
        <v>157</v>
      </c>
      <c r="L656" t="s">
        <v>533</v>
      </c>
      <c r="M656" t="s">
        <v>534</v>
      </c>
      <c r="N656" t="s">
        <v>535</v>
      </c>
      <c r="O656" t="s">
        <v>34</v>
      </c>
      <c r="P656" t="s">
        <v>35</v>
      </c>
      <c r="Q656" t="s">
        <v>37</v>
      </c>
      <c r="V656" t="s">
        <v>35</v>
      </c>
      <c r="W656" t="s">
        <v>35</v>
      </c>
      <c r="X656" t="s">
        <v>35</v>
      </c>
      <c r="Z656" s="12">
        <f t="shared" si="10"/>
        <v>0</v>
      </c>
    </row>
    <row r="657" spans="1:26" x14ac:dyDescent="0.35">
      <c r="A657">
        <v>15362438</v>
      </c>
      <c r="B657" s="1">
        <v>45749</v>
      </c>
      <c r="C657" s="2">
        <v>0.69166666666666665</v>
      </c>
      <c r="D657" t="s">
        <v>24</v>
      </c>
      <c r="E657" t="s">
        <v>658</v>
      </c>
      <c r="F657" t="s">
        <v>659</v>
      </c>
      <c r="G657" t="s">
        <v>27</v>
      </c>
      <c r="H657" t="s">
        <v>28</v>
      </c>
      <c r="I657" t="s">
        <v>29</v>
      </c>
      <c r="J657" t="s">
        <v>30</v>
      </c>
      <c r="K657" t="s">
        <v>153</v>
      </c>
      <c r="M657" t="s">
        <v>1382</v>
      </c>
      <c r="N657" t="s">
        <v>858</v>
      </c>
      <c r="O657" t="s">
        <v>67</v>
      </c>
      <c r="P657" t="s">
        <v>36</v>
      </c>
      <c r="V657" t="s">
        <v>36</v>
      </c>
      <c r="W657" t="s">
        <v>35</v>
      </c>
      <c r="X657" t="s">
        <v>35</v>
      </c>
      <c r="Y657" s="3">
        <v>45758.743750000001</v>
      </c>
      <c r="Z657" s="12">
        <f t="shared" si="10"/>
        <v>1</v>
      </c>
    </row>
    <row r="658" spans="1:26" x14ac:dyDescent="0.35">
      <c r="A658">
        <v>15647441</v>
      </c>
      <c r="B658" s="1">
        <v>45762</v>
      </c>
      <c r="C658" s="2">
        <v>0.56597222222222221</v>
      </c>
      <c r="D658" t="s">
        <v>38</v>
      </c>
      <c r="E658" t="s">
        <v>219</v>
      </c>
      <c r="F658">
        <v>13014</v>
      </c>
      <c r="J658" t="s">
        <v>49</v>
      </c>
      <c r="K658">
        <v>125</v>
      </c>
      <c r="L658" t="s">
        <v>491</v>
      </c>
      <c r="M658" t="s">
        <v>492</v>
      </c>
      <c r="N658" t="s">
        <v>493</v>
      </c>
      <c r="O658" t="s">
        <v>67</v>
      </c>
      <c r="P658" t="s">
        <v>36</v>
      </c>
      <c r="V658" t="s">
        <v>36</v>
      </c>
      <c r="W658" t="s">
        <v>36</v>
      </c>
      <c r="X658" t="s">
        <v>36</v>
      </c>
      <c r="Y658" s="3">
        <v>45762.567361111112</v>
      </c>
      <c r="Z658" s="12">
        <f t="shared" si="10"/>
        <v>1</v>
      </c>
    </row>
    <row r="659" spans="1:26" x14ac:dyDescent="0.35">
      <c r="A659">
        <v>15742862</v>
      </c>
      <c r="B659" s="1">
        <v>45766</v>
      </c>
      <c r="C659" s="2">
        <v>0.74513888888888891</v>
      </c>
      <c r="D659" t="s">
        <v>38</v>
      </c>
      <c r="E659" t="s">
        <v>1350</v>
      </c>
      <c r="F659">
        <v>10319</v>
      </c>
      <c r="J659" t="s">
        <v>49</v>
      </c>
      <c r="K659">
        <v>125</v>
      </c>
      <c r="L659" t="s">
        <v>100</v>
      </c>
      <c r="M659" t="s">
        <v>319</v>
      </c>
      <c r="N659" t="s">
        <v>320</v>
      </c>
      <c r="O659" t="s">
        <v>67</v>
      </c>
      <c r="P659" t="s">
        <v>36</v>
      </c>
      <c r="V659" t="s">
        <v>36</v>
      </c>
      <c r="W659" t="s">
        <v>36</v>
      </c>
      <c r="X659" t="s">
        <v>36</v>
      </c>
      <c r="Y659" s="3">
        <v>45766.74722222222</v>
      </c>
      <c r="Z659" s="12">
        <f t="shared" si="10"/>
        <v>1</v>
      </c>
    </row>
    <row r="660" spans="1:26" x14ac:dyDescent="0.35">
      <c r="A660">
        <v>15415729</v>
      </c>
      <c r="B660" s="1">
        <v>45752</v>
      </c>
      <c r="C660" s="2">
        <v>0.51041666666666663</v>
      </c>
      <c r="D660" t="s">
        <v>38</v>
      </c>
      <c r="E660" t="s">
        <v>1383</v>
      </c>
      <c r="F660" t="s">
        <v>1384</v>
      </c>
      <c r="I660" t="s">
        <v>29</v>
      </c>
      <c r="J660" t="s">
        <v>41</v>
      </c>
      <c r="K660">
        <v>100</v>
      </c>
      <c r="L660" t="s">
        <v>275</v>
      </c>
      <c r="M660" t="s">
        <v>1385</v>
      </c>
      <c r="N660" t="s">
        <v>1386</v>
      </c>
      <c r="O660" t="s">
        <v>67</v>
      </c>
      <c r="P660" t="s">
        <v>36</v>
      </c>
      <c r="Q660" t="s">
        <v>313</v>
      </c>
      <c r="V660" t="s">
        <v>36</v>
      </c>
      <c r="W660" t="s">
        <v>35</v>
      </c>
      <c r="X660" t="s">
        <v>35</v>
      </c>
      <c r="Y660" s="3">
        <v>45759.388194444444</v>
      </c>
      <c r="Z660" s="12">
        <f t="shared" si="10"/>
        <v>1</v>
      </c>
    </row>
    <row r="661" spans="1:26" x14ac:dyDescent="0.35">
      <c r="A661">
        <v>15452371</v>
      </c>
      <c r="B661" s="1">
        <v>45754</v>
      </c>
      <c r="C661" s="2">
        <v>0.56388888888888888</v>
      </c>
      <c r="D661" t="s">
        <v>38</v>
      </c>
      <c r="E661" t="s">
        <v>1387</v>
      </c>
      <c r="F661">
        <v>13442</v>
      </c>
      <c r="G661" t="s">
        <v>86</v>
      </c>
      <c r="H661" t="s">
        <v>87</v>
      </c>
      <c r="I661" t="s">
        <v>29</v>
      </c>
      <c r="J661" t="s">
        <v>49</v>
      </c>
      <c r="K661" t="s">
        <v>114</v>
      </c>
      <c r="L661" t="s">
        <v>220</v>
      </c>
      <c r="M661" t="s">
        <v>1388</v>
      </c>
      <c r="N661" t="s">
        <v>1389</v>
      </c>
      <c r="O661" t="s">
        <v>34</v>
      </c>
      <c r="P661" t="s">
        <v>36</v>
      </c>
      <c r="Q661" t="s">
        <v>37</v>
      </c>
      <c r="V661" t="s">
        <v>36</v>
      </c>
      <c r="W661" t="s">
        <v>36</v>
      </c>
      <c r="X661" t="s">
        <v>36</v>
      </c>
      <c r="Z661" s="12">
        <f t="shared" si="10"/>
        <v>0</v>
      </c>
    </row>
    <row r="662" spans="1:26" x14ac:dyDescent="0.35">
      <c r="A662">
        <v>15472035</v>
      </c>
      <c r="B662" s="1">
        <v>45755</v>
      </c>
      <c r="C662" s="2">
        <v>0.48333333333333334</v>
      </c>
      <c r="D662" t="s">
        <v>95</v>
      </c>
      <c r="E662" t="s">
        <v>1390</v>
      </c>
      <c r="F662" t="s">
        <v>1391</v>
      </c>
      <c r="G662" t="s">
        <v>308</v>
      </c>
      <c r="H662" t="s">
        <v>1130</v>
      </c>
      <c r="J662" t="s">
        <v>57</v>
      </c>
      <c r="K662" t="s">
        <v>58</v>
      </c>
      <c r="L662" t="s">
        <v>59</v>
      </c>
      <c r="M662" t="s">
        <v>165</v>
      </c>
      <c r="N662" t="s">
        <v>166</v>
      </c>
      <c r="O662" t="s">
        <v>62</v>
      </c>
      <c r="P662" t="s">
        <v>35</v>
      </c>
      <c r="Q662" t="s">
        <v>78</v>
      </c>
      <c r="V662" t="s">
        <v>35</v>
      </c>
      <c r="W662" t="s">
        <v>35</v>
      </c>
      <c r="X662" t="s">
        <v>35</v>
      </c>
      <c r="Z662" s="12">
        <f t="shared" si="10"/>
        <v>0</v>
      </c>
    </row>
    <row r="663" spans="1:26" x14ac:dyDescent="0.35">
      <c r="A663">
        <v>15631929</v>
      </c>
      <c r="B663" s="1">
        <v>45761</v>
      </c>
      <c r="C663" s="2">
        <v>0.73055555555555551</v>
      </c>
      <c r="D663" t="s">
        <v>95</v>
      </c>
      <c r="E663" t="s">
        <v>1392</v>
      </c>
      <c r="F663" t="s">
        <v>1393</v>
      </c>
      <c r="G663" t="s">
        <v>587</v>
      </c>
      <c r="H663" t="s">
        <v>588</v>
      </c>
      <c r="I663" t="s">
        <v>40</v>
      </c>
      <c r="J663" t="s">
        <v>148</v>
      </c>
      <c r="K663" t="s">
        <v>296</v>
      </c>
      <c r="L663" t="s">
        <v>148</v>
      </c>
      <c r="M663" t="s">
        <v>1042</v>
      </c>
      <c r="N663" t="s">
        <v>1013</v>
      </c>
      <c r="O663" t="s">
        <v>34</v>
      </c>
      <c r="P663" t="s">
        <v>35</v>
      </c>
      <c r="Q663" t="s">
        <v>37</v>
      </c>
      <c r="V663" t="s">
        <v>35</v>
      </c>
      <c r="W663" t="s">
        <v>35</v>
      </c>
      <c r="X663" t="s">
        <v>35</v>
      </c>
      <c r="Z663" s="12">
        <f t="shared" si="10"/>
        <v>0</v>
      </c>
    </row>
    <row r="664" spans="1:26" x14ac:dyDescent="0.35">
      <c r="A664">
        <v>15368367</v>
      </c>
      <c r="B664" s="1">
        <v>45749</v>
      </c>
      <c r="C664" s="2">
        <v>0.93541666666666667</v>
      </c>
      <c r="D664" t="s">
        <v>95</v>
      </c>
      <c r="E664" t="s">
        <v>1394</v>
      </c>
      <c r="F664">
        <v>11664</v>
      </c>
      <c r="G664" t="s">
        <v>587</v>
      </c>
      <c r="H664" t="s">
        <v>588</v>
      </c>
      <c r="I664" t="s">
        <v>29</v>
      </c>
      <c r="J664" t="s">
        <v>49</v>
      </c>
      <c r="K664" t="s">
        <v>431</v>
      </c>
      <c r="L664" t="s">
        <v>1096</v>
      </c>
      <c r="M664" t="s">
        <v>1395</v>
      </c>
      <c r="N664" t="s">
        <v>1396</v>
      </c>
      <c r="O664" t="s">
        <v>62</v>
      </c>
      <c r="P664" t="s">
        <v>35</v>
      </c>
      <c r="Q664" t="s">
        <v>78</v>
      </c>
      <c r="V664" t="s">
        <v>35</v>
      </c>
      <c r="W664" t="s">
        <v>35</v>
      </c>
      <c r="X664" t="s">
        <v>35</v>
      </c>
      <c r="Z664" s="12">
        <f t="shared" si="10"/>
        <v>0</v>
      </c>
    </row>
    <row r="665" spans="1:26" x14ac:dyDescent="0.35">
      <c r="A665">
        <v>15592605</v>
      </c>
      <c r="B665" s="1">
        <v>45759</v>
      </c>
      <c r="C665" s="2">
        <v>0.75277777777777777</v>
      </c>
      <c r="D665" t="s">
        <v>128</v>
      </c>
      <c r="E665" t="s">
        <v>1006</v>
      </c>
      <c r="F665">
        <v>10665</v>
      </c>
      <c r="I665" t="s">
        <v>29</v>
      </c>
      <c r="J665" t="s">
        <v>49</v>
      </c>
      <c r="K665" t="s">
        <v>194</v>
      </c>
      <c r="L665" t="s">
        <v>712</v>
      </c>
      <c r="M665" t="s">
        <v>1397</v>
      </c>
      <c r="N665" t="s">
        <v>1398</v>
      </c>
      <c r="O665" t="s">
        <v>34</v>
      </c>
      <c r="P665" t="s">
        <v>36</v>
      </c>
      <c r="Q665" t="s">
        <v>103</v>
      </c>
      <c r="V665" t="s">
        <v>36</v>
      </c>
      <c r="W665" t="s">
        <v>35</v>
      </c>
      <c r="X665" t="s">
        <v>35</v>
      </c>
      <c r="Z665" s="12">
        <f t="shared" si="10"/>
        <v>0</v>
      </c>
    </row>
    <row r="666" spans="1:26" x14ac:dyDescent="0.35">
      <c r="A666">
        <v>15406959</v>
      </c>
      <c r="B666" s="1">
        <v>45751</v>
      </c>
      <c r="C666" s="2">
        <v>0.82708333333333328</v>
      </c>
      <c r="D666" t="s">
        <v>53</v>
      </c>
      <c r="E666" t="s">
        <v>215</v>
      </c>
      <c r="F666">
        <v>10519</v>
      </c>
      <c r="G666" t="s">
        <v>55</v>
      </c>
      <c r="H666" t="s">
        <v>56</v>
      </c>
      <c r="I666" t="s">
        <v>40</v>
      </c>
      <c r="J666" t="s">
        <v>49</v>
      </c>
      <c r="K666" t="s">
        <v>392</v>
      </c>
      <c r="L666" t="s">
        <v>81</v>
      </c>
      <c r="M666" t="s">
        <v>393</v>
      </c>
      <c r="N666" t="s">
        <v>394</v>
      </c>
      <c r="O666" t="s">
        <v>62</v>
      </c>
      <c r="P666" t="s">
        <v>35</v>
      </c>
      <c r="Q666" t="s">
        <v>78</v>
      </c>
      <c r="V666" t="s">
        <v>35</v>
      </c>
      <c r="W666" t="s">
        <v>35</v>
      </c>
      <c r="X666" t="s">
        <v>35</v>
      </c>
      <c r="Z666" s="12">
        <f t="shared" si="10"/>
        <v>0</v>
      </c>
    </row>
    <row r="667" spans="1:26" x14ac:dyDescent="0.35">
      <c r="A667">
        <v>15474937</v>
      </c>
      <c r="B667" s="1">
        <v>45755</v>
      </c>
      <c r="C667" s="2">
        <v>0.53472222222222221</v>
      </c>
      <c r="D667" t="s">
        <v>38</v>
      </c>
      <c r="E667" t="s">
        <v>1399</v>
      </c>
      <c r="F667">
        <v>12093</v>
      </c>
      <c r="G667" t="s">
        <v>809</v>
      </c>
      <c r="J667" t="s">
        <v>49</v>
      </c>
      <c r="K667">
        <v>125</v>
      </c>
      <c r="L667" t="s">
        <v>491</v>
      </c>
      <c r="M667" t="s">
        <v>1103</v>
      </c>
      <c r="N667" t="s">
        <v>493</v>
      </c>
      <c r="O667" t="s">
        <v>67</v>
      </c>
      <c r="P667" t="s">
        <v>36</v>
      </c>
      <c r="V667" t="s">
        <v>35</v>
      </c>
      <c r="W667" t="s">
        <v>35</v>
      </c>
      <c r="X667" t="s">
        <v>35</v>
      </c>
      <c r="Y667" s="3">
        <v>45755.535416666666</v>
      </c>
      <c r="Z667" s="12">
        <f t="shared" si="10"/>
        <v>1</v>
      </c>
    </row>
    <row r="668" spans="1:26" x14ac:dyDescent="0.35">
      <c r="A668">
        <v>15577334</v>
      </c>
      <c r="B668" s="1">
        <v>45758</v>
      </c>
      <c r="C668" s="2">
        <v>0.97361111111111109</v>
      </c>
      <c r="D668" t="s">
        <v>24</v>
      </c>
      <c r="E668" t="s">
        <v>1400</v>
      </c>
      <c r="F668">
        <v>12082</v>
      </c>
      <c r="G668" t="s">
        <v>27</v>
      </c>
      <c r="H668" t="s">
        <v>28</v>
      </c>
      <c r="I668" t="s">
        <v>40</v>
      </c>
      <c r="J668" t="s">
        <v>30</v>
      </c>
      <c r="K668" t="s">
        <v>153</v>
      </c>
      <c r="L668" t="s">
        <v>30</v>
      </c>
      <c r="M668" t="s">
        <v>306</v>
      </c>
      <c r="N668" t="s">
        <v>155</v>
      </c>
      <c r="O668" t="s">
        <v>62</v>
      </c>
      <c r="P668" t="s">
        <v>35</v>
      </c>
      <c r="Q668" t="s">
        <v>78</v>
      </c>
      <c r="V668" t="s">
        <v>35</v>
      </c>
      <c r="W668" t="s">
        <v>35</v>
      </c>
      <c r="X668" t="s">
        <v>35</v>
      </c>
      <c r="Z668" s="12">
        <f t="shared" si="10"/>
        <v>0</v>
      </c>
    </row>
    <row r="669" spans="1:26" x14ac:dyDescent="0.35">
      <c r="A669">
        <v>15680193</v>
      </c>
      <c r="B669" s="1">
        <v>45763</v>
      </c>
      <c r="C669" s="2">
        <v>0.75</v>
      </c>
      <c r="D669" t="s">
        <v>53</v>
      </c>
      <c r="E669" t="s">
        <v>1401</v>
      </c>
      <c r="F669">
        <v>10401</v>
      </c>
      <c r="G669" t="s">
        <v>55</v>
      </c>
      <c r="H669" t="s">
        <v>56</v>
      </c>
      <c r="I669" t="s">
        <v>29</v>
      </c>
      <c r="J669" t="s">
        <v>49</v>
      </c>
      <c r="K669">
        <v>125</v>
      </c>
      <c r="L669" t="s">
        <v>92</v>
      </c>
      <c r="M669" t="s">
        <v>93</v>
      </c>
      <c r="N669" t="s">
        <v>94</v>
      </c>
      <c r="O669" t="s">
        <v>62</v>
      </c>
      <c r="P669" t="s">
        <v>35</v>
      </c>
      <c r="Q669" t="s">
        <v>167</v>
      </c>
      <c r="V669" t="s">
        <v>35</v>
      </c>
      <c r="W669" t="s">
        <v>35</v>
      </c>
      <c r="X669" t="s">
        <v>35</v>
      </c>
      <c r="Z669" s="12">
        <f t="shared" si="10"/>
        <v>0</v>
      </c>
    </row>
    <row r="670" spans="1:26" x14ac:dyDescent="0.35">
      <c r="A670">
        <v>15687902</v>
      </c>
      <c r="B670" s="1">
        <v>45764</v>
      </c>
      <c r="C670" s="2">
        <v>0.35972222222222222</v>
      </c>
      <c r="D670" t="s">
        <v>53</v>
      </c>
      <c r="E670" t="s">
        <v>548</v>
      </c>
      <c r="F670">
        <v>12881</v>
      </c>
      <c r="G670" t="s">
        <v>124</v>
      </c>
      <c r="H670" t="s">
        <v>56</v>
      </c>
      <c r="J670" t="s">
        <v>49</v>
      </c>
      <c r="K670">
        <v>125</v>
      </c>
      <c r="L670" t="s">
        <v>190</v>
      </c>
      <c r="M670" t="s">
        <v>191</v>
      </c>
      <c r="N670" t="s">
        <v>192</v>
      </c>
      <c r="O670" t="s">
        <v>62</v>
      </c>
      <c r="P670" t="s">
        <v>35</v>
      </c>
      <c r="Q670" t="s">
        <v>167</v>
      </c>
      <c r="V670" t="s">
        <v>35</v>
      </c>
      <c r="W670" t="s">
        <v>35</v>
      </c>
      <c r="X670" t="s">
        <v>35</v>
      </c>
      <c r="Z670" s="12">
        <f t="shared" si="10"/>
        <v>0</v>
      </c>
    </row>
    <row r="671" spans="1:26" x14ac:dyDescent="0.35">
      <c r="A671">
        <v>15703154</v>
      </c>
      <c r="B671" s="1">
        <v>45764</v>
      </c>
      <c r="C671" s="2">
        <v>0.74791666666666667</v>
      </c>
      <c r="D671" t="s">
        <v>228</v>
      </c>
      <c r="F671">
        <v>10692</v>
      </c>
      <c r="G671" t="s">
        <v>340</v>
      </c>
      <c r="H671" t="s">
        <v>1402</v>
      </c>
      <c r="I671" t="s">
        <v>88</v>
      </c>
      <c r="J671" t="s">
        <v>57</v>
      </c>
      <c r="K671" t="s">
        <v>58</v>
      </c>
      <c r="L671" t="s">
        <v>59</v>
      </c>
      <c r="M671" t="s">
        <v>506</v>
      </c>
      <c r="N671" t="s">
        <v>507</v>
      </c>
      <c r="O671" t="s">
        <v>34</v>
      </c>
      <c r="P671" t="s">
        <v>35</v>
      </c>
      <c r="V671" t="s">
        <v>35</v>
      </c>
      <c r="W671" t="s">
        <v>35</v>
      </c>
      <c r="X671" t="s">
        <v>35</v>
      </c>
      <c r="Z671" s="12">
        <f t="shared" si="10"/>
        <v>0</v>
      </c>
    </row>
    <row r="672" spans="1:26" x14ac:dyDescent="0.35">
      <c r="A672">
        <v>15438465</v>
      </c>
      <c r="B672" s="1">
        <v>45753</v>
      </c>
      <c r="C672" s="2">
        <v>0.64513888888888893</v>
      </c>
      <c r="D672" t="s">
        <v>46</v>
      </c>
      <c r="E672" t="s">
        <v>177</v>
      </c>
      <c r="F672" t="s">
        <v>1403</v>
      </c>
      <c r="J672" t="s">
        <v>30</v>
      </c>
      <c r="K672" t="s">
        <v>75</v>
      </c>
      <c r="M672" t="s">
        <v>1404</v>
      </c>
      <c r="N672" t="s">
        <v>1142</v>
      </c>
      <c r="O672" t="s">
        <v>67</v>
      </c>
      <c r="P672" t="s">
        <v>36</v>
      </c>
      <c r="Q672" t="s">
        <v>205</v>
      </c>
      <c r="V672" t="s">
        <v>36</v>
      </c>
      <c r="W672" t="s">
        <v>35</v>
      </c>
      <c r="X672" t="s">
        <v>35</v>
      </c>
      <c r="Y672" s="3">
        <v>45753.646527777775</v>
      </c>
      <c r="Z672" s="12">
        <f t="shared" si="10"/>
        <v>1</v>
      </c>
    </row>
    <row r="673" spans="1:26" x14ac:dyDescent="0.35">
      <c r="A673">
        <v>15330689</v>
      </c>
      <c r="B673" s="1">
        <v>45748</v>
      </c>
      <c r="C673" s="2">
        <v>0.44027777777777777</v>
      </c>
      <c r="D673" t="s">
        <v>53</v>
      </c>
      <c r="E673" t="s">
        <v>1405</v>
      </c>
      <c r="F673">
        <v>10675</v>
      </c>
      <c r="G673" t="s">
        <v>55</v>
      </c>
      <c r="H673" t="s">
        <v>56</v>
      </c>
      <c r="I673" t="s">
        <v>88</v>
      </c>
      <c r="J673" t="s">
        <v>49</v>
      </c>
      <c r="K673" t="s">
        <v>378</v>
      </c>
      <c r="L673" t="s">
        <v>417</v>
      </c>
      <c r="M673" t="s">
        <v>418</v>
      </c>
      <c r="N673" t="s">
        <v>419</v>
      </c>
      <c r="O673" t="s">
        <v>34</v>
      </c>
      <c r="P673" t="s">
        <v>35</v>
      </c>
      <c r="Q673" t="s">
        <v>37</v>
      </c>
      <c r="V673" t="s">
        <v>35</v>
      </c>
      <c r="W673" t="s">
        <v>35</v>
      </c>
      <c r="X673" t="s">
        <v>35</v>
      </c>
      <c r="Z673" s="12">
        <f t="shared" si="10"/>
        <v>0</v>
      </c>
    </row>
    <row r="674" spans="1:26" x14ac:dyDescent="0.35">
      <c r="A674">
        <v>15446331</v>
      </c>
      <c r="B674" s="1">
        <v>45754</v>
      </c>
      <c r="C674" s="2">
        <v>0.35625000000000001</v>
      </c>
      <c r="D674" t="s">
        <v>24</v>
      </c>
      <c r="E674" t="s">
        <v>1406</v>
      </c>
      <c r="F674">
        <v>14152</v>
      </c>
      <c r="G674" t="s">
        <v>27</v>
      </c>
      <c r="H674" t="s">
        <v>28</v>
      </c>
      <c r="I674" t="s">
        <v>40</v>
      </c>
      <c r="J674" t="s">
        <v>148</v>
      </c>
      <c r="K674" t="s">
        <v>149</v>
      </c>
      <c r="L674" t="s">
        <v>148</v>
      </c>
      <c r="M674" t="s">
        <v>150</v>
      </c>
      <c r="N674" t="s">
        <v>151</v>
      </c>
      <c r="O674" t="s">
        <v>62</v>
      </c>
      <c r="P674" t="s">
        <v>35</v>
      </c>
      <c r="Q674" t="s">
        <v>78</v>
      </c>
      <c r="V674" t="s">
        <v>35</v>
      </c>
      <c r="W674" t="s">
        <v>35</v>
      </c>
      <c r="X674" t="s">
        <v>35</v>
      </c>
      <c r="Z674" s="12">
        <f t="shared" si="10"/>
        <v>0</v>
      </c>
    </row>
    <row r="675" spans="1:26" x14ac:dyDescent="0.35">
      <c r="A675">
        <v>15585148</v>
      </c>
      <c r="B675" s="1">
        <v>45759</v>
      </c>
      <c r="C675" s="2">
        <v>0.54652777777777772</v>
      </c>
      <c r="D675" t="s">
        <v>228</v>
      </c>
      <c r="E675" t="s">
        <v>778</v>
      </c>
      <c r="F675" t="s">
        <v>779</v>
      </c>
      <c r="I675" t="s">
        <v>40</v>
      </c>
      <c r="J675" t="s">
        <v>49</v>
      </c>
      <c r="K675" t="s">
        <v>194</v>
      </c>
      <c r="L675" t="s">
        <v>756</v>
      </c>
      <c r="M675" t="s">
        <v>757</v>
      </c>
      <c r="N675" t="s">
        <v>1407</v>
      </c>
      <c r="O675" t="s">
        <v>34</v>
      </c>
      <c r="P675" t="s">
        <v>36</v>
      </c>
      <c r="Q675" t="s">
        <v>205</v>
      </c>
      <c r="V675" t="s">
        <v>35</v>
      </c>
      <c r="W675" t="s">
        <v>35</v>
      </c>
      <c r="X675" t="s">
        <v>35</v>
      </c>
      <c r="Y675" s="3">
        <v>45759.547222222223</v>
      </c>
      <c r="Z675" s="12">
        <f t="shared" si="10"/>
        <v>0</v>
      </c>
    </row>
    <row r="676" spans="1:26" x14ac:dyDescent="0.35">
      <c r="A676">
        <v>15660144</v>
      </c>
      <c r="B676" s="1">
        <v>45763</v>
      </c>
      <c r="C676" s="2">
        <v>0.36527777777777776</v>
      </c>
      <c r="D676" t="s">
        <v>24</v>
      </c>
      <c r="E676" t="s">
        <v>1408</v>
      </c>
      <c r="F676">
        <v>12027</v>
      </c>
      <c r="G676" t="s">
        <v>27</v>
      </c>
      <c r="H676" t="s">
        <v>28</v>
      </c>
      <c r="I676" t="s">
        <v>29</v>
      </c>
      <c r="J676" t="s">
        <v>30</v>
      </c>
      <c r="K676" t="s">
        <v>1090</v>
      </c>
      <c r="L676" t="s">
        <v>30</v>
      </c>
      <c r="M676" t="s">
        <v>1091</v>
      </c>
      <c r="N676" t="s">
        <v>227</v>
      </c>
      <c r="O676" t="s">
        <v>34</v>
      </c>
      <c r="P676" t="s">
        <v>35</v>
      </c>
      <c r="Q676" t="s">
        <v>37</v>
      </c>
      <c r="V676" t="s">
        <v>35</v>
      </c>
      <c r="W676" t="s">
        <v>35</v>
      </c>
      <c r="X676" t="s">
        <v>35</v>
      </c>
      <c r="Z676" s="12">
        <f t="shared" si="10"/>
        <v>0</v>
      </c>
    </row>
    <row r="677" spans="1:26" x14ac:dyDescent="0.35">
      <c r="A677">
        <v>15456304</v>
      </c>
      <c r="B677" s="1">
        <v>45754</v>
      </c>
      <c r="C677" s="2">
        <v>0.62083333333333335</v>
      </c>
      <c r="D677" t="s">
        <v>46</v>
      </c>
      <c r="E677" t="s">
        <v>1409</v>
      </c>
      <c r="F677">
        <v>12369</v>
      </c>
      <c r="J677" t="s">
        <v>30</v>
      </c>
      <c r="K677" t="s">
        <v>593</v>
      </c>
      <c r="M677" t="s">
        <v>915</v>
      </c>
      <c r="N677" t="s">
        <v>623</v>
      </c>
      <c r="O677" t="s">
        <v>67</v>
      </c>
      <c r="P677" t="s">
        <v>36</v>
      </c>
      <c r="V677" t="s">
        <v>35</v>
      </c>
      <c r="W677" t="s">
        <v>35</v>
      </c>
      <c r="X677" t="s">
        <v>35</v>
      </c>
      <c r="Y677" s="3">
        <v>45754.62222222222</v>
      </c>
      <c r="Z677" s="12">
        <f t="shared" si="10"/>
        <v>1</v>
      </c>
    </row>
    <row r="678" spans="1:26" x14ac:dyDescent="0.35">
      <c r="A678">
        <v>15567726</v>
      </c>
      <c r="B678" s="1">
        <v>45758</v>
      </c>
      <c r="C678" s="2">
        <v>0.62638888888888888</v>
      </c>
      <c r="D678" t="s">
        <v>38</v>
      </c>
      <c r="E678" t="s">
        <v>1410</v>
      </c>
      <c r="F678">
        <v>13140</v>
      </c>
      <c r="G678" t="s">
        <v>86</v>
      </c>
      <c r="H678" t="s">
        <v>87</v>
      </c>
      <c r="J678" t="s">
        <v>49</v>
      </c>
      <c r="K678" t="s">
        <v>194</v>
      </c>
      <c r="L678" t="s">
        <v>712</v>
      </c>
      <c r="M678" t="s">
        <v>1411</v>
      </c>
      <c r="N678" t="s">
        <v>1412</v>
      </c>
      <c r="O678" t="s">
        <v>67</v>
      </c>
      <c r="P678" t="s">
        <v>36</v>
      </c>
      <c r="V678" t="s">
        <v>36</v>
      </c>
      <c r="W678" t="s">
        <v>35</v>
      </c>
      <c r="X678" t="s">
        <v>36</v>
      </c>
      <c r="Y678" s="3">
        <v>45758.631944444445</v>
      </c>
      <c r="Z678" s="12">
        <f t="shared" si="10"/>
        <v>1</v>
      </c>
    </row>
    <row r="679" spans="1:26" x14ac:dyDescent="0.35">
      <c r="A679">
        <v>15589594</v>
      </c>
      <c r="B679" s="1">
        <v>45759</v>
      </c>
      <c r="C679" s="2">
        <v>0.6694444444444444</v>
      </c>
      <c r="D679" t="s">
        <v>95</v>
      </c>
      <c r="E679" t="s">
        <v>1401</v>
      </c>
      <c r="F679">
        <v>10401</v>
      </c>
      <c r="G679" t="s">
        <v>216</v>
      </c>
      <c r="H679" t="s">
        <v>99</v>
      </c>
      <c r="I679" t="s">
        <v>88</v>
      </c>
      <c r="J679" t="s">
        <v>41</v>
      </c>
      <c r="K679">
        <v>100</v>
      </c>
      <c r="L679" t="s">
        <v>42</v>
      </c>
      <c r="M679" t="s">
        <v>1413</v>
      </c>
      <c r="N679" t="s">
        <v>1414</v>
      </c>
      <c r="O679" t="s">
        <v>34</v>
      </c>
      <c r="P679" t="s">
        <v>35</v>
      </c>
      <c r="V679" t="s">
        <v>35</v>
      </c>
      <c r="W679" t="s">
        <v>35</v>
      </c>
      <c r="X679" t="s">
        <v>35</v>
      </c>
      <c r="Z679" s="12">
        <f t="shared" si="10"/>
        <v>0</v>
      </c>
    </row>
    <row r="680" spans="1:26" x14ac:dyDescent="0.35">
      <c r="A680">
        <v>15530801</v>
      </c>
      <c r="B680" s="1">
        <v>45756</v>
      </c>
      <c r="C680" s="2">
        <v>0.76527777777777772</v>
      </c>
      <c r="D680" t="s">
        <v>53</v>
      </c>
      <c r="E680" t="s">
        <v>1415</v>
      </c>
      <c r="F680">
        <v>12553</v>
      </c>
      <c r="G680" t="s">
        <v>290</v>
      </c>
      <c r="H680" t="s">
        <v>56</v>
      </c>
      <c r="I680" t="s">
        <v>29</v>
      </c>
      <c r="J680" t="s">
        <v>49</v>
      </c>
      <c r="K680">
        <v>150</v>
      </c>
      <c r="L680" t="s">
        <v>422</v>
      </c>
      <c r="M680" t="s">
        <v>423</v>
      </c>
      <c r="N680" t="s">
        <v>424</v>
      </c>
      <c r="O680" t="s">
        <v>62</v>
      </c>
      <c r="P680" t="s">
        <v>35</v>
      </c>
      <c r="Q680" t="s">
        <v>78</v>
      </c>
      <c r="V680" t="s">
        <v>35</v>
      </c>
      <c r="W680" t="s">
        <v>35</v>
      </c>
      <c r="X680" t="s">
        <v>35</v>
      </c>
      <c r="Z680" s="12">
        <f t="shared" si="10"/>
        <v>0</v>
      </c>
    </row>
    <row r="681" spans="1:26" x14ac:dyDescent="0.35">
      <c r="A681">
        <v>15552706</v>
      </c>
      <c r="B681" s="1">
        <v>45757</v>
      </c>
      <c r="C681" s="2">
        <v>0.77916666666666667</v>
      </c>
      <c r="D681" t="s">
        <v>46</v>
      </c>
      <c r="E681" t="s">
        <v>1416</v>
      </c>
      <c r="F681" t="s">
        <v>1417</v>
      </c>
      <c r="I681" t="s">
        <v>88</v>
      </c>
      <c r="J681" t="s">
        <v>49</v>
      </c>
      <c r="K681" t="s">
        <v>114</v>
      </c>
      <c r="L681" t="s">
        <v>115</v>
      </c>
      <c r="M681" t="s">
        <v>262</v>
      </c>
      <c r="N681" t="s">
        <v>263</v>
      </c>
      <c r="O681" t="s">
        <v>34</v>
      </c>
      <c r="P681" t="s">
        <v>36</v>
      </c>
      <c r="Q681" t="s">
        <v>37</v>
      </c>
      <c r="V681" t="s">
        <v>35</v>
      </c>
      <c r="W681" t="s">
        <v>35</v>
      </c>
      <c r="X681" t="s">
        <v>36</v>
      </c>
      <c r="Z681" s="12">
        <f t="shared" si="10"/>
        <v>0</v>
      </c>
    </row>
    <row r="682" spans="1:26" x14ac:dyDescent="0.35">
      <c r="A682">
        <v>15383520</v>
      </c>
      <c r="B682" s="1">
        <v>45750</v>
      </c>
      <c r="C682" s="2">
        <v>0.72361111111111109</v>
      </c>
      <c r="D682" t="s">
        <v>53</v>
      </c>
      <c r="E682" t="s">
        <v>828</v>
      </c>
      <c r="F682">
        <v>10287</v>
      </c>
      <c r="G682" t="s">
        <v>124</v>
      </c>
      <c r="H682" t="s">
        <v>56</v>
      </c>
      <c r="I682" t="s">
        <v>40</v>
      </c>
      <c r="J682" t="s">
        <v>49</v>
      </c>
      <c r="K682" t="s">
        <v>194</v>
      </c>
      <c r="L682" t="s">
        <v>348</v>
      </c>
      <c r="M682" t="s">
        <v>349</v>
      </c>
      <c r="N682" t="s">
        <v>350</v>
      </c>
      <c r="O682" t="s">
        <v>62</v>
      </c>
      <c r="P682" t="s">
        <v>35</v>
      </c>
      <c r="Q682" t="s">
        <v>167</v>
      </c>
      <c r="V682" t="s">
        <v>35</v>
      </c>
      <c r="W682" t="s">
        <v>35</v>
      </c>
      <c r="X682" t="s">
        <v>35</v>
      </c>
      <c r="Z682" s="12">
        <f t="shared" si="10"/>
        <v>0</v>
      </c>
    </row>
    <row r="683" spans="1:26" x14ac:dyDescent="0.35">
      <c r="A683">
        <v>15483656</v>
      </c>
      <c r="B683" s="1">
        <v>45755</v>
      </c>
      <c r="C683" s="2">
        <v>0.7055555555555556</v>
      </c>
      <c r="D683" t="s">
        <v>228</v>
      </c>
      <c r="E683" t="s">
        <v>1418</v>
      </c>
      <c r="F683" t="s">
        <v>1419</v>
      </c>
      <c r="I683" t="s">
        <v>88</v>
      </c>
      <c r="J683" t="s">
        <v>148</v>
      </c>
      <c r="K683" t="s">
        <v>296</v>
      </c>
      <c r="M683" t="s">
        <v>1012</v>
      </c>
      <c r="N683" t="s">
        <v>312</v>
      </c>
      <c r="O683" t="s">
        <v>62</v>
      </c>
      <c r="P683" t="s">
        <v>35</v>
      </c>
      <c r="Q683" t="s">
        <v>78</v>
      </c>
      <c r="V683" t="s">
        <v>35</v>
      </c>
      <c r="W683" t="s">
        <v>35</v>
      </c>
      <c r="X683" t="s">
        <v>35</v>
      </c>
      <c r="Z683" s="12">
        <f t="shared" si="10"/>
        <v>0</v>
      </c>
    </row>
    <row r="684" spans="1:26" x14ac:dyDescent="0.35">
      <c r="A684">
        <v>15556286</v>
      </c>
      <c r="B684" s="1">
        <v>45758</v>
      </c>
      <c r="C684" s="2">
        <v>1.5972222222222221E-2</v>
      </c>
      <c r="D684" t="s">
        <v>53</v>
      </c>
      <c r="E684" t="s">
        <v>1420</v>
      </c>
      <c r="F684" t="s">
        <v>1421</v>
      </c>
      <c r="G684" t="s">
        <v>55</v>
      </c>
      <c r="H684" t="s">
        <v>56</v>
      </c>
      <c r="I684" t="s">
        <v>40</v>
      </c>
      <c r="J684" t="s">
        <v>49</v>
      </c>
      <c r="K684">
        <v>150</v>
      </c>
      <c r="L684" t="s">
        <v>71</v>
      </c>
      <c r="M684" t="s">
        <v>72</v>
      </c>
      <c r="N684" t="s">
        <v>73</v>
      </c>
      <c r="O684" t="s">
        <v>62</v>
      </c>
      <c r="P684" t="s">
        <v>35</v>
      </c>
      <c r="Q684" t="s">
        <v>78</v>
      </c>
      <c r="V684" t="s">
        <v>35</v>
      </c>
      <c r="W684" t="s">
        <v>35</v>
      </c>
      <c r="X684" t="s">
        <v>35</v>
      </c>
      <c r="Z684" s="12">
        <f t="shared" si="10"/>
        <v>0</v>
      </c>
    </row>
    <row r="685" spans="1:26" x14ac:dyDescent="0.35">
      <c r="A685">
        <v>15433305</v>
      </c>
      <c r="B685" s="1">
        <v>45753</v>
      </c>
      <c r="C685" s="2">
        <v>0.47430555555555554</v>
      </c>
      <c r="D685" t="s">
        <v>95</v>
      </c>
      <c r="E685" t="s">
        <v>1422</v>
      </c>
      <c r="F685" t="s">
        <v>1423</v>
      </c>
      <c r="G685" t="s">
        <v>308</v>
      </c>
      <c r="H685" t="s">
        <v>210</v>
      </c>
      <c r="J685" t="s">
        <v>57</v>
      </c>
      <c r="K685" t="s">
        <v>58</v>
      </c>
      <c r="L685" t="s">
        <v>59</v>
      </c>
      <c r="M685" t="s">
        <v>690</v>
      </c>
      <c r="N685" t="s">
        <v>691</v>
      </c>
      <c r="O685" t="s">
        <v>62</v>
      </c>
      <c r="P685" t="s">
        <v>35</v>
      </c>
      <c r="Q685" t="s">
        <v>84</v>
      </c>
      <c r="V685" t="s">
        <v>35</v>
      </c>
      <c r="W685" t="s">
        <v>35</v>
      </c>
      <c r="X685" t="s">
        <v>35</v>
      </c>
      <c r="Z685" s="12">
        <f t="shared" si="10"/>
        <v>0</v>
      </c>
    </row>
    <row r="686" spans="1:26" x14ac:dyDescent="0.35">
      <c r="A686">
        <v>15451616</v>
      </c>
      <c r="B686" s="1">
        <v>45754</v>
      </c>
      <c r="C686" s="2">
        <v>0.56111111111111112</v>
      </c>
      <c r="D686" t="s">
        <v>128</v>
      </c>
      <c r="E686" t="s">
        <v>1424</v>
      </c>
      <c r="F686" t="s">
        <v>1425</v>
      </c>
      <c r="J686" t="s">
        <v>273</v>
      </c>
      <c r="K686" t="s">
        <v>274</v>
      </c>
      <c r="L686" t="s">
        <v>413</v>
      </c>
      <c r="M686" t="s">
        <v>1426</v>
      </c>
      <c r="N686" t="s">
        <v>1427</v>
      </c>
      <c r="O686" t="s">
        <v>67</v>
      </c>
      <c r="P686" t="s">
        <v>36</v>
      </c>
      <c r="V686" t="s">
        <v>35</v>
      </c>
      <c r="W686" t="s">
        <v>36</v>
      </c>
      <c r="X686" t="s">
        <v>36</v>
      </c>
      <c r="Y686" s="3">
        <v>45754.557638888888</v>
      </c>
      <c r="Z686" s="12">
        <f t="shared" si="10"/>
        <v>1</v>
      </c>
    </row>
    <row r="687" spans="1:26" x14ac:dyDescent="0.35">
      <c r="A687">
        <v>15408538</v>
      </c>
      <c r="B687" s="1">
        <v>45751</v>
      </c>
      <c r="C687" s="2">
        <v>0.93333333333333335</v>
      </c>
      <c r="D687" t="s">
        <v>53</v>
      </c>
      <c r="E687" t="s">
        <v>1428</v>
      </c>
      <c r="F687" t="s">
        <v>1429</v>
      </c>
      <c r="G687" t="s">
        <v>55</v>
      </c>
      <c r="H687" t="s">
        <v>56</v>
      </c>
      <c r="I687" t="s">
        <v>88</v>
      </c>
      <c r="J687" t="s">
        <v>49</v>
      </c>
      <c r="K687" t="s">
        <v>472</v>
      </c>
      <c r="L687" t="s">
        <v>473</v>
      </c>
      <c r="M687" t="s">
        <v>474</v>
      </c>
      <c r="N687" t="s">
        <v>475</v>
      </c>
      <c r="O687" t="s">
        <v>34</v>
      </c>
      <c r="P687" t="s">
        <v>35</v>
      </c>
      <c r="V687" t="s">
        <v>35</v>
      </c>
      <c r="W687" t="s">
        <v>35</v>
      </c>
      <c r="X687" t="s">
        <v>35</v>
      </c>
      <c r="Z687" s="12">
        <f t="shared" si="10"/>
        <v>0</v>
      </c>
    </row>
    <row r="688" spans="1:26" x14ac:dyDescent="0.35">
      <c r="A688">
        <v>15639091</v>
      </c>
      <c r="B688" s="1">
        <v>45762</v>
      </c>
      <c r="C688" s="2">
        <v>0.24722222222222223</v>
      </c>
      <c r="D688" t="s">
        <v>53</v>
      </c>
      <c r="E688" t="s">
        <v>193</v>
      </c>
      <c r="F688">
        <v>12788</v>
      </c>
      <c r="G688" t="s">
        <v>124</v>
      </c>
      <c r="H688" t="s">
        <v>56</v>
      </c>
      <c r="I688" t="s">
        <v>88</v>
      </c>
      <c r="J688" t="s">
        <v>49</v>
      </c>
      <c r="K688" t="s">
        <v>135</v>
      </c>
      <c r="L688" t="s">
        <v>136</v>
      </c>
      <c r="M688" t="s">
        <v>137</v>
      </c>
      <c r="N688" t="s">
        <v>138</v>
      </c>
      <c r="O688" t="s">
        <v>34</v>
      </c>
      <c r="P688" t="s">
        <v>35</v>
      </c>
      <c r="V688" t="s">
        <v>35</v>
      </c>
      <c r="W688" t="s">
        <v>35</v>
      </c>
      <c r="X688" t="s">
        <v>35</v>
      </c>
      <c r="Z688" s="12">
        <f t="shared" si="10"/>
        <v>0</v>
      </c>
    </row>
    <row r="689" spans="1:26" x14ac:dyDescent="0.35">
      <c r="A689">
        <v>15729551</v>
      </c>
      <c r="B689" s="1">
        <v>45766</v>
      </c>
      <c r="C689" s="2">
        <v>0.33819444444444446</v>
      </c>
      <c r="D689" t="s">
        <v>24</v>
      </c>
      <c r="E689" t="s">
        <v>282</v>
      </c>
      <c r="F689">
        <v>12933</v>
      </c>
      <c r="G689" t="s">
        <v>27</v>
      </c>
      <c r="H689" t="s">
        <v>28</v>
      </c>
      <c r="I689" t="s">
        <v>29</v>
      </c>
      <c r="J689" t="s">
        <v>30</v>
      </c>
      <c r="L689" t="s">
        <v>30</v>
      </c>
      <c r="M689" t="s">
        <v>1430</v>
      </c>
      <c r="N689" t="s">
        <v>1431</v>
      </c>
      <c r="O689" t="s">
        <v>34</v>
      </c>
      <c r="P689" t="s">
        <v>35</v>
      </c>
      <c r="Q689" t="s">
        <v>37</v>
      </c>
      <c r="V689" t="s">
        <v>35</v>
      </c>
      <c r="W689" t="s">
        <v>35</v>
      </c>
      <c r="X689" t="s">
        <v>35</v>
      </c>
      <c r="Z689" s="12">
        <f t="shared" si="10"/>
        <v>0</v>
      </c>
    </row>
    <row r="690" spans="1:26" x14ac:dyDescent="0.35">
      <c r="A690">
        <v>15380202</v>
      </c>
      <c r="B690" s="1">
        <v>45750</v>
      </c>
      <c r="C690" s="2">
        <v>0.63611111111111107</v>
      </c>
      <c r="D690" t="s">
        <v>128</v>
      </c>
      <c r="E690" t="s">
        <v>630</v>
      </c>
      <c r="F690">
        <v>13148</v>
      </c>
      <c r="J690" t="s">
        <v>49</v>
      </c>
      <c r="K690">
        <v>125</v>
      </c>
      <c r="L690" t="s">
        <v>286</v>
      </c>
      <c r="M690" t="s">
        <v>316</v>
      </c>
      <c r="N690" t="s">
        <v>317</v>
      </c>
      <c r="O690" t="s">
        <v>34</v>
      </c>
      <c r="P690" t="s">
        <v>35</v>
      </c>
      <c r="V690" t="s">
        <v>35</v>
      </c>
      <c r="W690" t="s">
        <v>35</v>
      </c>
      <c r="X690" t="s">
        <v>35</v>
      </c>
      <c r="Z690" s="12">
        <f t="shared" si="10"/>
        <v>0</v>
      </c>
    </row>
    <row r="691" spans="1:26" x14ac:dyDescent="0.35">
      <c r="A691">
        <v>15594142</v>
      </c>
      <c r="B691" s="1">
        <v>45759</v>
      </c>
      <c r="C691" s="2">
        <v>0.82013888888888886</v>
      </c>
      <c r="D691" t="s">
        <v>24</v>
      </c>
      <c r="E691" t="s">
        <v>1432</v>
      </c>
      <c r="F691">
        <v>12159</v>
      </c>
      <c r="G691" t="s">
        <v>27</v>
      </c>
      <c r="H691" t="s">
        <v>28</v>
      </c>
      <c r="I691" t="s">
        <v>88</v>
      </c>
      <c r="J691" t="s">
        <v>30</v>
      </c>
      <c r="K691" t="s">
        <v>225</v>
      </c>
      <c r="L691" t="s">
        <v>30</v>
      </c>
      <c r="M691" t="s">
        <v>226</v>
      </c>
      <c r="N691" t="s">
        <v>227</v>
      </c>
      <c r="O691" t="s">
        <v>34</v>
      </c>
      <c r="P691" t="s">
        <v>35</v>
      </c>
      <c r="Q691" t="s">
        <v>205</v>
      </c>
      <c r="V691" t="s">
        <v>35</v>
      </c>
      <c r="W691" t="s">
        <v>35</v>
      </c>
      <c r="X691" t="s">
        <v>35</v>
      </c>
      <c r="Z691" s="12">
        <f t="shared" si="10"/>
        <v>0</v>
      </c>
    </row>
    <row r="692" spans="1:26" x14ac:dyDescent="0.35">
      <c r="A692">
        <v>15349353</v>
      </c>
      <c r="B692" s="1">
        <v>45749</v>
      </c>
      <c r="C692" s="2">
        <v>0.21527777777777779</v>
      </c>
      <c r="D692" t="s">
        <v>53</v>
      </c>
      <c r="E692" t="s">
        <v>1433</v>
      </c>
      <c r="F692">
        <v>13343</v>
      </c>
      <c r="G692" t="s">
        <v>55</v>
      </c>
      <c r="H692" t="s">
        <v>56</v>
      </c>
      <c r="I692" t="s">
        <v>88</v>
      </c>
      <c r="J692" t="s">
        <v>49</v>
      </c>
      <c r="K692">
        <v>150</v>
      </c>
      <c r="L692" t="s">
        <v>71</v>
      </c>
      <c r="M692" t="s">
        <v>72</v>
      </c>
      <c r="N692" t="s">
        <v>73</v>
      </c>
      <c r="O692" t="s">
        <v>62</v>
      </c>
      <c r="P692" t="s">
        <v>35</v>
      </c>
      <c r="Q692" t="s">
        <v>78</v>
      </c>
      <c r="V692" t="s">
        <v>35</v>
      </c>
      <c r="W692" t="s">
        <v>35</v>
      </c>
      <c r="X692" t="s">
        <v>35</v>
      </c>
      <c r="Z692" s="12">
        <f t="shared" si="10"/>
        <v>0</v>
      </c>
    </row>
    <row r="693" spans="1:26" x14ac:dyDescent="0.35">
      <c r="A693">
        <v>15564361</v>
      </c>
      <c r="B693" s="1">
        <v>45759</v>
      </c>
      <c r="C693" s="2">
        <v>0.58125000000000004</v>
      </c>
      <c r="D693" t="s">
        <v>53</v>
      </c>
      <c r="E693" t="s">
        <v>1434</v>
      </c>
      <c r="F693">
        <v>12950</v>
      </c>
      <c r="G693" t="s">
        <v>124</v>
      </c>
      <c r="H693" t="s">
        <v>56</v>
      </c>
      <c r="I693" t="s">
        <v>40</v>
      </c>
      <c r="J693" t="s">
        <v>440</v>
      </c>
      <c r="K693" t="s">
        <v>1435</v>
      </c>
      <c r="L693">
        <v>160</v>
      </c>
      <c r="M693" t="s">
        <v>1436</v>
      </c>
      <c r="N693" t="s">
        <v>1437</v>
      </c>
      <c r="O693" t="s">
        <v>34</v>
      </c>
      <c r="P693" t="s">
        <v>35</v>
      </c>
      <c r="Q693" t="s">
        <v>103</v>
      </c>
      <c r="V693" t="s">
        <v>35</v>
      </c>
      <c r="W693" t="s">
        <v>35</v>
      </c>
      <c r="X693" t="s">
        <v>35</v>
      </c>
      <c r="Z693" s="12">
        <f t="shared" si="10"/>
        <v>0</v>
      </c>
    </row>
    <row r="694" spans="1:26" x14ac:dyDescent="0.35">
      <c r="A694">
        <v>15367718</v>
      </c>
      <c r="B694" s="1">
        <v>45749</v>
      </c>
      <c r="C694" s="2">
        <v>0.89027777777777772</v>
      </c>
      <c r="D694" t="s">
        <v>53</v>
      </c>
      <c r="E694" t="s">
        <v>1117</v>
      </c>
      <c r="F694" t="s">
        <v>1118</v>
      </c>
      <c r="G694" t="s">
        <v>124</v>
      </c>
      <c r="H694" t="s">
        <v>56</v>
      </c>
      <c r="I694" t="s">
        <v>88</v>
      </c>
      <c r="J694" t="s">
        <v>49</v>
      </c>
      <c r="K694">
        <v>125</v>
      </c>
      <c r="L694" t="s">
        <v>190</v>
      </c>
      <c r="M694" t="s">
        <v>191</v>
      </c>
      <c r="N694" t="s">
        <v>192</v>
      </c>
      <c r="O694" t="s">
        <v>62</v>
      </c>
      <c r="P694" t="s">
        <v>35</v>
      </c>
      <c r="Q694" t="s">
        <v>78</v>
      </c>
      <c r="V694" t="s">
        <v>35</v>
      </c>
      <c r="W694" t="s">
        <v>35</v>
      </c>
      <c r="X694" t="s">
        <v>35</v>
      </c>
      <c r="Z694" s="12">
        <f t="shared" si="10"/>
        <v>0</v>
      </c>
    </row>
    <row r="695" spans="1:26" x14ac:dyDescent="0.35">
      <c r="A695">
        <v>15383279</v>
      </c>
      <c r="B695" s="1">
        <v>45750</v>
      </c>
      <c r="C695" s="2">
        <v>0.72152777777777777</v>
      </c>
      <c r="D695" t="s">
        <v>53</v>
      </c>
      <c r="E695" t="s">
        <v>369</v>
      </c>
      <c r="F695">
        <v>10210</v>
      </c>
      <c r="G695" t="s">
        <v>290</v>
      </c>
      <c r="H695" t="s">
        <v>56</v>
      </c>
      <c r="I695" t="s">
        <v>40</v>
      </c>
      <c r="J695" t="s">
        <v>49</v>
      </c>
      <c r="K695" t="s">
        <v>114</v>
      </c>
      <c r="L695" t="s">
        <v>186</v>
      </c>
      <c r="M695" t="s">
        <v>187</v>
      </c>
      <c r="N695" t="s">
        <v>188</v>
      </c>
      <c r="O695" t="s">
        <v>62</v>
      </c>
      <c r="P695" t="s">
        <v>35</v>
      </c>
      <c r="Q695" t="s">
        <v>78</v>
      </c>
      <c r="V695" t="s">
        <v>35</v>
      </c>
      <c r="W695" t="s">
        <v>35</v>
      </c>
      <c r="X695" t="s">
        <v>35</v>
      </c>
      <c r="Z695" s="12">
        <f t="shared" si="10"/>
        <v>0</v>
      </c>
    </row>
    <row r="696" spans="1:26" x14ac:dyDescent="0.35">
      <c r="A696">
        <v>15591043</v>
      </c>
      <c r="B696" s="1">
        <v>45759</v>
      </c>
      <c r="C696" s="2">
        <v>0.70763888888888893</v>
      </c>
      <c r="D696" t="s">
        <v>128</v>
      </c>
      <c r="E696" t="s">
        <v>1438</v>
      </c>
      <c r="F696">
        <v>13600</v>
      </c>
      <c r="I696" t="s">
        <v>88</v>
      </c>
      <c r="J696" t="s">
        <v>30</v>
      </c>
      <c r="K696" t="s">
        <v>225</v>
      </c>
      <c r="M696" t="s">
        <v>1439</v>
      </c>
      <c r="N696" t="s">
        <v>227</v>
      </c>
      <c r="O696" t="s">
        <v>34</v>
      </c>
      <c r="P696" t="s">
        <v>36</v>
      </c>
      <c r="Q696" t="s">
        <v>37</v>
      </c>
      <c r="V696" t="s">
        <v>36</v>
      </c>
      <c r="W696" t="s">
        <v>35</v>
      </c>
      <c r="X696" t="s">
        <v>35</v>
      </c>
      <c r="Z696" s="12">
        <f t="shared" si="10"/>
        <v>0</v>
      </c>
    </row>
    <row r="697" spans="1:26" x14ac:dyDescent="0.35">
      <c r="A697">
        <v>15501988</v>
      </c>
      <c r="B697" s="1">
        <v>45756</v>
      </c>
      <c r="C697" s="2">
        <v>0.64861111111111114</v>
      </c>
      <c r="D697" t="s">
        <v>228</v>
      </c>
      <c r="F697">
        <v>13126</v>
      </c>
      <c r="G697" t="s">
        <v>340</v>
      </c>
      <c r="H697" t="s">
        <v>1251</v>
      </c>
      <c r="I697" t="s">
        <v>40</v>
      </c>
      <c r="J697" t="s">
        <v>49</v>
      </c>
      <c r="K697">
        <v>125</v>
      </c>
      <c r="L697" t="s">
        <v>491</v>
      </c>
      <c r="M697" t="s">
        <v>492</v>
      </c>
      <c r="N697" t="s">
        <v>493</v>
      </c>
      <c r="O697" t="s">
        <v>34</v>
      </c>
      <c r="P697" t="s">
        <v>35</v>
      </c>
      <c r="Q697" t="s">
        <v>37</v>
      </c>
      <c r="V697" t="s">
        <v>35</v>
      </c>
      <c r="W697" t="s">
        <v>35</v>
      </c>
      <c r="X697" t="s">
        <v>35</v>
      </c>
      <c r="Z697" s="12">
        <f t="shared" si="10"/>
        <v>0</v>
      </c>
    </row>
    <row r="698" spans="1:26" x14ac:dyDescent="0.35">
      <c r="A698">
        <v>15618046</v>
      </c>
      <c r="B698" s="1">
        <v>45761</v>
      </c>
      <c r="C698" s="2">
        <v>0.44027777777777777</v>
      </c>
      <c r="D698" t="s">
        <v>228</v>
      </c>
      <c r="F698">
        <v>11691</v>
      </c>
      <c r="G698" t="s">
        <v>28</v>
      </c>
      <c r="H698" t="s">
        <v>490</v>
      </c>
      <c r="J698" t="s">
        <v>49</v>
      </c>
      <c r="K698">
        <v>125</v>
      </c>
      <c r="L698" t="s">
        <v>100</v>
      </c>
      <c r="M698" t="s">
        <v>504</v>
      </c>
      <c r="N698" t="s">
        <v>102</v>
      </c>
      <c r="O698" t="s">
        <v>62</v>
      </c>
      <c r="P698" t="s">
        <v>35</v>
      </c>
      <c r="Q698" t="s">
        <v>78</v>
      </c>
      <c r="V698" t="s">
        <v>35</v>
      </c>
      <c r="W698" t="s">
        <v>35</v>
      </c>
      <c r="X698" t="s">
        <v>35</v>
      </c>
      <c r="Z698" s="12">
        <f t="shared" si="10"/>
        <v>0</v>
      </c>
    </row>
    <row r="699" spans="1:26" x14ac:dyDescent="0.35">
      <c r="A699">
        <v>15617128</v>
      </c>
      <c r="B699" s="1">
        <v>45761</v>
      </c>
      <c r="C699" s="2">
        <v>0.44791666666666669</v>
      </c>
      <c r="D699" t="s">
        <v>228</v>
      </c>
      <c r="F699">
        <v>12579</v>
      </c>
      <c r="G699" t="s">
        <v>340</v>
      </c>
      <c r="H699" t="s">
        <v>490</v>
      </c>
      <c r="J699" t="s">
        <v>49</v>
      </c>
      <c r="K699">
        <v>125</v>
      </c>
      <c r="L699" t="s">
        <v>491</v>
      </c>
      <c r="M699" t="s">
        <v>492</v>
      </c>
      <c r="N699" t="s">
        <v>493</v>
      </c>
      <c r="O699" t="s">
        <v>62</v>
      </c>
      <c r="P699" t="s">
        <v>35</v>
      </c>
      <c r="Q699" t="s">
        <v>78</v>
      </c>
      <c r="V699" t="s">
        <v>35</v>
      </c>
      <c r="W699" t="s">
        <v>35</v>
      </c>
      <c r="X699" t="s">
        <v>35</v>
      </c>
      <c r="Z699" s="12">
        <f t="shared" si="10"/>
        <v>0</v>
      </c>
    </row>
    <row r="700" spans="1:26" x14ac:dyDescent="0.35">
      <c r="A700">
        <v>15468928</v>
      </c>
      <c r="B700" s="1">
        <v>45755</v>
      </c>
      <c r="C700" s="2">
        <v>0.37638888888888888</v>
      </c>
      <c r="D700" t="s">
        <v>53</v>
      </c>
      <c r="E700" t="s">
        <v>1440</v>
      </c>
      <c r="F700">
        <v>10835</v>
      </c>
      <c r="G700" t="s">
        <v>290</v>
      </c>
      <c r="H700" t="s">
        <v>56</v>
      </c>
      <c r="J700" t="s">
        <v>49</v>
      </c>
      <c r="K700" t="s">
        <v>472</v>
      </c>
      <c r="L700" t="s">
        <v>473</v>
      </c>
      <c r="M700" t="s">
        <v>474</v>
      </c>
      <c r="N700" t="s">
        <v>475</v>
      </c>
      <c r="O700" t="s">
        <v>62</v>
      </c>
      <c r="P700" t="s">
        <v>35</v>
      </c>
      <c r="Q700" t="s">
        <v>78</v>
      </c>
      <c r="V700" t="s">
        <v>35</v>
      </c>
      <c r="W700" t="s">
        <v>35</v>
      </c>
      <c r="X700" t="s">
        <v>35</v>
      </c>
      <c r="Z700" s="12">
        <f t="shared" si="10"/>
        <v>0</v>
      </c>
    </row>
    <row r="701" spans="1:26" x14ac:dyDescent="0.35">
      <c r="A701">
        <v>15606995</v>
      </c>
      <c r="B701" s="1">
        <v>45760</v>
      </c>
      <c r="C701" s="2">
        <v>0.7368055555555556</v>
      </c>
      <c r="D701" t="s">
        <v>46</v>
      </c>
      <c r="E701" t="s">
        <v>1441</v>
      </c>
      <c r="F701" t="s">
        <v>1442</v>
      </c>
      <c r="I701" t="s">
        <v>88</v>
      </c>
      <c r="J701" t="s">
        <v>148</v>
      </c>
      <c r="K701" t="s">
        <v>296</v>
      </c>
      <c r="M701" t="s">
        <v>311</v>
      </c>
      <c r="N701" t="s">
        <v>312</v>
      </c>
      <c r="O701" t="s">
        <v>67</v>
      </c>
      <c r="P701" t="s">
        <v>36</v>
      </c>
      <c r="Q701" t="s">
        <v>37</v>
      </c>
      <c r="V701" t="s">
        <v>36</v>
      </c>
      <c r="W701" t="s">
        <v>35</v>
      </c>
      <c r="X701" t="s">
        <v>35</v>
      </c>
      <c r="Y701" s="3">
        <v>45762.759027777778</v>
      </c>
      <c r="Z701" s="12">
        <f t="shared" si="10"/>
        <v>1</v>
      </c>
    </row>
    <row r="702" spans="1:26" x14ac:dyDescent="0.35">
      <c r="A702">
        <v>15465235</v>
      </c>
      <c r="B702" s="1">
        <v>45754</v>
      </c>
      <c r="C702" s="2">
        <v>0.84513888888888888</v>
      </c>
      <c r="D702" t="s">
        <v>53</v>
      </c>
      <c r="E702" t="s">
        <v>1443</v>
      </c>
      <c r="F702">
        <v>12532</v>
      </c>
      <c r="G702" t="s">
        <v>55</v>
      </c>
      <c r="H702" t="s">
        <v>56</v>
      </c>
      <c r="I702" t="s">
        <v>40</v>
      </c>
      <c r="J702" t="s">
        <v>49</v>
      </c>
      <c r="K702" t="s">
        <v>472</v>
      </c>
      <c r="L702" t="s">
        <v>473</v>
      </c>
      <c r="M702" t="s">
        <v>474</v>
      </c>
      <c r="N702" t="s">
        <v>475</v>
      </c>
      <c r="O702" t="s">
        <v>34</v>
      </c>
      <c r="P702" t="s">
        <v>35</v>
      </c>
      <c r="Q702" t="s">
        <v>37</v>
      </c>
      <c r="V702" t="s">
        <v>35</v>
      </c>
      <c r="W702" t="s">
        <v>35</v>
      </c>
      <c r="X702" t="s">
        <v>35</v>
      </c>
      <c r="Z702" s="12">
        <f t="shared" si="10"/>
        <v>0</v>
      </c>
    </row>
    <row r="703" spans="1:26" x14ac:dyDescent="0.35">
      <c r="A703">
        <v>15705446</v>
      </c>
      <c r="B703" s="1">
        <v>45764</v>
      </c>
      <c r="C703" s="2">
        <v>0.82361111111111107</v>
      </c>
      <c r="D703" t="s">
        <v>53</v>
      </c>
      <c r="E703" t="s">
        <v>347</v>
      </c>
      <c r="F703">
        <v>10047</v>
      </c>
      <c r="G703" t="s">
        <v>290</v>
      </c>
      <c r="H703" t="s">
        <v>56</v>
      </c>
      <c r="I703" t="s">
        <v>40</v>
      </c>
      <c r="J703" t="s">
        <v>49</v>
      </c>
      <c r="K703">
        <v>150</v>
      </c>
      <c r="L703" t="s">
        <v>422</v>
      </c>
      <c r="M703" t="s">
        <v>423</v>
      </c>
      <c r="N703" t="s">
        <v>424</v>
      </c>
      <c r="O703" t="s">
        <v>34</v>
      </c>
      <c r="P703" t="s">
        <v>35</v>
      </c>
      <c r="Q703" t="s">
        <v>37</v>
      </c>
      <c r="V703" t="s">
        <v>35</v>
      </c>
      <c r="W703" t="s">
        <v>35</v>
      </c>
      <c r="X703" t="s">
        <v>35</v>
      </c>
      <c r="Z703" s="12">
        <f t="shared" si="10"/>
        <v>0</v>
      </c>
    </row>
    <row r="704" spans="1:26" x14ac:dyDescent="0.35">
      <c r="A704">
        <v>15491812</v>
      </c>
      <c r="B704" s="1">
        <v>45756</v>
      </c>
      <c r="C704" s="2">
        <v>0.40138888888888891</v>
      </c>
      <c r="D704" t="s">
        <v>53</v>
      </c>
      <c r="E704" t="s">
        <v>866</v>
      </c>
      <c r="F704">
        <v>13064</v>
      </c>
      <c r="G704" t="s">
        <v>124</v>
      </c>
      <c r="H704" t="s">
        <v>56</v>
      </c>
      <c r="I704" t="s">
        <v>88</v>
      </c>
      <c r="J704" t="s">
        <v>49</v>
      </c>
      <c r="K704" t="s">
        <v>472</v>
      </c>
      <c r="L704" t="s">
        <v>473</v>
      </c>
      <c r="M704" t="s">
        <v>899</v>
      </c>
      <c r="N704" t="s">
        <v>900</v>
      </c>
      <c r="O704" t="s">
        <v>34</v>
      </c>
      <c r="P704" t="s">
        <v>35</v>
      </c>
      <c r="V704" t="s">
        <v>35</v>
      </c>
      <c r="W704" t="s">
        <v>35</v>
      </c>
      <c r="X704" t="s">
        <v>35</v>
      </c>
      <c r="Z704" s="12">
        <f t="shared" si="10"/>
        <v>0</v>
      </c>
    </row>
    <row r="705" spans="1:26" x14ac:dyDescent="0.35">
      <c r="A705">
        <v>15729286</v>
      </c>
      <c r="B705" s="1">
        <v>45766</v>
      </c>
      <c r="C705" s="2">
        <v>0.2673611111111111</v>
      </c>
      <c r="D705" t="s">
        <v>53</v>
      </c>
      <c r="E705" t="s">
        <v>1271</v>
      </c>
      <c r="F705">
        <v>13047</v>
      </c>
      <c r="G705" t="s">
        <v>124</v>
      </c>
      <c r="H705" t="s">
        <v>56</v>
      </c>
      <c r="J705" t="s">
        <v>80</v>
      </c>
      <c r="K705">
        <v>400</v>
      </c>
      <c r="L705" t="s">
        <v>81</v>
      </c>
      <c r="M705" t="s">
        <v>531</v>
      </c>
      <c r="N705" t="s">
        <v>532</v>
      </c>
      <c r="O705" t="s">
        <v>62</v>
      </c>
      <c r="P705" t="s">
        <v>35</v>
      </c>
      <c r="Q705" t="s">
        <v>167</v>
      </c>
      <c r="V705" t="s">
        <v>35</v>
      </c>
      <c r="W705" t="s">
        <v>35</v>
      </c>
      <c r="X705" t="s">
        <v>35</v>
      </c>
      <c r="Z705" s="12">
        <f t="shared" si="10"/>
        <v>0</v>
      </c>
    </row>
    <row r="706" spans="1:26" x14ac:dyDescent="0.35">
      <c r="A706">
        <v>15457031</v>
      </c>
      <c r="B706" s="1">
        <v>45754</v>
      </c>
      <c r="C706" s="2">
        <v>0.6381944444444444</v>
      </c>
      <c r="D706" t="s">
        <v>38</v>
      </c>
      <c r="E706" t="s">
        <v>841</v>
      </c>
      <c r="F706" t="s">
        <v>842</v>
      </c>
      <c r="I706" t="s">
        <v>88</v>
      </c>
      <c r="J706" t="s">
        <v>148</v>
      </c>
      <c r="K706" t="s">
        <v>174</v>
      </c>
      <c r="M706" t="s">
        <v>175</v>
      </c>
      <c r="N706" t="s">
        <v>905</v>
      </c>
      <c r="O706" t="s">
        <v>34</v>
      </c>
      <c r="P706" t="s">
        <v>36</v>
      </c>
      <c r="Q706" t="s">
        <v>37</v>
      </c>
      <c r="V706" t="s">
        <v>36</v>
      </c>
      <c r="W706" t="s">
        <v>35</v>
      </c>
      <c r="X706" t="s">
        <v>35</v>
      </c>
      <c r="Z706" s="12">
        <f t="shared" si="10"/>
        <v>0</v>
      </c>
    </row>
    <row r="707" spans="1:26" x14ac:dyDescent="0.35">
      <c r="A707">
        <v>15284718</v>
      </c>
      <c r="B707" s="1">
        <v>45753</v>
      </c>
      <c r="C707" s="2">
        <v>0.53611111111111109</v>
      </c>
      <c r="D707" t="s">
        <v>53</v>
      </c>
      <c r="F707">
        <v>12692</v>
      </c>
      <c r="G707" t="s">
        <v>55</v>
      </c>
      <c r="H707" t="s">
        <v>56</v>
      </c>
      <c r="I707" t="s">
        <v>29</v>
      </c>
      <c r="J707" t="s">
        <v>49</v>
      </c>
      <c r="K707">
        <v>150</v>
      </c>
      <c r="L707" t="s">
        <v>71</v>
      </c>
      <c r="M707" t="s">
        <v>355</v>
      </c>
      <c r="N707" t="s">
        <v>73</v>
      </c>
      <c r="O707" t="s">
        <v>67</v>
      </c>
      <c r="P707" t="s">
        <v>36</v>
      </c>
      <c r="V707" t="s">
        <v>36</v>
      </c>
      <c r="W707" t="s">
        <v>36</v>
      </c>
      <c r="X707" t="s">
        <v>36</v>
      </c>
      <c r="Y707" s="3">
        <v>45753.544444444444</v>
      </c>
      <c r="Z707" s="12">
        <f t="shared" ref="Z707:Z770" si="11">IF(O707="Invoiced", 1, 0)</f>
        <v>1</v>
      </c>
    </row>
    <row r="708" spans="1:26" x14ac:dyDescent="0.35">
      <c r="A708">
        <v>15637071</v>
      </c>
      <c r="B708" s="1">
        <v>45761</v>
      </c>
      <c r="C708" s="2">
        <v>0.92569444444444449</v>
      </c>
      <c r="D708" t="s">
        <v>53</v>
      </c>
      <c r="E708" t="s">
        <v>853</v>
      </c>
      <c r="F708">
        <v>11690</v>
      </c>
      <c r="G708" t="s">
        <v>55</v>
      </c>
      <c r="H708" t="s">
        <v>56</v>
      </c>
      <c r="I708" t="s">
        <v>40</v>
      </c>
      <c r="J708" t="s">
        <v>80</v>
      </c>
      <c r="K708">
        <v>250</v>
      </c>
      <c r="L708" t="s">
        <v>81</v>
      </c>
      <c r="M708" t="s">
        <v>82</v>
      </c>
      <c r="N708" t="s">
        <v>83</v>
      </c>
      <c r="O708" t="s">
        <v>62</v>
      </c>
      <c r="P708" t="s">
        <v>35</v>
      </c>
      <c r="Q708" t="s">
        <v>78</v>
      </c>
      <c r="V708" t="s">
        <v>35</v>
      </c>
      <c r="W708" t="s">
        <v>35</v>
      </c>
      <c r="X708" t="s">
        <v>35</v>
      </c>
      <c r="Z708" s="12">
        <f t="shared" si="11"/>
        <v>0</v>
      </c>
    </row>
    <row r="709" spans="1:26" x14ac:dyDescent="0.35">
      <c r="A709">
        <v>15392790</v>
      </c>
      <c r="B709" s="1">
        <v>45755</v>
      </c>
      <c r="C709" s="2">
        <v>0.72847222222222219</v>
      </c>
      <c r="D709" t="s">
        <v>53</v>
      </c>
      <c r="E709" t="s">
        <v>1288</v>
      </c>
      <c r="F709">
        <v>10650</v>
      </c>
      <c r="G709" t="s">
        <v>55</v>
      </c>
      <c r="H709" t="s">
        <v>56</v>
      </c>
      <c r="I709" t="s">
        <v>88</v>
      </c>
      <c r="J709" t="s">
        <v>49</v>
      </c>
      <c r="K709">
        <v>125</v>
      </c>
      <c r="L709" t="s">
        <v>92</v>
      </c>
      <c r="M709" t="s">
        <v>93</v>
      </c>
      <c r="N709" t="s">
        <v>94</v>
      </c>
      <c r="O709" t="s">
        <v>34</v>
      </c>
      <c r="P709" t="s">
        <v>35</v>
      </c>
      <c r="V709" t="s">
        <v>35</v>
      </c>
      <c r="W709" t="s">
        <v>35</v>
      </c>
      <c r="X709" t="s">
        <v>35</v>
      </c>
      <c r="Z709" s="12">
        <f t="shared" si="11"/>
        <v>0</v>
      </c>
    </row>
    <row r="710" spans="1:26" x14ac:dyDescent="0.35">
      <c r="A710">
        <v>15675770</v>
      </c>
      <c r="B710" s="1">
        <v>45763</v>
      </c>
      <c r="C710" s="2">
        <v>0.70138888888888884</v>
      </c>
      <c r="D710" t="s">
        <v>228</v>
      </c>
      <c r="F710">
        <v>12766</v>
      </c>
      <c r="G710" t="s">
        <v>28</v>
      </c>
      <c r="H710" t="s">
        <v>490</v>
      </c>
      <c r="I710" t="s">
        <v>40</v>
      </c>
      <c r="J710" t="s">
        <v>49</v>
      </c>
      <c r="K710">
        <v>125</v>
      </c>
      <c r="L710" t="s">
        <v>100</v>
      </c>
      <c r="M710" t="s">
        <v>504</v>
      </c>
      <c r="N710" t="s">
        <v>102</v>
      </c>
      <c r="O710" t="s">
        <v>34</v>
      </c>
      <c r="P710" t="s">
        <v>35</v>
      </c>
      <c r="Q710" t="s">
        <v>205</v>
      </c>
      <c r="V710" t="s">
        <v>35</v>
      </c>
      <c r="W710" t="s">
        <v>35</v>
      </c>
      <c r="X710" t="s">
        <v>35</v>
      </c>
      <c r="Z710" s="12">
        <f t="shared" si="11"/>
        <v>0</v>
      </c>
    </row>
    <row r="711" spans="1:26" x14ac:dyDescent="0.35">
      <c r="A711">
        <v>15548226</v>
      </c>
      <c r="B711" s="1">
        <v>45757</v>
      </c>
      <c r="C711" s="2">
        <v>0.66666666666666663</v>
      </c>
      <c r="D711" t="s">
        <v>38</v>
      </c>
      <c r="E711" t="s">
        <v>1079</v>
      </c>
      <c r="F711">
        <v>10753</v>
      </c>
      <c r="I711" t="s">
        <v>88</v>
      </c>
      <c r="J711" t="s">
        <v>49</v>
      </c>
      <c r="K711" t="s">
        <v>194</v>
      </c>
      <c r="L711" t="s">
        <v>756</v>
      </c>
      <c r="M711" t="s">
        <v>1444</v>
      </c>
      <c r="N711" t="s">
        <v>1445</v>
      </c>
      <c r="O711" t="s">
        <v>62</v>
      </c>
      <c r="P711" t="s">
        <v>36</v>
      </c>
      <c r="Q711" t="s">
        <v>78</v>
      </c>
      <c r="V711" t="s">
        <v>35</v>
      </c>
      <c r="W711" t="s">
        <v>35</v>
      </c>
      <c r="X711" t="s">
        <v>36</v>
      </c>
      <c r="Y711" s="3">
        <v>45757.690972222219</v>
      </c>
      <c r="Z711" s="12">
        <f t="shared" si="11"/>
        <v>0</v>
      </c>
    </row>
    <row r="712" spans="1:26" x14ac:dyDescent="0.35">
      <c r="A712">
        <v>15527418</v>
      </c>
      <c r="B712" s="1">
        <v>45756</v>
      </c>
      <c r="C712" s="2">
        <v>0.67361111111111116</v>
      </c>
      <c r="D712" t="s">
        <v>38</v>
      </c>
      <c r="E712" t="s">
        <v>1446</v>
      </c>
      <c r="F712" t="s">
        <v>1447</v>
      </c>
      <c r="I712" t="s">
        <v>40</v>
      </c>
      <c r="J712" t="s">
        <v>30</v>
      </c>
      <c r="K712" t="s">
        <v>225</v>
      </c>
      <c r="M712" t="s">
        <v>1448</v>
      </c>
      <c r="N712" t="s">
        <v>1449</v>
      </c>
      <c r="O712" t="s">
        <v>34</v>
      </c>
      <c r="P712" t="s">
        <v>36</v>
      </c>
      <c r="Q712" t="s">
        <v>37</v>
      </c>
      <c r="V712" t="s">
        <v>36</v>
      </c>
      <c r="W712" t="s">
        <v>35</v>
      </c>
      <c r="X712" t="s">
        <v>36</v>
      </c>
      <c r="Z712" s="12">
        <f t="shared" si="11"/>
        <v>0</v>
      </c>
    </row>
    <row r="713" spans="1:26" x14ac:dyDescent="0.35">
      <c r="A713">
        <v>15623786</v>
      </c>
      <c r="B713" s="1">
        <v>45761</v>
      </c>
      <c r="C713" s="2">
        <v>0.53541666666666665</v>
      </c>
      <c r="D713" t="s">
        <v>38</v>
      </c>
      <c r="E713" t="s">
        <v>1450</v>
      </c>
      <c r="F713">
        <v>12663</v>
      </c>
      <c r="J713" t="s">
        <v>49</v>
      </c>
      <c r="K713">
        <v>125</v>
      </c>
      <c r="L713" t="s">
        <v>286</v>
      </c>
      <c r="M713" t="s">
        <v>364</v>
      </c>
      <c r="N713" t="s">
        <v>365</v>
      </c>
      <c r="O713" t="s">
        <v>67</v>
      </c>
      <c r="P713" t="s">
        <v>36</v>
      </c>
      <c r="V713" t="s">
        <v>36</v>
      </c>
      <c r="W713" t="s">
        <v>36</v>
      </c>
      <c r="X713" t="s">
        <v>36</v>
      </c>
      <c r="Y713" s="3">
        <v>45761.540972222225</v>
      </c>
      <c r="Z713" s="12">
        <f t="shared" si="11"/>
        <v>1</v>
      </c>
    </row>
    <row r="714" spans="1:26" x14ac:dyDescent="0.35">
      <c r="A714">
        <v>15336272</v>
      </c>
      <c r="B714" s="1">
        <v>45748</v>
      </c>
      <c r="C714" s="2">
        <v>0.51597222222222228</v>
      </c>
      <c r="D714" t="s">
        <v>53</v>
      </c>
      <c r="E714" t="s">
        <v>1451</v>
      </c>
      <c r="F714" t="s">
        <v>1452</v>
      </c>
      <c r="G714" t="s">
        <v>55</v>
      </c>
      <c r="H714" t="s">
        <v>56</v>
      </c>
      <c r="I714" t="s">
        <v>29</v>
      </c>
      <c r="J714" t="s">
        <v>49</v>
      </c>
      <c r="K714">
        <v>220</v>
      </c>
      <c r="L714" t="s">
        <v>202</v>
      </c>
      <c r="M714" t="s">
        <v>203</v>
      </c>
      <c r="N714" t="s">
        <v>204</v>
      </c>
      <c r="O714" t="s">
        <v>34</v>
      </c>
      <c r="P714" t="s">
        <v>35</v>
      </c>
      <c r="Q714" t="s">
        <v>37</v>
      </c>
      <c r="V714" t="s">
        <v>35</v>
      </c>
      <c r="W714" t="s">
        <v>35</v>
      </c>
      <c r="X714" t="s">
        <v>35</v>
      </c>
      <c r="Z714" s="12">
        <f t="shared" si="11"/>
        <v>0</v>
      </c>
    </row>
    <row r="715" spans="1:26" x14ac:dyDescent="0.35">
      <c r="A715">
        <v>15342552</v>
      </c>
      <c r="B715" s="1">
        <v>45748</v>
      </c>
      <c r="C715" s="2">
        <v>0.6791666666666667</v>
      </c>
      <c r="D715" t="s">
        <v>128</v>
      </c>
      <c r="E715" t="s">
        <v>997</v>
      </c>
      <c r="F715">
        <v>10591</v>
      </c>
      <c r="I715" t="s">
        <v>29</v>
      </c>
      <c r="J715" t="s">
        <v>41</v>
      </c>
      <c r="K715">
        <v>110</v>
      </c>
      <c r="L715" t="s">
        <v>143</v>
      </c>
      <c r="M715" t="s">
        <v>144</v>
      </c>
      <c r="N715" t="s">
        <v>145</v>
      </c>
      <c r="O715" t="s">
        <v>34</v>
      </c>
      <c r="P715" t="s">
        <v>36</v>
      </c>
      <c r="Q715" t="s">
        <v>37</v>
      </c>
      <c r="V715" t="s">
        <v>35</v>
      </c>
      <c r="W715" t="s">
        <v>36</v>
      </c>
      <c r="X715" t="s">
        <v>36</v>
      </c>
      <c r="Z715" s="12">
        <f t="shared" si="11"/>
        <v>0</v>
      </c>
    </row>
    <row r="716" spans="1:26" x14ac:dyDescent="0.35">
      <c r="A716">
        <v>15447347</v>
      </c>
      <c r="B716" s="1">
        <v>45754</v>
      </c>
      <c r="C716" s="2">
        <v>0.56805555555555554</v>
      </c>
      <c r="D716" t="s">
        <v>53</v>
      </c>
      <c r="E716" t="s">
        <v>605</v>
      </c>
      <c r="F716">
        <v>13178</v>
      </c>
      <c r="G716" t="s">
        <v>290</v>
      </c>
      <c r="H716" t="s">
        <v>56</v>
      </c>
      <c r="I716" t="s">
        <v>88</v>
      </c>
      <c r="J716" t="s">
        <v>49</v>
      </c>
      <c r="K716">
        <v>150</v>
      </c>
      <c r="L716" t="s">
        <v>109</v>
      </c>
      <c r="M716" t="s">
        <v>1453</v>
      </c>
      <c r="N716" t="s">
        <v>1454</v>
      </c>
      <c r="O716" t="s">
        <v>34</v>
      </c>
      <c r="P716" t="s">
        <v>35</v>
      </c>
      <c r="Q716" t="s">
        <v>205</v>
      </c>
      <c r="V716" t="s">
        <v>35</v>
      </c>
      <c r="W716" t="s">
        <v>35</v>
      </c>
      <c r="X716" t="s">
        <v>35</v>
      </c>
      <c r="Z716" s="12">
        <f t="shared" si="11"/>
        <v>0</v>
      </c>
    </row>
    <row r="717" spans="1:26" x14ac:dyDescent="0.35">
      <c r="A717">
        <v>15431181</v>
      </c>
      <c r="B717" s="1">
        <v>45753</v>
      </c>
      <c r="C717" s="2">
        <v>0.34305555555555556</v>
      </c>
      <c r="D717" t="s">
        <v>53</v>
      </c>
      <c r="E717" t="s">
        <v>1455</v>
      </c>
      <c r="F717">
        <v>12956</v>
      </c>
      <c r="G717" t="s">
        <v>55</v>
      </c>
      <c r="H717" t="s">
        <v>56</v>
      </c>
      <c r="J717" t="s">
        <v>49</v>
      </c>
      <c r="K717">
        <v>125</v>
      </c>
      <c r="L717" t="s">
        <v>92</v>
      </c>
      <c r="M717" t="s">
        <v>93</v>
      </c>
      <c r="N717" t="s">
        <v>94</v>
      </c>
      <c r="O717" t="s">
        <v>62</v>
      </c>
      <c r="P717" t="s">
        <v>35</v>
      </c>
      <c r="Q717" t="s">
        <v>78</v>
      </c>
      <c r="V717" t="s">
        <v>35</v>
      </c>
      <c r="W717" t="s">
        <v>35</v>
      </c>
      <c r="X717" t="s">
        <v>35</v>
      </c>
      <c r="Z717" s="12">
        <f t="shared" si="11"/>
        <v>0</v>
      </c>
    </row>
    <row r="718" spans="1:26" x14ac:dyDescent="0.35">
      <c r="A718">
        <v>15452056</v>
      </c>
      <c r="B718" s="1">
        <v>45754</v>
      </c>
      <c r="C718" s="2">
        <v>0.5625</v>
      </c>
      <c r="D718" t="s">
        <v>46</v>
      </c>
      <c r="E718" t="s">
        <v>601</v>
      </c>
      <c r="F718">
        <v>13186</v>
      </c>
      <c r="J718" t="s">
        <v>41</v>
      </c>
      <c r="K718" t="s">
        <v>1187</v>
      </c>
      <c r="L718">
        <v>100</v>
      </c>
      <c r="M718" t="s">
        <v>1456</v>
      </c>
      <c r="N718" t="s">
        <v>1457</v>
      </c>
      <c r="O718" t="s">
        <v>34</v>
      </c>
      <c r="P718" t="s">
        <v>36</v>
      </c>
      <c r="V718" t="s">
        <v>35</v>
      </c>
      <c r="W718" t="s">
        <v>35</v>
      </c>
      <c r="X718" t="s">
        <v>36</v>
      </c>
      <c r="Y718" s="3">
        <v>45754.55972222222</v>
      </c>
      <c r="Z718" s="12">
        <f t="shared" si="11"/>
        <v>0</v>
      </c>
    </row>
    <row r="719" spans="1:26" x14ac:dyDescent="0.35">
      <c r="A719">
        <v>15742918</v>
      </c>
      <c r="B719" s="1">
        <v>45766</v>
      </c>
      <c r="C719" s="2">
        <v>0.75555555555555554</v>
      </c>
      <c r="D719" t="s">
        <v>53</v>
      </c>
      <c r="E719" t="s">
        <v>1458</v>
      </c>
      <c r="F719">
        <v>13109</v>
      </c>
      <c r="G719" t="s">
        <v>55</v>
      </c>
      <c r="H719" t="s">
        <v>56</v>
      </c>
      <c r="I719" t="s">
        <v>29</v>
      </c>
      <c r="J719" t="s">
        <v>49</v>
      </c>
      <c r="K719">
        <v>150</v>
      </c>
      <c r="L719" t="s">
        <v>71</v>
      </c>
      <c r="M719" t="s">
        <v>72</v>
      </c>
      <c r="N719" t="s">
        <v>73</v>
      </c>
      <c r="O719" t="s">
        <v>34</v>
      </c>
      <c r="P719" t="s">
        <v>35</v>
      </c>
      <c r="V719" t="s">
        <v>35</v>
      </c>
      <c r="W719" t="s">
        <v>35</v>
      </c>
      <c r="X719" t="s">
        <v>35</v>
      </c>
      <c r="Z719" s="12">
        <f t="shared" si="11"/>
        <v>0</v>
      </c>
    </row>
    <row r="720" spans="1:26" x14ac:dyDescent="0.35">
      <c r="A720">
        <v>15531080</v>
      </c>
      <c r="B720" s="1">
        <v>45756</v>
      </c>
      <c r="C720" s="2">
        <v>0.76458333333333328</v>
      </c>
      <c r="D720" t="s">
        <v>46</v>
      </c>
      <c r="E720" t="s">
        <v>1459</v>
      </c>
      <c r="F720">
        <v>13594</v>
      </c>
      <c r="I720" t="s">
        <v>88</v>
      </c>
      <c r="J720" t="s">
        <v>148</v>
      </c>
      <c r="K720" t="s">
        <v>149</v>
      </c>
      <c r="M720" t="s">
        <v>280</v>
      </c>
      <c r="N720" t="s">
        <v>939</v>
      </c>
      <c r="O720" t="s">
        <v>34</v>
      </c>
      <c r="P720" t="s">
        <v>35</v>
      </c>
      <c r="Q720" t="s">
        <v>103</v>
      </c>
      <c r="V720" t="s">
        <v>35</v>
      </c>
      <c r="W720" t="s">
        <v>35</v>
      </c>
      <c r="X720" t="s">
        <v>35</v>
      </c>
      <c r="Z720" s="12">
        <f t="shared" si="11"/>
        <v>0</v>
      </c>
    </row>
    <row r="721" spans="1:26" x14ac:dyDescent="0.35">
      <c r="A721">
        <v>15696598</v>
      </c>
      <c r="B721" s="1">
        <v>45764</v>
      </c>
      <c r="C721" s="2">
        <v>0.59722222222222221</v>
      </c>
      <c r="D721" t="s">
        <v>38</v>
      </c>
      <c r="E721" t="s">
        <v>399</v>
      </c>
      <c r="F721">
        <v>13271</v>
      </c>
      <c r="J721" t="s">
        <v>49</v>
      </c>
      <c r="K721">
        <v>150</v>
      </c>
      <c r="L721" t="s">
        <v>1229</v>
      </c>
      <c r="M721" t="s">
        <v>1460</v>
      </c>
      <c r="N721" t="s">
        <v>1461</v>
      </c>
      <c r="O721" t="s">
        <v>67</v>
      </c>
      <c r="P721" t="s">
        <v>36</v>
      </c>
      <c r="V721" t="s">
        <v>36</v>
      </c>
      <c r="W721" t="s">
        <v>35</v>
      </c>
      <c r="X721" t="s">
        <v>36</v>
      </c>
      <c r="Y721" s="3">
        <v>45764.684027777781</v>
      </c>
      <c r="Z721" s="12">
        <f t="shared" si="11"/>
        <v>1</v>
      </c>
    </row>
    <row r="722" spans="1:26" x14ac:dyDescent="0.35">
      <c r="A722">
        <v>15362435</v>
      </c>
      <c r="B722" s="1">
        <v>45749</v>
      </c>
      <c r="C722" s="2">
        <v>0.6875</v>
      </c>
      <c r="D722" t="s">
        <v>46</v>
      </c>
      <c r="E722" t="s">
        <v>1462</v>
      </c>
      <c r="F722" t="s">
        <v>1463</v>
      </c>
      <c r="I722" t="s">
        <v>88</v>
      </c>
      <c r="J722" t="s">
        <v>30</v>
      </c>
      <c r="K722" t="s">
        <v>593</v>
      </c>
      <c r="M722" t="s">
        <v>1381</v>
      </c>
      <c r="N722" t="s">
        <v>858</v>
      </c>
      <c r="O722" t="s">
        <v>67</v>
      </c>
      <c r="P722" t="s">
        <v>36</v>
      </c>
      <c r="Q722" t="s">
        <v>37</v>
      </c>
      <c r="V722" t="s">
        <v>36</v>
      </c>
      <c r="W722" t="s">
        <v>35</v>
      </c>
      <c r="X722" t="s">
        <v>35</v>
      </c>
      <c r="Y722" s="3">
        <v>45754.512499999997</v>
      </c>
      <c r="Z722" s="12">
        <f t="shared" si="11"/>
        <v>1</v>
      </c>
    </row>
    <row r="723" spans="1:26" x14ac:dyDescent="0.35">
      <c r="A723">
        <v>15442119</v>
      </c>
      <c r="B723" s="1">
        <v>45753</v>
      </c>
      <c r="C723" s="2">
        <v>0.83680555555555558</v>
      </c>
      <c r="D723" t="s">
        <v>53</v>
      </c>
      <c r="E723" t="s">
        <v>1464</v>
      </c>
      <c r="F723">
        <v>13244</v>
      </c>
      <c r="G723" t="s">
        <v>124</v>
      </c>
      <c r="H723" t="s">
        <v>56</v>
      </c>
      <c r="I723" t="s">
        <v>88</v>
      </c>
      <c r="J723" t="s">
        <v>49</v>
      </c>
      <c r="K723" t="s">
        <v>194</v>
      </c>
      <c r="L723" t="s">
        <v>348</v>
      </c>
      <c r="M723" t="s">
        <v>349</v>
      </c>
      <c r="N723" t="s">
        <v>350</v>
      </c>
      <c r="O723" t="s">
        <v>34</v>
      </c>
      <c r="P723" t="s">
        <v>35</v>
      </c>
      <c r="Q723" t="s">
        <v>37</v>
      </c>
      <c r="V723" t="s">
        <v>35</v>
      </c>
      <c r="W723" t="s">
        <v>35</v>
      </c>
      <c r="X723" t="s">
        <v>35</v>
      </c>
      <c r="Z723" s="12">
        <f t="shared" si="11"/>
        <v>0</v>
      </c>
    </row>
    <row r="724" spans="1:26" x14ac:dyDescent="0.35">
      <c r="A724">
        <v>15622818</v>
      </c>
      <c r="B724" s="1">
        <v>45761</v>
      </c>
      <c r="C724" s="2">
        <v>0.5180555555555556</v>
      </c>
      <c r="D724" t="s">
        <v>228</v>
      </c>
      <c r="E724" t="s">
        <v>778</v>
      </c>
      <c r="F724" t="s">
        <v>779</v>
      </c>
      <c r="I724" t="s">
        <v>40</v>
      </c>
      <c r="J724" t="s">
        <v>49</v>
      </c>
      <c r="K724">
        <v>150</v>
      </c>
      <c r="L724" t="s">
        <v>606</v>
      </c>
      <c r="M724" t="s">
        <v>654</v>
      </c>
      <c r="N724" t="s">
        <v>655</v>
      </c>
      <c r="O724" t="s">
        <v>45</v>
      </c>
      <c r="P724" t="s">
        <v>36</v>
      </c>
      <c r="Q724" t="s">
        <v>205</v>
      </c>
      <c r="V724" t="s">
        <v>35</v>
      </c>
      <c r="W724" t="s">
        <v>35</v>
      </c>
      <c r="X724" t="s">
        <v>35</v>
      </c>
      <c r="Y724" s="3">
        <v>45761.518750000003</v>
      </c>
      <c r="Z724" s="12">
        <f t="shared" si="11"/>
        <v>0</v>
      </c>
    </row>
    <row r="725" spans="1:26" x14ac:dyDescent="0.35">
      <c r="A725">
        <v>15395927</v>
      </c>
      <c r="B725" s="1">
        <v>45751</v>
      </c>
      <c r="C725" s="2">
        <v>0.52083333333333337</v>
      </c>
      <c r="D725" t="s">
        <v>46</v>
      </c>
      <c r="E725" t="s">
        <v>1465</v>
      </c>
      <c r="F725">
        <v>14164</v>
      </c>
      <c r="J725" t="s">
        <v>148</v>
      </c>
      <c r="K725" t="s">
        <v>174</v>
      </c>
      <c r="M725" t="s">
        <v>175</v>
      </c>
      <c r="N725" t="s">
        <v>995</v>
      </c>
      <c r="O725" t="s">
        <v>67</v>
      </c>
      <c r="P725" t="s">
        <v>36</v>
      </c>
      <c r="V725" t="s">
        <v>35</v>
      </c>
      <c r="W725" t="s">
        <v>35</v>
      </c>
      <c r="X725" t="s">
        <v>35</v>
      </c>
      <c r="Y725" s="3">
        <v>45751.521527777775</v>
      </c>
      <c r="Z725" s="12">
        <f t="shared" si="11"/>
        <v>1</v>
      </c>
    </row>
    <row r="726" spans="1:26" x14ac:dyDescent="0.35">
      <c r="A726">
        <v>15527049</v>
      </c>
      <c r="B726" s="1">
        <v>45756</v>
      </c>
      <c r="C726" s="2">
        <v>0.66527777777777775</v>
      </c>
      <c r="D726" t="s">
        <v>38</v>
      </c>
      <c r="E726" t="s">
        <v>859</v>
      </c>
      <c r="F726">
        <v>10268</v>
      </c>
      <c r="G726" t="s">
        <v>860</v>
      </c>
      <c r="I726" t="s">
        <v>40</v>
      </c>
      <c r="J726" t="s">
        <v>49</v>
      </c>
      <c r="K726">
        <v>220</v>
      </c>
      <c r="L726" t="s">
        <v>344</v>
      </c>
      <c r="M726" t="s">
        <v>1075</v>
      </c>
      <c r="N726" t="s">
        <v>1076</v>
      </c>
      <c r="O726" t="s">
        <v>67</v>
      </c>
      <c r="P726" t="s">
        <v>36</v>
      </c>
      <c r="V726" t="s">
        <v>36</v>
      </c>
      <c r="W726" t="s">
        <v>35</v>
      </c>
      <c r="X726" t="s">
        <v>35</v>
      </c>
      <c r="Y726" s="3">
        <v>45756.665972222225</v>
      </c>
      <c r="Z726" s="12">
        <f t="shared" si="11"/>
        <v>1</v>
      </c>
    </row>
    <row r="727" spans="1:26" x14ac:dyDescent="0.35">
      <c r="A727">
        <v>15735661</v>
      </c>
      <c r="B727" s="1">
        <v>45766</v>
      </c>
      <c r="C727" s="2">
        <v>0.53749999999999998</v>
      </c>
      <c r="D727" t="s">
        <v>128</v>
      </c>
      <c r="E727" t="s">
        <v>702</v>
      </c>
      <c r="F727">
        <v>10145</v>
      </c>
      <c r="G727" t="s">
        <v>268</v>
      </c>
      <c r="H727" t="s">
        <v>269</v>
      </c>
      <c r="J727" t="s">
        <v>49</v>
      </c>
      <c r="K727">
        <v>125</v>
      </c>
      <c r="L727" t="s">
        <v>1466</v>
      </c>
      <c r="M727" t="s">
        <v>1467</v>
      </c>
      <c r="N727" t="s">
        <v>1468</v>
      </c>
      <c r="O727" t="s">
        <v>67</v>
      </c>
      <c r="P727" t="s">
        <v>36</v>
      </c>
      <c r="Q727" t="s">
        <v>536</v>
      </c>
      <c r="V727" t="s">
        <v>35</v>
      </c>
      <c r="W727" t="s">
        <v>36</v>
      </c>
      <c r="X727" t="s">
        <v>36</v>
      </c>
      <c r="Y727" s="3">
        <v>45766.540972222225</v>
      </c>
      <c r="Z727" s="12">
        <f t="shared" si="11"/>
        <v>1</v>
      </c>
    </row>
    <row r="728" spans="1:26" x14ac:dyDescent="0.35">
      <c r="A728">
        <v>15738731</v>
      </c>
      <c r="B728" s="1">
        <v>45766</v>
      </c>
      <c r="C728" s="2">
        <v>0.62638888888888888</v>
      </c>
      <c r="D728" t="s">
        <v>38</v>
      </c>
      <c r="E728" t="s">
        <v>556</v>
      </c>
      <c r="F728">
        <v>10997</v>
      </c>
      <c r="J728" t="s">
        <v>49</v>
      </c>
      <c r="K728" t="s">
        <v>725</v>
      </c>
      <c r="L728">
        <v>125</v>
      </c>
      <c r="M728" t="s">
        <v>1469</v>
      </c>
      <c r="N728" t="s">
        <v>1470</v>
      </c>
      <c r="O728" t="s">
        <v>67</v>
      </c>
      <c r="P728" t="s">
        <v>36</v>
      </c>
      <c r="V728" t="s">
        <v>36</v>
      </c>
      <c r="W728" t="s">
        <v>35</v>
      </c>
      <c r="X728" t="s">
        <v>36</v>
      </c>
      <c r="Y728" s="3">
        <v>45766.627083333333</v>
      </c>
      <c r="Z728" s="12">
        <f t="shared" si="11"/>
        <v>1</v>
      </c>
    </row>
    <row r="729" spans="1:26" x14ac:dyDescent="0.35">
      <c r="A729">
        <v>15632053</v>
      </c>
      <c r="B729" s="1">
        <v>45761</v>
      </c>
      <c r="C729" s="2">
        <v>0.72986111111111107</v>
      </c>
      <c r="D729" t="s">
        <v>46</v>
      </c>
      <c r="E729" t="s">
        <v>744</v>
      </c>
      <c r="F729" t="s">
        <v>745</v>
      </c>
      <c r="J729" t="s">
        <v>148</v>
      </c>
      <c r="K729" t="s">
        <v>174</v>
      </c>
      <c r="M729" t="s">
        <v>175</v>
      </c>
      <c r="N729" t="s">
        <v>905</v>
      </c>
      <c r="O729" t="s">
        <v>34</v>
      </c>
      <c r="P729" t="s">
        <v>35</v>
      </c>
      <c r="Q729" t="s">
        <v>37</v>
      </c>
      <c r="V729" t="s">
        <v>35</v>
      </c>
      <c r="W729" t="s">
        <v>35</v>
      </c>
      <c r="X729" t="s">
        <v>35</v>
      </c>
      <c r="Z729" s="12">
        <f t="shared" si="11"/>
        <v>0</v>
      </c>
    </row>
    <row r="730" spans="1:26" x14ac:dyDescent="0.35">
      <c r="A730">
        <v>15588075</v>
      </c>
      <c r="B730" s="1">
        <v>45759</v>
      </c>
      <c r="C730" s="2">
        <v>0.62222222222222223</v>
      </c>
      <c r="D730" t="s">
        <v>128</v>
      </c>
      <c r="E730" t="s">
        <v>1471</v>
      </c>
      <c r="F730">
        <v>10289</v>
      </c>
      <c r="G730" t="s">
        <v>86</v>
      </c>
      <c r="H730" t="s">
        <v>87</v>
      </c>
      <c r="J730" t="s">
        <v>41</v>
      </c>
      <c r="K730">
        <v>100</v>
      </c>
      <c r="L730" t="s">
        <v>275</v>
      </c>
      <c r="M730" t="s">
        <v>1472</v>
      </c>
      <c r="N730" t="s">
        <v>1473</v>
      </c>
      <c r="O730" t="s">
        <v>67</v>
      </c>
      <c r="P730" t="s">
        <v>36</v>
      </c>
      <c r="V730" t="s">
        <v>35</v>
      </c>
      <c r="W730" t="s">
        <v>35</v>
      </c>
      <c r="X730" t="s">
        <v>36</v>
      </c>
      <c r="Y730" s="3">
        <v>45759.623611111114</v>
      </c>
      <c r="Z730" s="12">
        <f t="shared" si="11"/>
        <v>1</v>
      </c>
    </row>
    <row r="731" spans="1:26" x14ac:dyDescent="0.35">
      <c r="A731">
        <v>15448530</v>
      </c>
      <c r="B731" s="1">
        <v>45754</v>
      </c>
      <c r="C731" s="2">
        <v>0.56944444444444442</v>
      </c>
      <c r="D731" t="s">
        <v>24</v>
      </c>
      <c r="E731" t="s">
        <v>305</v>
      </c>
      <c r="F731">
        <v>13261</v>
      </c>
      <c r="G731" t="s">
        <v>27</v>
      </c>
      <c r="H731" t="s">
        <v>28</v>
      </c>
      <c r="I731" t="s">
        <v>29</v>
      </c>
      <c r="J731" t="s">
        <v>30</v>
      </c>
      <c r="K731" t="s">
        <v>153</v>
      </c>
      <c r="M731" t="s">
        <v>306</v>
      </c>
      <c r="N731" t="s">
        <v>155</v>
      </c>
      <c r="O731" t="s">
        <v>62</v>
      </c>
      <c r="P731" t="s">
        <v>35</v>
      </c>
      <c r="Q731" t="s">
        <v>167</v>
      </c>
      <c r="V731" t="s">
        <v>35</v>
      </c>
      <c r="W731" t="s">
        <v>35</v>
      </c>
      <c r="X731" t="s">
        <v>35</v>
      </c>
      <c r="Z731" s="12">
        <f t="shared" si="11"/>
        <v>0</v>
      </c>
    </row>
    <row r="732" spans="1:26" x14ac:dyDescent="0.35">
      <c r="A732">
        <v>15439320</v>
      </c>
      <c r="B732" s="1">
        <v>45753</v>
      </c>
      <c r="C732" s="2">
        <v>0.67986111111111114</v>
      </c>
      <c r="D732" t="s">
        <v>38</v>
      </c>
      <c r="E732" t="s">
        <v>1115</v>
      </c>
      <c r="F732" t="s">
        <v>1116</v>
      </c>
      <c r="I732" t="s">
        <v>29</v>
      </c>
      <c r="J732" t="s">
        <v>41</v>
      </c>
      <c r="K732">
        <v>100</v>
      </c>
      <c r="L732" t="s">
        <v>275</v>
      </c>
      <c r="M732" t="s">
        <v>1474</v>
      </c>
      <c r="N732" t="s">
        <v>1386</v>
      </c>
      <c r="O732" t="s">
        <v>62</v>
      </c>
      <c r="P732" t="s">
        <v>36</v>
      </c>
      <c r="Q732" t="s">
        <v>78</v>
      </c>
      <c r="R732" t="s">
        <v>1475</v>
      </c>
      <c r="U732" t="s">
        <v>68</v>
      </c>
      <c r="V732" t="s">
        <v>35</v>
      </c>
      <c r="W732" t="s">
        <v>35</v>
      </c>
      <c r="X732" t="s">
        <v>35</v>
      </c>
      <c r="Z732" s="12">
        <f t="shared" si="11"/>
        <v>0</v>
      </c>
    </row>
    <row r="733" spans="1:26" x14ac:dyDescent="0.35">
      <c r="A733">
        <v>15700548</v>
      </c>
      <c r="B733" s="1">
        <v>45764</v>
      </c>
      <c r="C733" s="2">
        <v>0.7006944444444444</v>
      </c>
      <c r="D733" t="s">
        <v>53</v>
      </c>
      <c r="E733" t="s">
        <v>1476</v>
      </c>
      <c r="F733">
        <v>13496</v>
      </c>
      <c r="G733" t="s">
        <v>124</v>
      </c>
      <c r="H733" t="s">
        <v>56</v>
      </c>
      <c r="I733" t="s">
        <v>29</v>
      </c>
      <c r="J733" t="s">
        <v>49</v>
      </c>
      <c r="K733">
        <v>220</v>
      </c>
      <c r="L733" t="s">
        <v>202</v>
      </c>
      <c r="M733" t="s">
        <v>203</v>
      </c>
      <c r="N733" t="s">
        <v>204</v>
      </c>
      <c r="O733" t="s">
        <v>34</v>
      </c>
      <c r="P733" t="s">
        <v>35</v>
      </c>
      <c r="V733" t="s">
        <v>35</v>
      </c>
      <c r="W733" t="s">
        <v>35</v>
      </c>
      <c r="X733" t="s">
        <v>35</v>
      </c>
      <c r="Z733" s="12">
        <f t="shared" si="11"/>
        <v>0</v>
      </c>
    </row>
    <row r="734" spans="1:26" x14ac:dyDescent="0.35">
      <c r="A734">
        <v>15456857</v>
      </c>
      <c r="B734" s="1">
        <v>45754</v>
      </c>
      <c r="C734" s="2">
        <v>0.64375000000000004</v>
      </c>
      <c r="D734" t="s">
        <v>53</v>
      </c>
      <c r="E734" t="s">
        <v>1477</v>
      </c>
      <c r="F734">
        <v>13497</v>
      </c>
      <c r="G734" t="s">
        <v>55</v>
      </c>
      <c r="H734" t="s">
        <v>56</v>
      </c>
      <c r="I734" t="s">
        <v>88</v>
      </c>
      <c r="J734" t="s">
        <v>49</v>
      </c>
      <c r="K734">
        <v>125</v>
      </c>
      <c r="L734" t="s">
        <v>92</v>
      </c>
      <c r="M734" t="s">
        <v>93</v>
      </c>
      <c r="N734" t="s">
        <v>94</v>
      </c>
      <c r="O734" t="s">
        <v>62</v>
      </c>
      <c r="P734" t="s">
        <v>35</v>
      </c>
      <c r="Q734" t="s">
        <v>84</v>
      </c>
      <c r="V734" t="s">
        <v>35</v>
      </c>
      <c r="W734" t="s">
        <v>35</v>
      </c>
      <c r="X734" t="s">
        <v>35</v>
      </c>
      <c r="Z734" s="12">
        <f t="shared" si="11"/>
        <v>0</v>
      </c>
    </row>
    <row r="735" spans="1:26" x14ac:dyDescent="0.35">
      <c r="A735">
        <v>15489749</v>
      </c>
      <c r="B735" s="1">
        <v>45756</v>
      </c>
      <c r="C735" s="2">
        <v>2.7777777777777776E-2</v>
      </c>
      <c r="D735" t="s">
        <v>53</v>
      </c>
      <c r="E735" t="s">
        <v>1478</v>
      </c>
      <c r="F735">
        <v>12466</v>
      </c>
      <c r="G735" t="s">
        <v>55</v>
      </c>
      <c r="H735" t="s">
        <v>56</v>
      </c>
      <c r="I735" t="s">
        <v>88</v>
      </c>
      <c r="J735" t="s">
        <v>30</v>
      </c>
      <c r="K735" t="s">
        <v>75</v>
      </c>
      <c r="L735" t="s">
        <v>30</v>
      </c>
      <c r="M735" t="s">
        <v>76</v>
      </c>
      <c r="N735" t="s">
        <v>77</v>
      </c>
      <c r="O735" t="s">
        <v>34</v>
      </c>
      <c r="P735" t="s">
        <v>35</v>
      </c>
      <c r="V735" t="s">
        <v>35</v>
      </c>
      <c r="W735" t="s">
        <v>35</v>
      </c>
      <c r="X735" t="s">
        <v>35</v>
      </c>
      <c r="Z735" s="12">
        <f t="shared" si="11"/>
        <v>0</v>
      </c>
    </row>
    <row r="736" spans="1:26" x14ac:dyDescent="0.35">
      <c r="A736">
        <v>15721134</v>
      </c>
      <c r="B736" s="1">
        <v>45765</v>
      </c>
      <c r="C736" s="2">
        <v>0.67569444444444449</v>
      </c>
      <c r="D736" t="s">
        <v>53</v>
      </c>
      <c r="E736" t="s">
        <v>1408</v>
      </c>
      <c r="F736">
        <v>12027</v>
      </c>
      <c r="G736" t="s">
        <v>124</v>
      </c>
      <c r="H736" t="s">
        <v>56</v>
      </c>
      <c r="J736" t="s">
        <v>30</v>
      </c>
      <c r="K736" t="s">
        <v>545</v>
      </c>
      <c r="L736" t="s">
        <v>30</v>
      </c>
      <c r="M736" t="s">
        <v>546</v>
      </c>
      <c r="N736" t="s">
        <v>547</v>
      </c>
      <c r="O736" t="s">
        <v>62</v>
      </c>
      <c r="P736" t="s">
        <v>35</v>
      </c>
      <c r="Q736" t="s">
        <v>78</v>
      </c>
      <c r="V736" t="s">
        <v>35</v>
      </c>
      <c r="W736" t="s">
        <v>35</v>
      </c>
      <c r="X736" t="s">
        <v>35</v>
      </c>
      <c r="Z736" s="12">
        <f t="shared" si="11"/>
        <v>0</v>
      </c>
    </row>
    <row r="737" spans="1:26" x14ac:dyDescent="0.35">
      <c r="A737">
        <v>15627475</v>
      </c>
      <c r="B737" s="1">
        <v>45761</v>
      </c>
      <c r="C737" s="2">
        <v>0.61736111111111114</v>
      </c>
      <c r="D737" t="s">
        <v>38</v>
      </c>
      <c r="E737" t="s">
        <v>1479</v>
      </c>
      <c r="F737">
        <v>11362</v>
      </c>
      <c r="I737" t="s">
        <v>29</v>
      </c>
      <c r="J737" t="s">
        <v>49</v>
      </c>
      <c r="K737">
        <v>125</v>
      </c>
      <c r="L737" t="s">
        <v>100</v>
      </c>
      <c r="M737" t="s">
        <v>1249</v>
      </c>
      <c r="N737" t="s">
        <v>320</v>
      </c>
      <c r="O737" t="s">
        <v>67</v>
      </c>
      <c r="P737" t="s">
        <v>36</v>
      </c>
      <c r="Q737" t="s">
        <v>313</v>
      </c>
      <c r="V737" t="s">
        <v>35</v>
      </c>
      <c r="W737" t="s">
        <v>35</v>
      </c>
      <c r="X737" t="s">
        <v>35</v>
      </c>
      <c r="Y737" s="3">
        <v>45765.520833333336</v>
      </c>
      <c r="Z737" s="12">
        <f t="shared" si="11"/>
        <v>1</v>
      </c>
    </row>
    <row r="738" spans="1:26" x14ac:dyDescent="0.35">
      <c r="A738">
        <v>15700547</v>
      </c>
      <c r="B738" s="1">
        <v>45764</v>
      </c>
      <c r="C738" s="2">
        <v>0.69513888888888886</v>
      </c>
      <c r="D738" t="s">
        <v>46</v>
      </c>
      <c r="E738" t="s">
        <v>1480</v>
      </c>
      <c r="F738" t="s">
        <v>1481</v>
      </c>
      <c r="I738" t="s">
        <v>29</v>
      </c>
      <c r="J738" t="s">
        <v>57</v>
      </c>
      <c r="K738" t="s">
        <v>58</v>
      </c>
      <c r="L738" t="s">
        <v>59</v>
      </c>
      <c r="M738" t="s">
        <v>569</v>
      </c>
      <c r="N738" t="s">
        <v>570</v>
      </c>
      <c r="O738" t="s">
        <v>34</v>
      </c>
      <c r="P738" t="s">
        <v>36</v>
      </c>
      <c r="V738" t="s">
        <v>36</v>
      </c>
      <c r="W738" t="s">
        <v>35</v>
      </c>
      <c r="X738" t="s">
        <v>35</v>
      </c>
      <c r="Z738" s="12">
        <f t="shared" si="11"/>
        <v>0</v>
      </c>
    </row>
    <row r="739" spans="1:26" x14ac:dyDescent="0.35">
      <c r="A739">
        <v>15505435</v>
      </c>
      <c r="B739" s="1">
        <v>45756</v>
      </c>
      <c r="C739" s="2">
        <v>0.67847222222222225</v>
      </c>
      <c r="D739" t="s">
        <v>228</v>
      </c>
      <c r="F739">
        <v>14139</v>
      </c>
      <c r="G739" t="s">
        <v>340</v>
      </c>
      <c r="H739" t="s">
        <v>869</v>
      </c>
      <c r="I739" t="s">
        <v>88</v>
      </c>
      <c r="J739" t="s">
        <v>49</v>
      </c>
      <c r="K739" t="s">
        <v>194</v>
      </c>
      <c r="L739" t="s">
        <v>344</v>
      </c>
      <c r="M739" t="s">
        <v>870</v>
      </c>
      <c r="N739" t="s">
        <v>871</v>
      </c>
      <c r="O739" t="s">
        <v>34</v>
      </c>
      <c r="P739" t="s">
        <v>35</v>
      </c>
      <c r="V739" t="s">
        <v>35</v>
      </c>
      <c r="W739" t="s">
        <v>35</v>
      </c>
      <c r="X739" t="s">
        <v>35</v>
      </c>
      <c r="Z739" s="12">
        <f t="shared" si="11"/>
        <v>0</v>
      </c>
    </row>
    <row r="740" spans="1:26" x14ac:dyDescent="0.35">
      <c r="A740">
        <v>15439414</v>
      </c>
      <c r="B740" s="1">
        <v>45753</v>
      </c>
      <c r="C740" s="2">
        <v>0.68472222222222223</v>
      </c>
      <c r="D740" t="s">
        <v>38</v>
      </c>
      <c r="E740" t="s">
        <v>1482</v>
      </c>
      <c r="F740">
        <v>12999</v>
      </c>
      <c r="I740" t="s">
        <v>88</v>
      </c>
      <c r="J740" t="s">
        <v>41</v>
      </c>
      <c r="K740">
        <v>110</v>
      </c>
      <c r="L740" t="s">
        <v>169</v>
      </c>
      <c r="M740" t="s">
        <v>1483</v>
      </c>
      <c r="N740" t="s">
        <v>1484</v>
      </c>
      <c r="O740" t="s">
        <v>67</v>
      </c>
      <c r="P740" t="s">
        <v>36</v>
      </c>
      <c r="V740" t="s">
        <v>36</v>
      </c>
      <c r="W740" t="s">
        <v>35</v>
      </c>
      <c r="X740" t="s">
        <v>35</v>
      </c>
      <c r="Y740" s="3">
        <v>45753.686111111114</v>
      </c>
      <c r="Z740" s="12">
        <f t="shared" si="11"/>
        <v>1</v>
      </c>
    </row>
    <row r="741" spans="1:26" x14ac:dyDescent="0.35">
      <c r="A741">
        <v>15674455</v>
      </c>
      <c r="B741" s="1">
        <v>45763</v>
      </c>
      <c r="C741" s="2">
        <v>0.6743055555555556</v>
      </c>
      <c r="D741" t="s">
        <v>46</v>
      </c>
      <c r="E741" t="s">
        <v>1485</v>
      </c>
      <c r="F741">
        <v>10420</v>
      </c>
      <c r="I741" t="s">
        <v>40</v>
      </c>
      <c r="J741" t="s">
        <v>49</v>
      </c>
      <c r="K741" t="s">
        <v>157</v>
      </c>
      <c r="L741" t="s">
        <v>344</v>
      </c>
      <c r="M741" t="s">
        <v>345</v>
      </c>
      <c r="N741" t="s">
        <v>346</v>
      </c>
      <c r="O741" t="s">
        <v>67</v>
      </c>
      <c r="P741" t="s">
        <v>36</v>
      </c>
      <c r="Q741" t="s">
        <v>103</v>
      </c>
      <c r="V741" t="s">
        <v>35</v>
      </c>
      <c r="W741" t="s">
        <v>35</v>
      </c>
      <c r="X741" t="s">
        <v>35</v>
      </c>
      <c r="Y741" s="3">
        <v>45763.675000000003</v>
      </c>
      <c r="Z741" s="12">
        <f t="shared" si="11"/>
        <v>1</v>
      </c>
    </row>
    <row r="742" spans="1:26" x14ac:dyDescent="0.35">
      <c r="A742">
        <v>15659194</v>
      </c>
      <c r="B742" s="1">
        <v>45763</v>
      </c>
      <c r="C742" s="2">
        <v>0.10208333333333333</v>
      </c>
      <c r="D742" t="s">
        <v>53</v>
      </c>
      <c r="E742" t="s">
        <v>1045</v>
      </c>
      <c r="F742">
        <v>12901</v>
      </c>
      <c r="G742" t="s">
        <v>55</v>
      </c>
      <c r="H742" t="s">
        <v>56</v>
      </c>
      <c r="I742" t="s">
        <v>29</v>
      </c>
      <c r="J742" t="s">
        <v>49</v>
      </c>
      <c r="K742" t="s">
        <v>378</v>
      </c>
      <c r="L742" t="s">
        <v>417</v>
      </c>
      <c r="M742" t="s">
        <v>418</v>
      </c>
      <c r="N742" t="s">
        <v>419</v>
      </c>
      <c r="O742" t="s">
        <v>34</v>
      </c>
      <c r="P742" t="s">
        <v>35</v>
      </c>
      <c r="Q742" t="s">
        <v>205</v>
      </c>
      <c r="V742" t="s">
        <v>35</v>
      </c>
      <c r="W742" t="s">
        <v>35</v>
      </c>
      <c r="X742" t="s">
        <v>35</v>
      </c>
      <c r="Z742" s="12">
        <f t="shared" si="11"/>
        <v>0</v>
      </c>
    </row>
    <row r="743" spans="1:26" x14ac:dyDescent="0.35">
      <c r="A743">
        <v>15745966</v>
      </c>
      <c r="B743" s="1">
        <v>45766</v>
      </c>
      <c r="C743" s="2">
        <v>0.93402777777777779</v>
      </c>
      <c r="D743" t="s">
        <v>53</v>
      </c>
      <c r="E743" t="s">
        <v>1486</v>
      </c>
      <c r="F743" t="s">
        <v>1487</v>
      </c>
      <c r="G743" t="s">
        <v>55</v>
      </c>
      <c r="H743" t="s">
        <v>56</v>
      </c>
      <c r="I743" t="s">
        <v>88</v>
      </c>
      <c r="J743" t="s">
        <v>148</v>
      </c>
      <c r="K743" t="s">
        <v>371</v>
      </c>
      <c r="L743" t="s">
        <v>148</v>
      </c>
      <c r="M743" t="s">
        <v>1488</v>
      </c>
      <c r="N743" t="s">
        <v>1489</v>
      </c>
      <c r="O743" t="s">
        <v>34</v>
      </c>
      <c r="P743" t="s">
        <v>35</v>
      </c>
      <c r="Q743" t="s">
        <v>37</v>
      </c>
      <c r="V743" t="s">
        <v>35</v>
      </c>
      <c r="W743" t="s">
        <v>35</v>
      </c>
      <c r="X743" t="s">
        <v>35</v>
      </c>
      <c r="Z743" s="12">
        <f t="shared" si="11"/>
        <v>0</v>
      </c>
    </row>
    <row r="744" spans="1:26" x14ac:dyDescent="0.35">
      <c r="A744">
        <v>15651252</v>
      </c>
      <c r="B744" s="1">
        <v>45762</v>
      </c>
      <c r="C744" s="2">
        <v>0.67569444444444449</v>
      </c>
      <c r="D744" t="s">
        <v>53</v>
      </c>
      <c r="E744" t="s">
        <v>1490</v>
      </c>
      <c r="F744">
        <v>12406</v>
      </c>
      <c r="G744" t="s">
        <v>124</v>
      </c>
      <c r="H744" t="s">
        <v>56</v>
      </c>
      <c r="I744" t="s">
        <v>40</v>
      </c>
      <c r="J744" t="s">
        <v>30</v>
      </c>
      <c r="K744" t="s">
        <v>75</v>
      </c>
      <c r="L744" t="s">
        <v>30</v>
      </c>
      <c r="M744" t="s">
        <v>76</v>
      </c>
      <c r="N744" t="s">
        <v>77</v>
      </c>
      <c r="O744" t="s">
        <v>62</v>
      </c>
      <c r="P744" t="s">
        <v>35</v>
      </c>
      <c r="Q744" t="s">
        <v>78</v>
      </c>
      <c r="V744" t="s">
        <v>35</v>
      </c>
      <c r="W744" t="s">
        <v>35</v>
      </c>
      <c r="X744" t="s">
        <v>35</v>
      </c>
      <c r="Z744" s="12">
        <f t="shared" si="11"/>
        <v>0</v>
      </c>
    </row>
    <row r="745" spans="1:26" x14ac:dyDescent="0.35">
      <c r="A745">
        <v>15628995</v>
      </c>
      <c r="B745" s="1">
        <v>45761</v>
      </c>
      <c r="C745" s="2">
        <v>0.66388888888888886</v>
      </c>
      <c r="D745" t="s">
        <v>53</v>
      </c>
      <c r="E745" t="s">
        <v>70</v>
      </c>
      <c r="F745">
        <v>10164</v>
      </c>
      <c r="G745" t="s">
        <v>55</v>
      </c>
      <c r="H745" t="s">
        <v>56</v>
      </c>
      <c r="I745" t="s">
        <v>29</v>
      </c>
      <c r="J745" t="s">
        <v>57</v>
      </c>
      <c r="K745" t="s">
        <v>58</v>
      </c>
      <c r="L745" t="s">
        <v>59</v>
      </c>
      <c r="M745" t="s">
        <v>60</v>
      </c>
      <c r="N745" t="s">
        <v>61</v>
      </c>
      <c r="O745" t="s">
        <v>34</v>
      </c>
      <c r="P745" t="s">
        <v>35</v>
      </c>
      <c r="V745" t="s">
        <v>35</v>
      </c>
      <c r="W745" t="s">
        <v>35</v>
      </c>
      <c r="X745" t="s">
        <v>35</v>
      </c>
      <c r="Z745" s="12">
        <f t="shared" si="11"/>
        <v>0</v>
      </c>
    </row>
    <row r="746" spans="1:26" x14ac:dyDescent="0.35">
      <c r="A746">
        <v>15639681</v>
      </c>
      <c r="B746" s="1">
        <v>45762</v>
      </c>
      <c r="C746" s="2">
        <v>0.36319444444444443</v>
      </c>
      <c r="D746" t="s">
        <v>53</v>
      </c>
      <c r="E746" t="s">
        <v>1491</v>
      </c>
      <c r="F746">
        <v>12939</v>
      </c>
      <c r="G746" t="s">
        <v>55</v>
      </c>
      <c r="H746" t="s">
        <v>56</v>
      </c>
      <c r="I746" t="s">
        <v>40</v>
      </c>
      <c r="J746" t="s">
        <v>49</v>
      </c>
      <c r="K746">
        <v>125</v>
      </c>
      <c r="L746" t="s">
        <v>92</v>
      </c>
      <c r="M746" t="s">
        <v>93</v>
      </c>
      <c r="N746" t="s">
        <v>94</v>
      </c>
      <c r="O746" t="s">
        <v>34</v>
      </c>
      <c r="P746" t="s">
        <v>35</v>
      </c>
      <c r="Q746" t="s">
        <v>205</v>
      </c>
      <c r="V746" t="s">
        <v>35</v>
      </c>
      <c r="W746" t="s">
        <v>35</v>
      </c>
      <c r="X746" t="s">
        <v>35</v>
      </c>
      <c r="Z746" s="12">
        <f t="shared" si="11"/>
        <v>0</v>
      </c>
    </row>
    <row r="747" spans="1:26" x14ac:dyDescent="0.35">
      <c r="A747">
        <v>15721065</v>
      </c>
      <c r="B747" s="1">
        <v>45765</v>
      </c>
      <c r="C747" s="2">
        <v>0.66805555555555551</v>
      </c>
      <c r="D747" t="s">
        <v>38</v>
      </c>
      <c r="E747" t="s">
        <v>1492</v>
      </c>
      <c r="F747" t="s">
        <v>1493</v>
      </c>
      <c r="I747" t="s">
        <v>40</v>
      </c>
      <c r="J747" t="s">
        <v>30</v>
      </c>
      <c r="K747" t="s">
        <v>593</v>
      </c>
      <c r="M747" t="s">
        <v>857</v>
      </c>
      <c r="N747" t="s">
        <v>858</v>
      </c>
      <c r="O747" t="s">
        <v>45</v>
      </c>
      <c r="P747" t="s">
        <v>36</v>
      </c>
      <c r="Q747" t="s">
        <v>37</v>
      </c>
      <c r="V747" t="s">
        <v>36</v>
      </c>
      <c r="W747" t="s">
        <v>35</v>
      </c>
      <c r="X747" t="s">
        <v>35</v>
      </c>
      <c r="Y747" s="3">
        <v>45765.669444444444</v>
      </c>
      <c r="Z747" s="12">
        <f t="shared" si="11"/>
        <v>0</v>
      </c>
    </row>
    <row r="748" spans="1:26" x14ac:dyDescent="0.35">
      <c r="A748">
        <v>15593722</v>
      </c>
      <c r="B748" s="1">
        <v>45759</v>
      </c>
      <c r="C748" s="2">
        <v>0.79722222222222228</v>
      </c>
      <c r="D748" t="s">
        <v>53</v>
      </c>
      <c r="E748" t="s">
        <v>1405</v>
      </c>
      <c r="F748">
        <v>10675</v>
      </c>
      <c r="G748" t="s">
        <v>124</v>
      </c>
      <c r="H748" t="s">
        <v>56</v>
      </c>
      <c r="I748" t="s">
        <v>40</v>
      </c>
      <c r="J748" t="s">
        <v>49</v>
      </c>
      <c r="K748" t="s">
        <v>472</v>
      </c>
      <c r="L748" t="s">
        <v>473</v>
      </c>
      <c r="M748" t="s">
        <v>899</v>
      </c>
      <c r="N748" t="s">
        <v>900</v>
      </c>
      <c r="O748" t="s">
        <v>34</v>
      </c>
      <c r="P748" t="s">
        <v>35</v>
      </c>
      <c r="Q748" t="s">
        <v>37</v>
      </c>
      <c r="V748" t="s">
        <v>35</v>
      </c>
      <c r="W748" t="s">
        <v>35</v>
      </c>
      <c r="X748" t="s">
        <v>35</v>
      </c>
      <c r="Z748" s="12">
        <f t="shared" si="11"/>
        <v>0</v>
      </c>
    </row>
    <row r="749" spans="1:26" x14ac:dyDescent="0.35">
      <c r="A749">
        <v>15356160</v>
      </c>
      <c r="B749" s="1">
        <v>45749</v>
      </c>
      <c r="C749" s="2">
        <v>0.53819444444444442</v>
      </c>
      <c r="D749" t="s">
        <v>38</v>
      </c>
      <c r="E749" t="s">
        <v>1494</v>
      </c>
      <c r="F749" t="s">
        <v>1495</v>
      </c>
      <c r="I749" t="s">
        <v>88</v>
      </c>
      <c r="J749" t="s">
        <v>49</v>
      </c>
      <c r="K749">
        <v>125</v>
      </c>
      <c r="L749" t="s">
        <v>286</v>
      </c>
      <c r="M749" t="s">
        <v>1496</v>
      </c>
      <c r="N749" t="s">
        <v>1497</v>
      </c>
      <c r="O749" t="s">
        <v>34</v>
      </c>
      <c r="P749" t="s">
        <v>36</v>
      </c>
      <c r="Q749" t="s">
        <v>420</v>
      </c>
      <c r="V749" t="s">
        <v>35</v>
      </c>
      <c r="W749" t="s">
        <v>35</v>
      </c>
      <c r="X749" t="s">
        <v>35</v>
      </c>
      <c r="Z749" s="12">
        <f t="shared" si="11"/>
        <v>0</v>
      </c>
    </row>
    <row r="750" spans="1:26" x14ac:dyDescent="0.35">
      <c r="A750">
        <v>15415114</v>
      </c>
      <c r="B750" s="1">
        <v>45752</v>
      </c>
      <c r="C750" s="2">
        <v>0.49791666666666667</v>
      </c>
      <c r="D750" t="s">
        <v>46</v>
      </c>
      <c r="E750" t="s">
        <v>1498</v>
      </c>
      <c r="F750">
        <v>12580</v>
      </c>
      <c r="J750" t="s">
        <v>49</v>
      </c>
      <c r="K750">
        <v>125</v>
      </c>
      <c r="L750" t="s">
        <v>491</v>
      </c>
      <c r="M750" t="s">
        <v>492</v>
      </c>
      <c r="N750" t="s">
        <v>493</v>
      </c>
      <c r="O750" t="s">
        <v>67</v>
      </c>
      <c r="P750" t="s">
        <v>36</v>
      </c>
      <c r="V750" t="s">
        <v>35</v>
      </c>
      <c r="W750" t="s">
        <v>35</v>
      </c>
      <c r="X750" t="s">
        <v>35</v>
      </c>
      <c r="Y750" s="3">
        <v>45752.498611111114</v>
      </c>
      <c r="Z750" s="12">
        <f t="shared" si="11"/>
        <v>1</v>
      </c>
    </row>
    <row r="751" spans="1:26" x14ac:dyDescent="0.35">
      <c r="A751">
        <v>15601300</v>
      </c>
      <c r="B751" s="1">
        <v>45760</v>
      </c>
      <c r="C751" s="2">
        <v>0.62291666666666667</v>
      </c>
      <c r="D751" t="s">
        <v>53</v>
      </c>
      <c r="E751" t="s">
        <v>1499</v>
      </c>
      <c r="F751" t="s">
        <v>1500</v>
      </c>
      <c r="G751" t="s">
        <v>290</v>
      </c>
      <c r="H751" t="s">
        <v>56</v>
      </c>
      <c r="I751" t="s">
        <v>29</v>
      </c>
      <c r="J751" t="s">
        <v>49</v>
      </c>
      <c r="K751" t="s">
        <v>194</v>
      </c>
      <c r="L751" t="s">
        <v>291</v>
      </c>
      <c r="M751" t="s">
        <v>292</v>
      </c>
      <c r="N751" t="s">
        <v>293</v>
      </c>
      <c r="O751" t="s">
        <v>34</v>
      </c>
      <c r="P751" t="s">
        <v>35</v>
      </c>
      <c r="Q751" t="s">
        <v>536</v>
      </c>
      <c r="V751" t="s">
        <v>35</v>
      </c>
      <c r="W751" t="s">
        <v>35</v>
      </c>
      <c r="X751" t="s">
        <v>35</v>
      </c>
      <c r="Z751" s="12">
        <f t="shared" si="11"/>
        <v>0</v>
      </c>
    </row>
    <row r="752" spans="1:26" x14ac:dyDescent="0.35">
      <c r="A752">
        <v>15345710</v>
      </c>
      <c r="B752" s="1">
        <v>45748</v>
      </c>
      <c r="C752" s="2">
        <v>0.79166666666666663</v>
      </c>
      <c r="D752" t="s">
        <v>46</v>
      </c>
      <c r="E752" t="s">
        <v>347</v>
      </c>
      <c r="F752">
        <v>10047</v>
      </c>
      <c r="I752" t="s">
        <v>29</v>
      </c>
      <c r="J752" t="s">
        <v>49</v>
      </c>
      <c r="K752" t="s">
        <v>194</v>
      </c>
      <c r="L752" t="s">
        <v>195</v>
      </c>
      <c r="M752" t="s">
        <v>1119</v>
      </c>
      <c r="N752" t="s">
        <v>1120</v>
      </c>
      <c r="O752" t="s">
        <v>67</v>
      </c>
      <c r="P752" t="s">
        <v>36</v>
      </c>
      <c r="V752" t="s">
        <v>35</v>
      </c>
      <c r="W752" t="s">
        <v>35</v>
      </c>
      <c r="X752" t="s">
        <v>36</v>
      </c>
      <c r="Y752" s="3">
        <v>45748.792361111111</v>
      </c>
      <c r="Z752" s="12">
        <f t="shared" si="11"/>
        <v>1</v>
      </c>
    </row>
    <row r="753" spans="1:26" x14ac:dyDescent="0.35">
      <c r="A753">
        <v>15434969</v>
      </c>
      <c r="B753" s="1">
        <v>45753</v>
      </c>
      <c r="C753" s="2">
        <v>0.52013888888888893</v>
      </c>
      <c r="D753" t="s">
        <v>38</v>
      </c>
      <c r="E753" t="s">
        <v>327</v>
      </c>
      <c r="F753">
        <v>12721</v>
      </c>
      <c r="J753" t="s">
        <v>49</v>
      </c>
      <c r="K753" t="s">
        <v>472</v>
      </c>
      <c r="L753" t="s">
        <v>115</v>
      </c>
      <c r="M753" t="s">
        <v>1501</v>
      </c>
      <c r="N753" t="s">
        <v>1502</v>
      </c>
      <c r="O753" t="s">
        <v>67</v>
      </c>
      <c r="P753" t="s">
        <v>36</v>
      </c>
      <c r="V753" t="s">
        <v>36</v>
      </c>
      <c r="W753" t="s">
        <v>36</v>
      </c>
      <c r="X753" t="s">
        <v>36</v>
      </c>
      <c r="Y753" s="3">
        <v>45753.521527777775</v>
      </c>
      <c r="Z753" s="12">
        <f t="shared" si="11"/>
        <v>1</v>
      </c>
    </row>
    <row r="754" spans="1:26" x14ac:dyDescent="0.35">
      <c r="A754">
        <v>15666400</v>
      </c>
      <c r="B754" s="1">
        <v>45763</v>
      </c>
      <c r="C754" s="2">
        <v>0.5180555555555556</v>
      </c>
      <c r="D754" t="s">
        <v>38</v>
      </c>
      <c r="E754" t="s">
        <v>1503</v>
      </c>
      <c r="F754">
        <v>11267</v>
      </c>
      <c r="G754" t="s">
        <v>86</v>
      </c>
      <c r="H754" t="s">
        <v>87</v>
      </c>
      <c r="I754" t="s">
        <v>88</v>
      </c>
      <c r="J754" t="s">
        <v>41</v>
      </c>
      <c r="K754" t="s">
        <v>1187</v>
      </c>
      <c r="L754">
        <v>100</v>
      </c>
      <c r="M754" t="s">
        <v>1504</v>
      </c>
      <c r="N754" t="s">
        <v>1457</v>
      </c>
      <c r="O754" t="s">
        <v>62</v>
      </c>
      <c r="P754" t="s">
        <v>36</v>
      </c>
      <c r="Q754" t="s">
        <v>78</v>
      </c>
      <c r="V754" t="s">
        <v>36</v>
      </c>
      <c r="W754" t="s">
        <v>36</v>
      </c>
      <c r="X754" t="s">
        <v>36</v>
      </c>
      <c r="Z754" s="12">
        <f t="shared" si="11"/>
        <v>0</v>
      </c>
    </row>
    <row r="755" spans="1:26" x14ac:dyDescent="0.35">
      <c r="A755">
        <v>15536083</v>
      </c>
      <c r="B755" s="1">
        <v>45757</v>
      </c>
      <c r="C755" s="2">
        <v>0.18124999999999999</v>
      </c>
      <c r="D755" t="s">
        <v>53</v>
      </c>
      <c r="E755" t="s">
        <v>1304</v>
      </c>
      <c r="F755">
        <v>13174</v>
      </c>
      <c r="G755" t="s">
        <v>290</v>
      </c>
      <c r="H755" t="s">
        <v>56</v>
      </c>
      <c r="J755" t="s">
        <v>49</v>
      </c>
      <c r="K755" t="s">
        <v>392</v>
      </c>
      <c r="L755" t="s">
        <v>81</v>
      </c>
      <c r="M755" t="s">
        <v>393</v>
      </c>
      <c r="N755" t="s">
        <v>394</v>
      </c>
      <c r="O755" t="s">
        <v>62</v>
      </c>
      <c r="P755" t="s">
        <v>35</v>
      </c>
      <c r="Q755" t="s">
        <v>78</v>
      </c>
      <c r="V755" t="s">
        <v>35</v>
      </c>
      <c r="W755" t="s">
        <v>35</v>
      </c>
      <c r="X755" t="s">
        <v>35</v>
      </c>
      <c r="Z755" s="12">
        <f t="shared" si="11"/>
        <v>0</v>
      </c>
    </row>
    <row r="756" spans="1:26" x14ac:dyDescent="0.35">
      <c r="A756">
        <v>15472596</v>
      </c>
      <c r="B756" s="1">
        <v>45755</v>
      </c>
      <c r="C756" s="2">
        <v>0.49027777777777776</v>
      </c>
      <c r="D756" t="s">
        <v>46</v>
      </c>
      <c r="E756" t="s">
        <v>1505</v>
      </c>
      <c r="F756">
        <v>12712</v>
      </c>
      <c r="G756" t="s">
        <v>86</v>
      </c>
      <c r="H756" t="s">
        <v>87</v>
      </c>
      <c r="I756" t="s">
        <v>40</v>
      </c>
      <c r="J756" t="s">
        <v>30</v>
      </c>
      <c r="K756" t="s">
        <v>966</v>
      </c>
      <c r="M756" t="s">
        <v>1506</v>
      </c>
      <c r="N756" t="s">
        <v>1507</v>
      </c>
      <c r="O756" t="s">
        <v>34</v>
      </c>
      <c r="P756" t="s">
        <v>35</v>
      </c>
      <c r="Q756" t="s">
        <v>205</v>
      </c>
      <c r="V756" t="s">
        <v>35</v>
      </c>
      <c r="W756" t="s">
        <v>35</v>
      </c>
      <c r="X756" t="s">
        <v>35</v>
      </c>
      <c r="Z756" s="12">
        <f t="shared" si="11"/>
        <v>0</v>
      </c>
    </row>
    <row r="757" spans="1:26" x14ac:dyDescent="0.35">
      <c r="A757">
        <v>15389820</v>
      </c>
      <c r="B757" s="1">
        <v>45751</v>
      </c>
      <c r="C757" s="2">
        <v>0.23333333333333334</v>
      </c>
      <c r="D757" t="s">
        <v>53</v>
      </c>
      <c r="E757" t="s">
        <v>1508</v>
      </c>
      <c r="F757">
        <v>11798</v>
      </c>
      <c r="G757" t="s">
        <v>55</v>
      </c>
      <c r="H757" t="s">
        <v>56</v>
      </c>
      <c r="I757" t="s">
        <v>88</v>
      </c>
      <c r="J757" t="s">
        <v>49</v>
      </c>
      <c r="K757">
        <v>220</v>
      </c>
      <c r="L757" t="s">
        <v>202</v>
      </c>
      <c r="M757" t="s">
        <v>203</v>
      </c>
      <c r="N757" t="s">
        <v>204</v>
      </c>
      <c r="O757" t="s">
        <v>34</v>
      </c>
      <c r="P757" t="s">
        <v>35</v>
      </c>
      <c r="Q757" t="s">
        <v>205</v>
      </c>
      <c r="V757" t="s">
        <v>35</v>
      </c>
      <c r="W757" t="s">
        <v>35</v>
      </c>
      <c r="X757" t="s">
        <v>35</v>
      </c>
      <c r="Z757" s="12">
        <f t="shared" si="11"/>
        <v>0</v>
      </c>
    </row>
    <row r="758" spans="1:26" x14ac:dyDescent="0.35">
      <c r="A758">
        <v>15689526</v>
      </c>
      <c r="B758" s="1">
        <v>45764</v>
      </c>
      <c r="C758" s="2">
        <v>0.4465277777777778</v>
      </c>
      <c r="D758" t="s">
        <v>53</v>
      </c>
      <c r="E758" t="s">
        <v>1066</v>
      </c>
      <c r="F758">
        <v>10042</v>
      </c>
      <c r="G758" t="s">
        <v>124</v>
      </c>
      <c r="H758" t="s">
        <v>56</v>
      </c>
      <c r="J758" t="s">
        <v>49</v>
      </c>
      <c r="K758">
        <v>125</v>
      </c>
      <c r="L758" t="s">
        <v>190</v>
      </c>
      <c r="M758" t="s">
        <v>191</v>
      </c>
      <c r="N758" t="s">
        <v>192</v>
      </c>
      <c r="O758" t="s">
        <v>62</v>
      </c>
      <c r="P758" t="s">
        <v>35</v>
      </c>
      <c r="Q758" t="s">
        <v>78</v>
      </c>
      <c r="V758" t="s">
        <v>35</v>
      </c>
      <c r="W758" t="s">
        <v>35</v>
      </c>
      <c r="X758" t="s">
        <v>35</v>
      </c>
      <c r="Z758" s="12">
        <f t="shared" si="11"/>
        <v>0</v>
      </c>
    </row>
    <row r="759" spans="1:26" x14ac:dyDescent="0.35">
      <c r="A759">
        <v>15467607</v>
      </c>
      <c r="B759" s="1">
        <v>45755</v>
      </c>
      <c r="C759" s="2">
        <v>5.6250000000000001E-2</v>
      </c>
      <c r="D759" t="s">
        <v>53</v>
      </c>
      <c r="E759" t="s">
        <v>1509</v>
      </c>
      <c r="F759">
        <v>12291</v>
      </c>
      <c r="G759" t="s">
        <v>124</v>
      </c>
      <c r="H759" t="s">
        <v>56</v>
      </c>
      <c r="I759" t="s">
        <v>88</v>
      </c>
      <c r="J759" t="s">
        <v>30</v>
      </c>
      <c r="K759" t="s">
        <v>749</v>
      </c>
      <c r="L759" t="s">
        <v>30</v>
      </c>
      <c r="M759" t="s">
        <v>1510</v>
      </c>
      <c r="N759" t="s">
        <v>931</v>
      </c>
      <c r="O759" t="s">
        <v>62</v>
      </c>
      <c r="P759" t="s">
        <v>35</v>
      </c>
      <c r="Q759" t="s">
        <v>78</v>
      </c>
      <c r="V759" t="s">
        <v>35</v>
      </c>
      <c r="W759" t="s">
        <v>35</v>
      </c>
      <c r="X759" t="s">
        <v>35</v>
      </c>
      <c r="Z759" s="12">
        <f t="shared" si="11"/>
        <v>0</v>
      </c>
    </row>
    <row r="760" spans="1:26" x14ac:dyDescent="0.35">
      <c r="A760">
        <v>15550576</v>
      </c>
      <c r="B760" s="1">
        <v>45757</v>
      </c>
      <c r="C760" s="2">
        <v>0.71805555555555556</v>
      </c>
      <c r="D760" t="s">
        <v>128</v>
      </c>
      <c r="E760" t="s">
        <v>300</v>
      </c>
      <c r="F760">
        <v>10115</v>
      </c>
      <c r="I760" t="s">
        <v>29</v>
      </c>
      <c r="J760" t="s">
        <v>49</v>
      </c>
      <c r="K760" t="s">
        <v>157</v>
      </c>
      <c r="L760" t="s">
        <v>456</v>
      </c>
      <c r="M760" t="s">
        <v>1511</v>
      </c>
      <c r="N760" t="s">
        <v>1512</v>
      </c>
      <c r="O760" t="s">
        <v>34</v>
      </c>
      <c r="P760" t="s">
        <v>36</v>
      </c>
      <c r="Q760" t="s">
        <v>37</v>
      </c>
      <c r="V760" t="s">
        <v>35</v>
      </c>
      <c r="W760" t="s">
        <v>36</v>
      </c>
      <c r="X760" t="s">
        <v>36</v>
      </c>
      <c r="Z760" s="12">
        <f t="shared" si="11"/>
        <v>0</v>
      </c>
    </row>
    <row r="761" spans="1:26" x14ac:dyDescent="0.35">
      <c r="A761">
        <v>15536837</v>
      </c>
      <c r="B761" s="1">
        <v>45757</v>
      </c>
      <c r="C761" s="2">
        <v>0.37152777777777779</v>
      </c>
      <c r="D761" t="s">
        <v>53</v>
      </c>
      <c r="E761" t="s">
        <v>1513</v>
      </c>
      <c r="F761" t="s">
        <v>1514</v>
      </c>
      <c r="G761" t="s">
        <v>55</v>
      </c>
      <c r="H761" t="s">
        <v>56</v>
      </c>
      <c r="I761" t="s">
        <v>29</v>
      </c>
      <c r="J761" t="s">
        <v>49</v>
      </c>
      <c r="K761">
        <v>125</v>
      </c>
      <c r="L761" t="s">
        <v>92</v>
      </c>
      <c r="M761" t="s">
        <v>93</v>
      </c>
      <c r="N761" t="s">
        <v>94</v>
      </c>
      <c r="O761" t="s">
        <v>34</v>
      </c>
      <c r="P761" t="s">
        <v>35</v>
      </c>
      <c r="Q761" t="s">
        <v>37</v>
      </c>
      <c r="V761" t="s">
        <v>35</v>
      </c>
      <c r="W761" t="s">
        <v>35</v>
      </c>
      <c r="X761" t="s">
        <v>35</v>
      </c>
      <c r="Z761" s="12">
        <f t="shared" si="11"/>
        <v>0</v>
      </c>
    </row>
    <row r="762" spans="1:26" x14ac:dyDescent="0.35">
      <c r="A762">
        <v>15378038</v>
      </c>
      <c r="B762" s="1">
        <v>45750</v>
      </c>
      <c r="C762" s="2">
        <v>0.58402777777777781</v>
      </c>
      <c r="D762" t="s">
        <v>53</v>
      </c>
      <c r="E762" t="s">
        <v>1515</v>
      </c>
      <c r="F762" t="s">
        <v>1516</v>
      </c>
      <c r="G762" t="s">
        <v>124</v>
      </c>
      <c r="H762" t="s">
        <v>56</v>
      </c>
      <c r="J762" t="s">
        <v>49</v>
      </c>
      <c r="K762" t="s">
        <v>194</v>
      </c>
      <c r="L762" t="s">
        <v>348</v>
      </c>
      <c r="M762" t="s">
        <v>349</v>
      </c>
      <c r="N762" t="s">
        <v>350</v>
      </c>
      <c r="O762" t="s">
        <v>62</v>
      </c>
      <c r="P762" t="s">
        <v>35</v>
      </c>
      <c r="Q762" t="s">
        <v>78</v>
      </c>
      <c r="V762" t="s">
        <v>35</v>
      </c>
      <c r="W762" t="s">
        <v>35</v>
      </c>
      <c r="X762" t="s">
        <v>35</v>
      </c>
      <c r="Z762" s="12">
        <f t="shared" si="11"/>
        <v>0</v>
      </c>
    </row>
    <row r="763" spans="1:26" x14ac:dyDescent="0.35">
      <c r="A763">
        <v>15740769</v>
      </c>
      <c r="B763" s="1">
        <v>45766</v>
      </c>
      <c r="C763" s="2">
        <v>0.68888888888888888</v>
      </c>
      <c r="D763" t="s">
        <v>95</v>
      </c>
      <c r="E763" t="s">
        <v>784</v>
      </c>
      <c r="F763" t="s">
        <v>785</v>
      </c>
      <c r="G763" t="s">
        <v>1129</v>
      </c>
      <c r="H763" t="s">
        <v>309</v>
      </c>
      <c r="I763" t="s">
        <v>40</v>
      </c>
      <c r="J763" t="s">
        <v>41</v>
      </c>
      <c r="K763">
        <v>110</v>
      </c>
      <c r="L763" t="s">
        <v>143</v>
      </c>
      <c r="M763" t="s">
        <v>1517</v>
      </c>
      <c r="N763" t="s">
        <v>717</v>
      </c>
      <c r="O763" t="s">
        <v>34</v>
      </c>
      <c r="P763" t="s">
        <v>35</v>
      </c>
      <c r="V763" t="s">
        <v>35</v>
      </c>
      <c r="W763" t="s">
        <v>35</v>
      </c>
      <c r="X763" t="s">
        <v>35</v>
      </c>
      <c r="Z763" s="12">
        <f t="shared" si="11"/>
        <v>0</v>
      </c>
    </row>
    <row r="764" spans="1:26" x14ac:dyDescent="0.35">
      <c r="A764">
        <v>15462937</v>
      </c>
      <c r="B764" s="1">
        <v>45754</v>
      </c>
      <c r="C764" s="2">
        <v>0.77638888888888891</v>
      </c>
      <c r="D764" t="s">
        <v>53</v>
      </c>
      <c r="E764" t="s">
        <v>1518</v>
      </c>
      <c r="F764">
        <v>13243</v>
      </c>
      <c r="G764" t="s">
        <v>124</v>
      </c>
      <c r="H764" t="s">
        <v>56</v>
      </c>
      <c r="I764" t="s">
        <v>29</v>
      </c>
      <c r="J764" t="s">
        <v>49</v>
      </c>
      <c r="K764" t="s">
        <v>135</v>
      </c>
      <c r="L764" t="s">
        <v>136</v>
      </c>
      <c r="M764" t="s">
        <v>137</v>
      </c>
      <c r="N764" t="s">
        <v>138</v>
      </c>
      <c r="O764" t="s">
        <v>34</v>
      </c>
      <c r="P764" t="s">
        <v>35</v>
      </c>
      <c r="V764" t="s">
        <v>35</v>
      </c>
      <c r="W764" t="s">
        <v>35</v>
      </c>
      <c r="X764" t="s">
        <v>35</v>
      </c>
      <c r="Z764" s="12">
        <f t="shared" si="11"/>
        <v>0</v>
      </c>
    </row>
    <row r="765" spans="1:26" x14ac:dyDescent="0.35">
      <c r="A765">
        <v>15606768</v>
      </c>
      <c r="B765" s="1">
        <v>45760</v>
      </c>
      <c r="C765" s="2">
        <v>0.73472222222222228</v>
      </c>
      <c r="D765" t="s">
        <v>53</v>
      </c>
      <c r="E765" t="s">
        <v>788</v>
      </c>
      <c r="F765" t="s">
        <v>789</v>
      </c>
      <c r="G765" t="s">
        <v>290</v>
      </c>
      <c r="H765" t="s">
        <v>56</v>
      </c>
      <c r="I765" t="s">
        <v>40</v>
      </c>
      <c r="J765" t="s">
        <v>49</v>
      </c>
      <c r="K765">
        <v>150</v>
      </c>
      <c r="L765" t="s">
        <v>422</v>
      </c>
      <c r="M765" t="s">
        <v>423</v>
      </c>
      <c r="N765" t="s">
        <v>424</v>
      </c>
      <c r="O765" t="s">
        <v>62</v>
      </c>
      <c r="P765" t="s">
        <v>35</v>
      </c>
      <c r="Q765" t="s">
        <v>78</v>
      </c>
      <c r="V765" t="s">
        <v>35</v>
      </c>
      <c r="W765" t="s">
        <v>35</v>
      </c>
      <c r="X765" t="s">
        <v>35</v>
      </c>
      <c r="Z765" s="12">
        <f t="shared" si="11"/>
        <v>0</v>
      </c>
    </row>
    <row r="766" spans="1:26" x14ac:dyDescent="0.35">
      <c r="A766">
        <v>15338403</v>
      </c>
      <c r="B766" s="1">
        <v>45748</v>
      </c>
      <c r="C766" s="2">
        <v>0.56111111111111112</v>
      </c>
      <c r="D766" t="s">
        <v>53</v>
      </c>
      <c r="E766" t="s">
        <v>1519</v>
      </c>
      <c r="F766">
        <v>12730</v>
      </c>
      <c r="G766" t="s">
        <v>124</v>
      </c>
      <c r="H766" t="s">
        <v>56</v>
      </c>
      <c r="I766" t="s">
        <v>88</v>
      </c>
      <c r="J766" t="s">
        <v>49</v>
      </c>
      <c r="K766" t="s">
        <v>157</v>
      </c>
      <c r="L766" t="s">
        <v>81</v>
      </c>
      <c r="M766" t="s">
        <v>158</v>
      </c>
      <c r="N766" t="s">
        <v>159</v>
      </c>
      <c r="O766" t="s">
        <v>62</v>
      </c>
      <c r="P766" t="s">
        <v>35</v>
      </c>
      <c r="Q766" t="s">
        <v>78</v>
      </c>
      <c r="V766" t="s">
        <v>35</v>
      </c>
      <c r="W766" t="s">
        <v>35</v>
      </c>
      <c r="X766" t="s">
        <v>35</v>
      </c>
      <c r="Z766" s="12">
        <f t="shared" si="11"/>
        <v>0</v>
      </c>
    </row>
    <row r="767" spans="1:26" x14ac:dyDescent="0.35">
      <c r="A767">
        <v>15379727</v>
      </c>
      <c r="B767" s="1">
        <v>45750</v>
      </c>
      <c r="C767" s="2">
        <v>0.63263888888888886</v>
      </c>
      <c r="D767" t="s">
        <v>53</v>
      </c>
      <c r="E767" t="s">
        <v>1520</v>
      </c>
      <c r="F767" t="s">
        <v>1521</v>
      </c>
      <c r="G767" t="s">
        <v>55</v>
      </c>
      <c r="H767" t="s">
        <v>56</v>
      </c>
      <c r="I767" t="s">
        <v>88</v>
      </c>
      <c r="J767" t="s">
        <v>30</v>
      </c>
      <c r="K767" t="s">
        <v>545</v>
      </c>
      <c r="L767" t="s">
        <v>30</v>
      </c>
      <c r="M767" t="s">
        <v>835</v>
      </c>
      <c r="N767" t="s">
        <v>836</v>
      </c>
      <c r="O767" t="s">
        <v>34</v>
      </c>
      <c r="P767" t="s">
        <v>35</v>
      </c>
      <c r="Q767" t="s">
        <v>37</v>
      </c>
      <c r="V767" t="s">
        <v>35</v>
      </c>
      <c r="W767" t="s">
        <v>35</v>
      </c>
      <c r="X767" t="s">
        <v>35</v>
      </c>
      <c r="Z767" s="12">
        <f t="shared" si="11"/>
        <v>0</v>
      </c>
    </row>
    <row r="768" spans="1:26" x14ac:dyDescent="0.35">
      <c r="A768">
        <v>15422273</v>
      </c>
      <c r="B768" s="1">
        <v>45752</v>
      </c>
      <c r="C768" s="2">
        <v>0.67986111111111114</v>
      </c>
      <c r="D768" t="s">
        <v>53</v>
      </c>
      <c r="E768" t="s">
        <v>1522</v>
      </c>
      <c r="F768">
        <v>11524</v>
      </c>
      <c r="G768" t="s">
        <v>55</v>
      </c>
      <c r="H768" t="s">
        <v>56</v>
      </c>
      <c r="I768" t="s">
        <v>29</v>
      </c>
      <c r="J768" t="s">
        <v>49</v>
      </c>
      <c r="K768">
        <v>125</v>
      </c>
      <c r="L768" t="s">
        <v>92</v>
      </c>
      <c r="M768" t="s">
        <v>93</v>
      </c>
      <c r="N768" t="s">
        <v>94</v>
      </c>
      <c r="O768" t="s">
        <v>34</v>
      </c>
      <c r="P768" t="s">
        <v>35</v>
      </c>
      <c r="V768" t="s">
        <v>35</v>
      </c>
      <c r="W768" t="s">
        <v>35</v>
      </c>
      <c r="X768" t="s">
        <v>35</v>
      </c>
      <c r="Z768" s="12">
        <f t="shared" si="11"/>
        <v>0</v>
      </c>
    </row>
    <row r="769" spans="1:26" x14ac:dyDescent="0.35">
      <c r="A769">
        <v>15377407</v>
      </c>
      <c r="B769" s="1">
        <v>45750</v>
      </c>
      <c r="C769" s="2">
        <v>0.56319444444444444</v>
      </c>
      <c r="D769" t="s">
        <v>128</v>
      </c>
      <c r="E769" t="s">
        <v>1523</v>
      </c>
      <c r="F769" t="s">
        <v>1524</v>
      </c>
      <c r="G769" t="s">
        <v>268</v>
      </c>
      <c r="H769" t="s">
        <v>269</v>
      </c>
      <c r="I769" t="s">
        <v>88</v>
      </c>
      <c r="J769" t="s">
        <v>49</v>
      </c>
      <c r="K769">
        <v>150</v>
      </c>
      <c r="L769" t="s">
        <v>64</v>
      </c>
      <c r="M769" t="s">
        <v>256</v>
      </c>
      <c r="N769" t="s">
        <v>257</v>
      </c>
      <c r="O769" t="s">
        <v>62</v>
      </c>
      <c r="P769" t="s">
        <v>36</v>
      </c>
      <c r="Q769" t="s">
        <v>78</v>
      </c>
      <c r="V769" t="s">
        <v>36</v>
      </c>
      <c r="W769" t="s">
        <v>35</v>
      </c>
      <c r="X769" t="s">
        <v>36</v>
      </c>
      <c r="Z769" s="12">
        <f t="shared" si="11"/>
        <v>0</v>
      </c>
    </row>
    <row r="770" spans="1:26" x14ac:dyDescent="0.35">
      <c r="A770">
        <v>15729411</v>
      </c>
      <c r="B770" s="1">
        <v>45766</v>
      </c>
      <c r="C770" s="2">
        <v>0.31180555555555556</v>
      </c>
      <c r="D770" t="s">
        <v>53</v>
      </c>
      <c r="E770" t="s">
        <v>1167</v>
      </c>
      <c r="F770">
        <v>10790</v>
      </c>
      <c r="G770" t="s">
        <v>55</v>
      </c>
      <c r="H770" t="s">
        <v>56</v>
      </c>
      <c r="J770" t="s">
        <v>440</v>
      </c>
      <c r="K770">
        <v>160</v>
      </c>
      <c r="L770" t="s">
        <v>597</v>
      </c>
      <c r="M770" t="s">
        <v>598</v>
      </c>
      <c r="N770" t="s">
        <v>599</v>
      </c>
      <c r="O770" t="s">
        <v>62</v>
      </c>
      <c r="P770" t="s">
        <v>35</v>
      </c>
      <c r="Q770" t="s">
        <v>167</v>
      </c>
      <c r="V770" t="s">
        <v>35</v>
      </c>
      <c r="W770" t="s">
        <v>35</v>
      </c>
      <c r="X770" t="s">
        <v>35</v>
      </c>
      <c r="Z770" s="12">
        <f t="shared" si="11"/>
        <v>0</v>
      </c>
    </row>
    <row r="771" spans="1:26" x14ac:dyDescent="0.35">
      <c r="A771">
        <v>15738708</v>
      </c>
      <c r="B771" s="1">
        <v>45766</v>
      </c>
      <c r="C771" s="2">
        <v>0.62569444444444444</v>
      </c>
      <c r="D771" t="s">
        <v>46</v>
      </c>
      <c r="E771" t="s">
        <v>969</v>
      </c>
      <c r="F771">
        <v>13533</v>
      </c>
      <c r="J771" t="s">
        <v>148</v>
      </c>
      <c r="K771" t="s">
        <v>149</v>
      </c>
      <c r="M771" t="s">
        <v>280</v>
      </c>
      <c r="N771" t="s">
        <v>151</v>
      </c>
      <c r="O771" t="s">
        <v>34</v>
      </c>
      <c r="P771" t="s">
        <v>36</v>
      </c>
      <c r="V771" t="s">
        <v>36</v>
      </c>
      <c r="W771" t="s">
        <v>35</v>
      </c>
      <c r="X771" t="s">
        <v>35</v>
      </c>
      <c r="Z771" s="12">
        <f t="shared" ref="Z771:Z834" si="12">IF(O771="Invoiced", 1, 0)</f>
        <v>0</v>
      </c>
    </row>
    <row r="772" spans="1:26" x14ac:dyDescent="0.35">
      <c r="A772">
        <v>15591289</v>
      </c>
      <c r="B772" s="1">
        <v>45759</v>
      </c>
      <c r="C772" s="2">
        <v>0.71458333333333335</v>
      </c>
      <c r="D772" t="s">
        <v>46</v>
      </c>
      <c r="E772" t="s">
        <v>721</v>
      </c>
      <c r="F772">
        <v>11963</v>
      </c>
      <c r="G772" t="s">
        <v>48</v>
      </c>
      <c r="I772" t="s">
        <v>88</v>
      </c>
      <c r="J772" t="s">
        <v>57</v>
      </c>
      <c r="K772" t="s">
        <v>58</v>
      </c>
      <c r="L772" t="s">
        <v>551</v>
      </c>
      <c r="M772" t="s">
        <v>1525</v>
      </c>
      <c r="N772" t="s">
        <v>1526</v>
      </c>
      <c r="O772" t="s">
        <v>34</v>
      </c>
      <c r="P772" t="s">
        <v>35</v>
      </c>
      <c r="V772" t="s">
        <v>35</v>
      </c>
      <c r="W772" t="s">
        <v>35</v>
      </c>
      <c r="X772" t="s">
        <v>35</v>
      </c>
      <c r="Z772" s="12">
        <f t="shared" si="12"/>
        <v>0</v>
      </c>
    </row>
    <row r="773" spans="1:26" x14ac:dyDescent="0.35">
      <c r="A773">
        <v>15436505</v>
      </c>
      <c r="B773" s="1">
        <v>45753</v>
      </c>
      <c r="C773" s="2">
        <v>0.58125000000000004</v>
      </c>
      <c r="D773" t="s">
        <v>53</v>
      </c>
      <c r="E773" t="s">
        <v>1527</v>
      </c>
      <c r="F773" t="s">
        <v>1528</v>
      </c>
      <c r="G773" t="s">
        <v>55</v>
      </c>
      <c r="H773" t="s">
        <v>56</v>
      </c>
      <c r="I773" t="s">
        <v>40</v>
      </c>
      <c r="J773" t="s">
        <v>49</v>
      </c>
      <c r="K773">
        <v>150</v>
      </c>
      <c r="L773" t="s">
        <v>422</v>
      </c>
      <c r="N773" t="s">
        <v>1529</v>
      </c>
      <c r="O773" t="s">
        <v>34</v>
      </c>
      <c r="P773" t="s">
        <v>35</v>
      </c>
      <c r="Q773" t="s">
        <v>37</v>
      </c>
      <c r="V773" t="s">
        <v>35</v>
      </c>
      <c r="W773" t="s">
        <v>35</v>
      </c>
      <c r="X773" t="s">
        <v>35</v>
      </c>
      <c r="Z773" s="12">
        <f t="shared" si="12"/>
        <v>0</v>
      </c>
    </row>
    <row r="774" spans="1:26" x14ac:dyDescent="0.35">
      <c r="A774">
        <v>15572097</v>
      </c>
      <c r="B774" s="1">
        <v>45758</v>
      </c>
      <c r="C774" s="2">
        <v>0.72777777777777775</v>
      </c>
      <c r="D774" t="s">
        <v>128</v>
      </c>
      <c r="E774" t="s">
        <v>1530</v>
      </c>
      <c r="F774" t="s">
        <v>1531</v>
      </c>
      <c r="I774" t="s">
        <v>40</v>
      </c>
      <c r="J774" t="s">
        <v>49</v>
      </c>
      <c r="K774">
        <v>125</v>
      </c>
      <c r="L774" t="s">
        <v>119</v>
      </c>
      <c r="M774" t="s">
        <v>1024</v>
      </c>
      <c r="N774" t="s">
        <v>1025</v>
      </c>
      <c r="O774" t="s">
        <v>62</v>
      </c>
      <c r="P774" t="s">
        <v>36</v>
      </c>
      <c r="Q774" t="s">
        <v>78</v>
      </c>
      <c r="V774" t="s">
        <v>35</v>
      </c>
      <c r="W774" t="s">
        <v>35</v>
      </c>
      <c r="X774" t="s">
        <v>36</v>
      </c>
      <c r="Z774" s="12">
        <f t="shared" si="12"/>
        <v>0</v>
      </c>
    </row>
    <row r="775" spans="1:26" x14ac:dyDescent="0.35">
      <c r="A775">
        <v>15737797</v>
      </c>
      <c r="B775" s="1">
        <v>45766</v>
      </c>
      <c r="C775" s="2">
        <v>0.59652777777777777</v>
      </c>
      <c r="D775" t="s">
        <v>38</v>
      </c>
      <c r="E775" t="s">
        <v>1532</v>
      </c>
      <c r="F775">
        <v>13223</v>
      </c>
      <c r="G775" t="s">
        <v>86</v>
      </c>
      <c r="H775" t="s">
        <v>87</v>
      </c>
      <c r="I775" t="s">
        <v>29</v>
      </c>
      <c r="J775" t="s">
        <v>440</v>
      </c>
      <c r="K775">
        <v>160</v>
      </c>
      <c r="L775" t="s">
        <v>441</v>
      </c>
      <c r="M775" t="s">
        <v>442</v>
      </c>
      <c r="N775" t="s">
        <v>443</v>
      </c>
      <c r="O775" t="s">
        <v>45</v>
      </c>
      <c r="P775" t="s">
        <v>36</v>
      </c>
      <c r="Q775" t="s">
        <v>37</v>
      </c>
      <c r="V775" t="s">
        <v>36</v>
      </c>
      <c r="W775" t="s">
        <v>35</v>
      </c>
      <c r="X775" t="s">
        <v>36</v>
      </c>
      <c r="Y775" s="3">
        <v>45766.597916666666</v>
      </c>
      <c r="Z775" s="12">
        <f t="shared" si="12"/>
        <v>0</v>
      </c>
    </row>
    <row r="776" spans="1:26" x14ac:dyDescent="0.35">
      <c r="A776">
        <v>15644128</v>
      </c>
      <c r="B776" s="1">
        <v>45762</v>
      </c>
      <c r="C776" s="2">
        <v>0.79791666666666672</v>
      </c>
      <c r="D776" t="s">
        <v>95</v>
      </c>
      <c r="E776" t="s">
        <v>1533</v>
      </c>
      <c r="F776">
        <v>13592</v>
      </c>
      <c r="G776" t="s">
        <v>216</v>
      </c>
      <c r="H776" t="s">
        <v>309</v>
      </c>
      <c r="I776" t="s">
        <v>88</v>
      </c>
      <c r="J776" t="s">
        <v>148</v>
      </c>
      <c r="K776" t="s">
        <v>149</v>
      </c>
      <c r="L776" t="s">
        <v>148</v>
      </c>
      <c r="M776" t="s">
        <v>1055</v>
      </c>
      <c r="N776" t="s">
        <v>1056</v>
      </c>
      <c r="O776" t="s">
        <v>34</v>
      </c>
      <c r="P776" t="s">
        <v>35</v>
      </c>
      <c r="Q776" t="s">
        <v>37</v>
      </c>
      <c r="V776" t="s">
        <v>35</v>
      </c>
      <c r="W776" t="s">
        <v>35</v>
      </c>
      <c r="X776" t="s">
        <v>35</v>
      </c>
      <c r="Z776" s="12">
        <f t="shared" si="12"/>
        <v>0</v>
      </c>
    </row>
    <row r="777" spans="1:26" x14ac:dyDescent="0.35">
      <c r="A777">
        <v>15621578</v>
      </c>
      <c r="B777" s="1">
        <v>45761</v>
      </c>
      <c r="C777" s="2">
        <v>0.49583333333333335</v>
      </c>
      <c r="D777" t="s">
        <v>46</v>
      </c>
      <c r="E777" t="s">
        <v>1534</v>
      </c>
      <c r="F777">
        <v>13245</v>
      </c>
      <c r="I777" t="s">
        <v>40</v>
      </c>
      <c r="J777" t="s">
        <v>57</v>
      </c>
      <c r="K777" t="s">
        <v>58</v>
      </c>
      <c r="L777" t="s">
        <v>59</v>
      </c>
      <c r="M777" t="s">
        <v>270</v>
      </c>
      <c r="N777" t="s">
        <v>271</v>
      </c>
      <c r="O777" t="s">
        <v>34</v>
      </c>
      <c r="P777" t="s">
        <v>36</v>
      </c>
      <c r="Q777" t="s">
        <v>37</v>
      </c>
      <c r="V777" t="s">
        <v>35</v>
      </c>
      <c r="W777" t="s">
        <v>36</v>
      </c>
      <c r="X777" t="s">
        <v>36</v>
      </c>
      <c r="Z777" s="12">
        <f t="shared" si="12"/>
        <v>0</v>
      </c>
    </row>
    <row r="778" spans="1:26" x14ac:dyDescent="0.35">
      <c r="A778">
        <v>15374938</v>
      </c>
      <c r="B778" s="1">
        <v>45750</v>
      </c>
      <c r="C778" s="2">
        <v>0.51666666666666672</v>
      </c>
      <c r="D778" t="s">
        <v>53</v>
      </c>
      <c r="E778" t="s">
        <v>1535</v>
      </c>
      <c r="F778" t="s">
        <v>1536</v>
      </c>
      <c r="G778" t="s">
        <v>124</v>
      </c>
      <c r="H778" t="s">
        <v>56</v>
      </c>
      <c r="I778" t="s">
        <v>40</v>
      </c>
      <c r="J778" t="s">
        <v>49</v>
      </c>
      <c r="K778">
        <v>125</v>
      </c>
      <c r="L778" t="s">
        <v>190</v>
      </c>
      <c r="M778" t="s">
        <v>191</v>
      </c>
      <c r="N778" t="s">
        <v>192</v>
      </c>
      <c r="O778" t="s">
        <v>34</v>
      </c>
      <c r="P778" t="s">
        <v>35</v>
      </c>
      <c r="Q778" t="s">
        <v>205</v>
      </c>
      <c r="V778" t="s">
        <v>35</v>
      </c>
      <c r="W778" t="s">
        <v>35</v>
      </c>
      <c r="X778" t="s">
        <v>35</v>
      </c>
      <c r="Z778" s="12">
        <f t="shared" si="12"/>
        <v>0</v>
      </c>
    </row>
    <row r="779" spans="1:26" x14ac:dyDescent="0.35">
      <c r="A779">
        <v>15605335</v>
      </c>
      <c r="B779" s="1">
        <v>45769</v>
      </c>
      <c r="C779" s="2">
        <v>0.38750000000000001</v>
      </c>
      <c r="D779" t="s">
        <v>53</v>
      </c>
      <c r="E779" t="s">
        <v>890</v>
      </c>
      <c r="F779">
        <v>13586</v>
      </c>
      <c r="G779" t="s">
        <v>290</v>
      </c>
      <c r="H779" t="s">
        <v>56</v>
      </c>
      <c r="I779" t="s">
        <v>88</v>
      </c>
      <c r="J779" t="s">
        <v>49</v>
      </c>
      <c r="K779" t="s">
        <v>114</v>
      </c>
      <c r="L779" t="s">
        <v>186</v>
      </c>
      <c r="M779" t="s">
        <v>187</v>
      </c>
      <c r="N779" t="s">
        <v>188</v>
      </c>
      <c r="O779" t="s">
        <v>34</v>
      </c>
      <c r="P779" t="s">
        <v>35</v>
      </c>
      <c r="V779" t="s">
        <v>35</v>
      </c>
      <c r="W779" t="s">
        <v>35</v>
      </c>
      <c r="X779" t="s">
        <v>35</v>
      </c>
      <c r="Z779" s="12">
        <f t="shared" si="12"/>
        <v>0</v>
      </c>
    </row>
    <row r="780" spans="1:26" x14ac:dyDescent="0.35">
      <c r="A780">
        <v>15701642</v>
      </c>
      <c r="B780" s="1">
        <v>45764</v>
      </c>
      <c r="C780" s="2">
        <v>0.72499999999999998</v>
      </c>
      <c r="D780" t="s">
        <v>53</v>
      </c>
      <c r="E780" t="s">
        <v>1301</v>
      </c>
      <c r="F780">
        <v>14191</v>
      </c>
      <c r="G780" t="s">
        <v>55</v>
      </c>
      <c r="H780" t="s">
        <v>56</v>
      </c>
      <c r="I780" t="s">
        <v>40</v>
      </c>
      <c r="J780" t="s">
        <v>148</v>
      </c>
      <c r="K780" t="s">
        <v>149</v>
      </c>
      <c r="L780" t="s">
        <v>148</v>
      </c>
      <c r="M780" t="s">
        <v>1173</v>
      </c>
      <c r="N780" t="s">
        <v>478</v>
      </c>
      <c r="O780" t="s">
        <v>34</v>
      </c>
      <c r="P780" t="s">
        <v>35</v>
      </c>
      <c r="V780" t="s">
        <v>35</v>
      </c>
      <c r="W780" t="s">
        <v>35</v>
      </c>
      <c r="X780" t="s">
        <v>35</v>
      </c>
      <c r="Z780" s="12">
        <f t="shared" si="12"/>
        <v>0</v>
      </c>
    </row>
    <row r="781" spans="1:26" x14ac:dyDescent="0.35">
      <c r="A781">
        <v>15602288</v>
      </c>
      <c r="B781" s="1">
        <v>45760</v>
      </c>
      <c r="C781" s="2">
        <v>0.5395833333333333</v>
      </c>
      <c r="D781" t="s">
        <v>53</v>
      </c>
      <c r="E781" t="s">
        <v>746</v>
      </c>
      <c r="F781">
        <v>12477</v>
      </c>
      <c r="G781" t="s">
        <v>124</v>
      </c>
      <c r="H781" t="s">
        <v>56</v>
      </c>
      <c r="J781" t="s">
        <v>49</v>
      </c>
      <c r="K781" t="s">
        <v>135</v>
      </c>
      <c r="L781" t="s">
        <v>136</v>
      </c>
      <c r="M781" t="s">
        <v>137</v>
      </c>
      <c r="N781" t="s">
        <v>138</v>
      </c>
      <c r="O781" t="s">
        <v>62</v>
      </c>
      <c r="P781" t="s">
        <v>35</v>
      </c>
      <c r="Q781" t="s">
        <v>167</v>
      </c>
      <c r="V781" t="s">
        <v>35</v>
      </c>
      <c r="W781" t="s">
        <v>35</v>
      </c>
      <c r="X781" t="s">
        <v>35</v>
      </c>
      <c r="Z781" s="12">
        <f t="shared" si="12"/>
        <v>0</v>
      </c>
    </row>
    <row r="782" spans="1:26" x14ac:dyDescent="0.35">
      <c r="A782">
        <v>15702692</v>
      </c>
      <c r="B782" s="1">
        <v>45764</v>
      </c>
      <c r="C782" s="2">
        <v>0.74305555555555558</v>
      </c>
      <c r="D782" t="s">
        <v>46</v>
      </c>
      <c r="E782" t="s">
        <v>1537</v>
      </c>
      <c r="F782" t="s">
        <v>1538</v>
      </c>
      <c r="I782" t="s">
        <v>40</v>
      </c>
      <c r="J782" t="s">
        <v>49</v>
      </c>
      <c r="K782">
        <v>125</v>
      </c>
      <c r="L782" t="s">
        <v>92</v>
      </c>
      <c r="M782" t="s">
        <v>1539</v>
      </c>
      <c r="N782" t="s">
        <v>1540</v>
      </c>
      <c r="O782" t="s">
        <v>34</v>
      </c>
      <c r="P782" t="s">
        <v>36</v>
      </c>
      <c r="Q782" t="s">
        <v>205</v>
      </c>
      <c r="V782" t="s">
        <v>35</v>
      </c>
      <c r="W782" t="s">
        <v>35</v>
      </c>
      <c r="X782" t="s">
        <v>36</v>
      </c>
      <c r="Z782" s="12">
        <f t="shared" si="12"/>
        <v>0</v>
      </c>
    </row>
    <row r="783" spans="1:26" x14ac:dyDescent="0.35">
      <c r="A783">
        <v>15640454</v>
      </c>
      <c r="B783" s="1">
        <v>45762</v>
      </c>
      <c r="C783" s="2">
        <v>0.41111111111111109</v>
      </c>
      <c r="D783" t="s">
        <v>128</v>
      </c>
      <c r="E783" t="s">
        <v>856</v>
      </c>
      <c r="F783">
        <v>12846</v>
      </c>
      <c r="J783" t="s">
        <v>49</v>
      </c>
      <c r="K783" t="s">
        <v>114</v>
      </c>
      <c r="L783" t="s">
        <v>115</v>
      </c>
      <c r="M783" t="s">
        <v>452</v>
      </c>
      <c r="N783" t="s">
        <v>453</v>
      </c>
      <c r="O783" t="s">
        <v>62</v>
      </c>
      <c r="P783" t="s">
        <v>36</v>
      </c>
      <c r="Q783" t="s">
        <v>78</v>
      </c>
      <c r="V783" t="s">
        <v>36</v>
      </c>
      <c r="W783" t="s">
        <v>35</v>
      </c>
      <c r="X783" t="s">
        <v>35</v>
      </c>
      <c r="Z783" s="12">
        <f t="shared" si="12"/>
        <v>0</v>
      </c>
    </row>
    <row r="784" spans="1:26" x14ac:dyDescent="0.35">
      <c r="A784">
        <v>15714878</v>
      </c>
      <c r="B784" s="1">
        <v>45765</v>
      </c>
      <c r="C784" s="2">
        <v>0.51944444444444449</v>
      </c>
      <c r="D784" t="s">
        <v>38</v>
      </c>
      <c r="E784" t="s">
        <v>859</v>
      </c>
      <c r="F784">
        <v>10268</v>
      </c>
      <c r="J784" t="s">
        <v>49</v>
      </c>
      <c r="K784">
        <v>150</v>
      </c>
      <c r="L784" t="s">
        <v>606</v>
      </c>
      <c r="M784" t="s">
        <v>607</v>
      </c>
      <c r="N784" t="s">
        <v>608</v>
      </c>
      <c r="O784" t="s">
        <v>67</v>
      </c>
      <c r="P784" t="s">
        <v>36</v>
      </c>
      <c r="V784" t="s">
        <v>35</v>
      </c>
      <c r="W784" t="s">
        <v>35</v>
      </c>
      <c r="X784" t="s">
        <v>35</v>
      </c>
      <c r="Y784" s="3">
        <v>45765.520833333336</v>
      </c>
      <c r="Z784" s="12">
        <f t="shared" si="12"/>
        <v>1</v>
      </c>
    </row>
    <row r="785" spans="1:26" x14ac:dyDescent="0.35">
      <c r="A785">
        <v>15496909</v>
      </c>
      <c r="B785" s="1">
        <v>45756</v>
      </c>
      <c r="C785" s="2">
        <v>0.52152777777777781</v>
      </c>
      <c r="D785" t="s">
        <v>38</v>
      </c>
      <c r="E785" t="s">
        <v>1541</v>
      </c>
      <c r="F785">
        <v>11447</v>
      </c>
      <c r="G785" t="s">
        <v>86</v>
      </c>
      <c r="H785" t="s">
        <v>87</v>
      </c>
      <c r="J785" t="s">
        <v>49</v>
      </c>
      <c r="K785">
        <v>125</v>
      </c>
      <c r="L785" t="s">
        <v>286</v>
      </c>
      <c r="M785" t="s">
        <v>287</v>
      </c>
      <c r="N785" t="s">
        <v>288</v>
      </c>
      <c r="O785" t="s">
        <v>67</v>
      </c>
      <c r="P785" t="s">
        <v>36</v>
      </c>
      <c r="V785" t="s">
        <v>35</v>
      </c>
      <c r="W785" t="s">
        <v>35</v>
      </c>
      <c r="X785" t="s">
        <v>35</v>
      </c>
      <c r="Y785" s="3">
        <v>45756.522916666669</v>
      </c>
      <c r="Z785" s="12">
        <f t="shared" si="12"/>
        <v>1</v>
      </c>
    </row>
    <row r="786" spans="1:26" x14ac:dyDescent="0.35">
      <c r="A786">
        <v>15408089</v>
      </c>
      <c r="B786" s="1">
        <v>45751</v>
      </c>
      <c r="C786" s="2">
        <v>0.89652777777777781</v>
      </c>
      <c r="D786" t="s">
        <v>24</v>
      </c>
      <c r="E786" t="s">
        <v>1542</v>
      </c>
      <c r="F786" t="s">
        <v>1543</v>
      </c>
      <c r="G786" t="s">
        <v>27</v>
      </c>
      <c r="H786" t="s">
        <v>28</v>
      </c>
      <c r="I786" t="s">
        <v>40</v>
      </c>
      <c r="J786" t="s">
        <v>30</v>
      </c>
      <c r="K786" t="s">
        <v>225</v>
      </c>
      <c r="L786" t="s">
        <v>30</v>
      </c>
      <c r="M786" t="s">
        <v>226</v>
      </c>
      <c r="N786" t="s">
        <v>227</v>
      </c>
      <c r="O786" t="s">
        <v>62</v>
      </c>
      <c r="P786" t="s">
        <v>35</v>
      </c>
      <c r="Q786" t="s">
        <v>167</v>
      </c>
      <c r="V786" t="s">
        <v>35</v>
      </c>
      <c r="W786" t="s">
        <v>35</v>
      </c>
      <c r="X786" t="s">
        <v>35</v>
      </c>
      <c r="Z786" s="12">
        <f t="shared" si="12"/>
        <v>0</v>
      </c>
    </row>
    <row r="787" spans="1:26" x14ac:dyDescent="0.35">
      <c r="A787">
        <v>15631559</v>
      </c>
      <c r="B787" s="1">
        <v>45761</v>
      </c>
      <c r="C787" s="2">
        <v>0.71527777777777779</v>
      </c>
      <c r="D787" t="s">
        <v>38</v>
      </c>
      <c r="E787" t="s">
        <v>1544</v>
      </c>
      <c r="F787">
        <v>12749</v>
      </c>
      <c r="J787" t="s">
        <v>49</v>
      </c>
      <c r="K787">
        <v>150</v>
      </c>
      <c r="L787" t="s">
        <v>606</v>
      </c>
      <c r="M787" t="s">
        <v>654</v>
      </c>
      <c r="N787" t="s">
        <v>655</v>
      </c>
      <c r="O787" t="s">
        <v>67</v>
      </c>
      <c r="P787" t="s">
        <v>36</v>
      </c>
      <c r="V787" t="s">
        <v>36</v>
      </c>
      <c r="W787" t="s">
        <v>36</v>
      </c>
      <c r="X787" t="s">
        <v>36</v>
      </c>
      <c r="Y787" s="3">
        <v>45761.719444444447</v>
      </c>
      <c r="Z787" s="12">
        <f t="shared" si="12"/>
        <v>1</v>
      </c>
    </row>
    <row r="788" spans="1:26" x14ac:dyDescent="0.35">
      <c r="A788">
        <v>15486847</v>
      </c>
      <c r="B788" s="1">
        <v>45755</v>
      </c>
      <c r="C788" s="2">
        <v>0.81666666666666665</v>
      </c>
      <c r="D788" t="s">
        <v>128</v>
      </c>
      <c r="E788" t="s">
        <v>1545</v>
      </c>
      <c r="F788">
        <v>13146</v>
      </c>
      <c r="J788" t="s">
        <v>49</v>
      </c>
      <c r="K788">
        <v>125</v>
      </c>
      <c r="L788" t="s">
        <v>491</v>
      </c>
      <c r="M788" t="s">
        <v>1546</v>
      </c>
      <c r="N788" t="s">
        <v>1547</v>
      </c>
      <c r="O788" t="s">
        <v>67</v>
      </c>
      <c r="P788" t="s">
        <v>36</v>
      </c>
      <c r="V788" t="s">
        <v>35</v>
      </c>
      <c r="W788" t="s">
        <v>35</v>
      </c>
      <c r="X788" t="s">
        <v>35</v>
      </c>
      <c r="Y788" s="3">
        <v>45755.816666666666</v>
      </c>
      <c r="Z788" s="12">
        <f t="shared" si="12"/>
        <v>1</v>
      </c>
    </row>
    <row r="789" spans="1:26" x14ac:dyDescent="0.35">
      <c r="A789">
        <v>15742524</v>
      </c>
      <c r="B789" s="1">
        <v>45766</v>
      </c>
      <c r="C789" s="2">
        <v>0.73472222222222228</v>
      </c>
      <c r="D789" t="s">
        <v>128</v>
      </c>
      <c r="E789" t="s">
        <v>1548</v>
      </c>
      <c r="F789" t="s">
        <v>1549</v>
      </c>
      <c r="J789" t="s">
        <v>57</v>
      </c>
      <c r="K789" t="s">
        <v>58</v>
      </c>
      <c r="L789" t="s">
        <v>59</v>
      </c>
      <c r="M789" t="s">
        <v>569</v>
      </c>
      <c r="N789" t="s">
        <v>570</v>
      </c>
      <c r="O789" t="s">
        <v>62</v>
      </c>
      <c r="P789" t="s">
        <v>35</v>
      </c>
      <c r="Q789" t="s">
        <v>167</v>
      </c>
      <c r="V789" t="s">
        <v>35</v>
      </c>
      <c r="W789" t="s">
        <v>35</v>
      </c>
      <c r="X789" t="s">
        <v>35</v>
      </c>
      <c r="Z789" s="12">
        <f t="shared" si="12"/>
        <v>0</v>
      </c>
    </row>
    <row r="790" spans="1:26" x14ac:dyDescent="0.35">
      <c r="A790">
        <v>15425974</v>
      </c>
      <c r="B790" s="1">
        <v>45752</v>
      </c>
      <c r="C790" s="2">
        <v>0.77916666666666667</v>
      </c>
      <c r="D790" t="s">
        <v>95</v>
      </c>
      <c r="E790" t="s">
        <v>1550</v>
      </c>
      <c r="F790">
        <v>13398</v>
      </c>
      <c r="G790" t="s">
        <v>98</v>
      </c>
      <c r="H790" t="s">
        <v>99</v>
      </c>
      <c r="I790" t="s">
        <v>88</v>
      </c>
      <c r="J790" t="s">
        <v>49</v>
      </c>
      <c r="K790" t="s">
        <v>157</v>
      </c>
      <c r="L790" t="s">
        <v>533</v>
      </c>
      <c r="M790" t="s">
        <v>1551</v>
      </c>
      <c r="N790" t="s">
        <v>1552</v>
      </c>
      <c r="O790" t="s">
        <v>34</v>
      </c>
      <c r="P790" t="s">
        <v>35</v>
      </c>
      <c r="Q790" t="s">
        <v>37</v>
      </c>
      <c r="V790" t="s">
        <v>35</v>
      </c>
      <c r="W790" t="s">
        <v>35</v>
      </c>
      <c r="X790" t="s">
        <v>35</v>
      </c>
      <c r="Z790" s="12">
        <f t="shared" si="12"/>
        <v>0</v>
      </c>
    </row>
    <row r="791" spans="1:26" x14ac:dyDescent="0.35">
      <c r="A791">
        <v>15402708</v>
      </c>
      <c r="B791" s="1">
        <v>45751</v>
      </c>
      <c r="C791" s="2">
        <v>0.68402777777777779</v>
      </c>
      <c r="D791" t="s">
        <v>38</v>
      </c>
      <c r="E791" t="s">
        <v>1553</v>
      </c>
      <c r="F791">
        <v>13561</v>
      </c>
      <c r="I791" t="s">
        <v>88</v>
      </c>
      <c r="J791" t="s">
        <v>30</v>
      </c>
      <c r="K791" t="s">
        <v>966</v>
      </c>
      <c r="M791" t="s">
        <v>1554</v>
      </c>
      <c r="N791" t="s">
        <v>1555</v>
      </c>
      <c r="O791" t="s">
        <v>62</v>
      </c>
      <c r="P791" t="s">
        <v>36</v>
      </c>
      <c r="Q791" t="s">
        <v>78</v>
      </c>
      <c r="V791" t="s">
        <v>36</v>
      </c>
      <c r="W791" t="s">
        <v>35</v>
      </c>
      <c r="X791" t="s">
        <v>35</v>
      </c>
      <c r="Z791" s="12">
        <f t="shared" si="12"/>
        <v>0</v>
      </c>
    </row>
    <row r="792" spans="1:26" x14ac:dyDescent="0.35">
      <c r="A792">
        <v>15651032</v>
      </c>
      <c r="B792" s="1">
        <v>45762</v>
      </c>
      <c r="C792" s="2">
        <v>0.66874999999999996</v>
      </c>
      <c r="D792" t="s">
        <v>24</v>
      </c>
      <c r="E792" t="s">
        <v>1556</v>
      </c>
      <c r="F792">
        <v>14115</v>
      </c>
      <c r="G792" t="s">
        <v>27</v>
      </c>
      <c r="H792" t="s">
        <v>28</v>
      </c>
      <c r="I792" t="s">
        <v>88</v>
      </c>
      <c r="J792" t="s">
        <v>148</v>
      </c>
      <c r="K792" t="s">
        <v>149</v>
      </c>
      <c r="L792" t="s">
        <v>148</v>
      </c>
      <c r="M792" t="s">
        <v>150</v>
      </c>
      <c r="N792" t="s">
        <v>151</v>
      </c>
      <c r="O792" t="s">
        <v>34</v>
      </c>
      <c r="P792" t="s">
        <v>35</v>
      </c>
      <c r="Q792" t="s">
        <v>37</v>
      </c>
      <c r="V792" t="s">
        <v>35</v>
      </c>
      <c r="W792" t="s">
        <v>35</v>
      </c>
      <c r="X792" t="s">
        <v>35</v>
      </c>
      <c r="Z792" s="12">
        <f t="shared" si="12"/>
        <v>0</v>
      </c>
    </row>
    <row r="793" spans="1:26" x14ac:dyDescent="0.35">
      <c r="A793">
        <v>15655512</v>
      </c>
      <c r="B793" s="1">
        <v>45762</v>
      </c>
      <c r="C793" s="2">
        <v>0.80347222222222225</v>
      </c>
      <c r="D793" t="s">
        <v>53</v>
      </c>
      <c r="E793" t="s">
        <v>1557</v>
      </c>
      <c r="F793">
        <v>10473</v>
      </c>
      <c r="G793" t="s">
        <v>55</v>
      </c>
      <c r="H793" t="s">
        <v>56</v>
      </c>
      <c r="I793" t="s">
        <v>29</v>
      </c>
      <c r="J793" t="s">
        <v>80</v>
      </c>
      <c r="K793">
        <v>250</v>
      </c>
      <c r="L793" t="s">
        <v>81</v>
      </c>
      <c r="M793" t="s">
        <v>82</v>
      </c>
      <c r="N793" t="s">
        <v>83</v>
      </c>
      <c r="O793" t="s">
        <v>34</v>
      </c>
      <c r="P793" t="s">
        <v>35</v>
      </c>
      <c r="Q793" t="s">
        <v>420</v>
      </c>
      <c r="V793" t="s">
        <v>35</v>
      </c>
      <c r="W793" t="s">
        <v>35</v>
      </c>
      <c r="X793" t="s">
        <v>35</v>
      </c>
      <c r="Z793" s="12">
        <f t="shared" si="12"/>
        <v>0</v>
      </c>
    </row>
    <row r="794" spans="1:26" x14ac:dyDescent="0.35">
      <c r="A794">
        <v>15428916</v>
      </c>
      <c r="B794" s="1">
        <v>45752</v>
      </c>
      <c r="C794" s="2">
        <v>0.95902777777777781</v>
      </c>
      <c r="D794" t="s">
        <v>53</v>
      </c>
      <c r="E794" t="s">
        <v>375</v>
      </c>
      <c r="F794">
        <v>10720</v>
      </c>
      <c r="G794" t="s">
        <v>290</v>
      </c>
      <c r="H794" t="s">
        <v>56</v>
      </c>
      <c r="I794" t="s">
        <v>40</v>
      </c>
      <c r="J794" t="s">
        <v>49</v>
      </c>
      <c r="K794" t="s">
        <v>194</v>
      </c>
      <c r="L794" t="s">
        <v>291</v>
      </c>
      <c r="M794" t="s">
        <v>292</v>
      </c>
      <c r="N794" t="s">
        <v>293</v>
      </c>
      <c r="O794" t="s">
        <v>62</v>
      </c>
      <c r="P794" t="s">
        <v>35</v>
      </c>
      <c r="Q794" t="s">
        <v>78</v>
      </c>
      <c r="V794" t="s">
        <v>35</v>
      </c>
      <c r="W794" t="s">
        <v>35</v>
      </c>
      <c r="X794" t="s">
        <v>35</v>
      </c>
      <c r="Z794" s="12">
        <f t="shared" si="12"/>
        <v>0</v>
      </c>
    </row>
    <row r="795" spans="1:26" x14ac:dyDescent="0.35">
      <c r="A795">
        <v>15705295</v>
      </c>
      <c r="B795" s="1">
        <v>45764</v>
      </c>
      <c r="C795" s="2">
        <v>0.8125</v>
      </c>
      <c r="D795" t="s">
        <v>128</v>
      </c>
      <c r="E795" t="s">
        <v>1558</v>
      </c>
      <c r="F795" t="s">
        <v>1559</v>
      </c>
      <c r="J795" t="s">
        <v>49</v>
      </c>
      <c r="K795" t="s">
        <v>157</v>
      </c>
      <c r="L795" t="s">
        <v>344</v>
      </c>
      <c r="M795" t="s">
        <v>345</v>
      </c>
      <c r="N795" t="s">
        <v>346</v>
      </c>
      <c r="O795" t="s">
        <v>67</v>
      </c>
      <c r="P795" t="s">
        <v>36</v>
      </c>
      <c r="V795" t="s">
        <v>35</v>
      </c>
      <c r="W795" t="s">
        <v>36</v>
      </c>
      <c r="X795" t="s">
        <v>36</v>
      </c>
      <c r="Y795" s="3">
        <v>45764.813888888886</v>
      </c>
      <c r="Z795" s="12">
        <f t="shared" si="12"/>
        <v>1</v>
      </c>
    </row>
    <row r="796" spans="1:26" x14ac:dyDescent="0.35">
      <c r="A796">
        <v>15361132</v>
      </c>
      <c r="B796" s="1">
        <v>45749</v>
      </c>
      <c r="C796" s="2">
        <v>0.65694444444444444</v>
      </c>
      <c r="D796" t="s">
        <v>128</v>
      </c>
      <c r="E796" t="s">
        <v>1560</v>
      </c>
      <c r="F796" t="s">
        <v>1561</v>
      </c>
      <c r="I796" t="s">
        <v>88</v>
      </c>
      <c r="J796" t="s">
        <v>49</v>
      </c>
      <c r="K796">
        <v>150</v>
      </c>
      <c r="L796" t="s">
        <v>64</v>
      </c>
      <c r="M796" t="s">
        <v>1245</v>
      </c>
      <c r="N796" t="s">
        <v>1246</v>
      </c>
      <c r="O796" t="s">
        <v>34</v>
      </c>
      <c r="P796" t="s">
        <v>35</v>
      </c>
      <c r="V796" t="s">
        <v>35</v>
      </c>
      <c r="W796" t="s">
        <v>35</v>
      </c>
      <c r="X796" t="s">
        <v>35</v>
      </c>
      <c r="Z796" s="12">
        <f t="shared" si="12"/>
        <v>0</v>
      </c>
    </row>
    <row r="797" spans="1:26" x14ac:dyDescent="0.35">
      <c r="A797">
        <v>15375721</v>
      </c>
      <c r="B797" s="1">
        <v>45750</v>
      </c>
      <c r="C797" s="2">
        <v>0.52777777777777779</v>
      </c>
      <c r="D797" t="s">
        <v>38</v>
      </c>
      <c r="E797" t="s">
        <v>1479</v>
      </c>
      <c r="F797">
        <v>11362</v>
      </c>
      <c r="I797" t="s">
        <v>29</v>
      </c>
      <c r="J797" t="s">
        <v>49</v>
      </c>
      <c r="K797" t="s">
        <v>157</v>
      </c>
      <c r="L797" t="s">
        <v>456</v>
      </c>
      <c r="M797" t="s">
        <v>1562</v>
      </c>
      <c r="N797" t="s">
        <v>1563</v>
      </c>
      <c r="O797" t="s">
        <v>67</v>
      </c>
      <c r="P797" t="s">
        <v>36</v>
      </c>
      <c r="V797" t="s">
        <v>35</v>
      </c>
      <c r="W797" t="s">
        <v>35</v>
      </c>
      <c r="X797" t="s">
        <v>35</v>
      </c>
      <c r="Y797" s="3">
        <v>45750.52847222222</v>
      </c>
      <c r="Z797" s="12">
        <f t="shared" si="12"/>
        <v>1</v>
      </c>
    </row>
    <row r="798" spans="1:26" x14ac:dyDescent="0.35">
      <c r="A798">
        <v>15690257</v>
      </c>
      <c r="B798" s="1">
        <v>45764</v>
      </c>
      <c r="C798" s="2">
        <v>0.46875</v>
      </c>
      <c r="D798" t="s">
        <v>53</v>
      </c>
      <c r="E798" t="s">
        <v>1564</v>
      </c>
      <c r="F798">
        <v>11781</v>
      </c>
      <c r="G798" t="s">
        <v>124</v>
      </c>
      <c r="H798" t="s">
        <v>56</v>
      </c>
      <c r="I798" t="s">
        <v>40</v>
      </c>
      <c r="J798" t="s">
        <v>49</v>
      </c>
      <c r="K798" t="s">
        <v>194</v>
      </c>
      <c r="L798" t="s">
        <v>348</v>
      </c>
      <c r="M798" t="s">
        <v>349</v>
      </c>
      <c r="N798" t="s">
        <v>350</v>
      </c>
      <c r="O798" t="s">
        <v>34</v>
      </c>
      <c r="P798" t="s">
        <v>35</v>
      </c>
      <c r="Q798" t="s">
        <v>37</v>
      </c>
      <c r="V798" t="s">
        <v>35</v>
      </c>
      <c r="W798" t="s">
        <v>35</v>
      </c>
      <c r="X798" t="s">
        <v>35</v>
      </c>
      <c r="Z798" s="12">
        <f t="shared" si="12"/>
        <v>0</v>
      </c>
    </row>
    <row r="799" spans="1:26" x14ac:dyDescent="0.35">
      <c r="A799">
        <v>15727387</v>
      </c>
      <c r="B799" s="1">
        <v>45765</v>
      </c>
      <c r="C799" s="2">
        <v>0.91180555555555554</v>
      </c>
      <c r="D799" t="s">
        <v>53</v>
      </c>
      <c r="E799" t="s">
        <v>1565</v>
      </c>
      <c r="F799" t="s">
        <v>1566</v>
      </c>
      <c r="G799" t="s">
        <v>55</v>
      </c>
      <c r="H799" t="s">
        <v>56</v>
      </c>
      <c r="I799" t="s">
        <v>40</v>
      </c>
      <c r="J799" t="s">
        <v>49</v>
      </c>
      <c r="K799" t="s">
        <v>157</v>
      </c>
      <c r="L799" t="s">
        <v>81</v>
      </c>
      <c r="M799" t="s">
        <v>158</v>
      </c>
      <c r="N799" t="s">
        <v>159</v>
      </c>
      <c r="O799" t="s">
        <v>34</v>
      </c>
      <c r="P799" t="s">
        <v>35</v>
      </c>
      <c r="Q799" t="s">
        <v>37</v>
      </c>
      <c r="V799" t="s">
        <v>35</v>
      </c>
      <c r="W799" t="s">
        <v>35</v>
      </c>
      <c r="X799" t="s">
        <v>35</v>
      </c>
      <c r="Z799" s="12">
        <f t="shared" si="12"/>
        <v>0</v>
      </c>
    </row>
    <row r="800" spans="1:26" x14ac:dyDescent="0.35">
      <c r="A800">
        <v>15620883</v>
      </c>
      <c r="B800" s="1">
        <v>45761</v>
      </c>
      <c r="C800" s="2">
        <v>0.48680555555555555</v>
      </c>
      <c r="D800" t="s">
        <v>24</v>
      </c>
      <c r="E800" t="s">
        <v>1567</v>
      </c>
      <c r="F800" t="s">
        <v>1568</v>
      </c>
      <c r="G800" t="s">
        <v>27</v>
      </c>
      <c r="H800" t="s">
        <v>28</v>
      </c>
      <c r="I800" t="s">
        <v>88</v>
      </c>
      <c r="J800" t="s">
        <v>30</v>
      </c>
      <c r="K800" t="s">
        <v>153</v>
      </c>
      <c r="L800" t="s">
        <v>30</v>
      </c>
      <c r="M800" t="s">
        <v>306</v>
      </c>
      <c r="N800" t="s">
        <v>155</v>
      </c>
      <c r="O800" t="s">
        <v>62</v>
      </c>
      <c r="P800" t="s">
        <v>35</v>
      </c>
      <c r="Q800" t="s">
        <v>167</v>
      </c>
      <c r="V800" t="s">
        <v>35</v>
      </c>
      <c r="W800" t="s">
        <v>35</v>
      </c>
      <c r="X800" t="s">
        <v>35</v>
      </c>
      <c r="Z800" s="12">
        <f t="shared" si="12"/>
        <v>0</v>
      </c>
    </row>
    <row r="801" spans="1:26" x14ac:dyDescent="0.35">
      <c r="A801">
        <v>15739444</v>
      </c>
      <c r="B801" s="1">
        <v>45766</v>
      </c>
      <c r="C801" s="2">
        <v>0.64861111111111114</v>
      </c>
      <c r="D801" t="s">
        <v>38</v>
      </c>
      <c r="E801" t="s">
        <v>969</v>
      </c>
      <c r="F801">
        <v>13533</v>
      </c>
      <c r="I801" t="s">
        <v>40</v>
      </c>
      <c r="J801" t="s">
        <v>148</v>
      </c>
      <c r="K801" t="s">
        <v>149</v>
      </c>
      <c r="M801" t="s">
        <v>280</v>
      </c>
      <c r="N801" t="s">
        <v>151</v>
      </c>
      <c r="O801" t="s">
        <v>34</v>
      </c>
      <c r="P801" t="s">
        <v>36</v>
      </c>
      <c r="V801" t="s">
        <v>36</v>
      </c>
      <c r="W801" t="s">
        <v>35</v>
      </c>
      <c r="X801" t="s">
        <v>35</v>
      </c>
      <c r="Z801" s="12">
        <f t="shared" si="12"/>
        <v>0</v>
      </c>
    </row>
    <row r="802" spans="1:26" x14ac:dyDescent="0.35">
      <c r="A802">
        <v>15484295</v>
      </c>
      <c r="B802" s="1">
        <v>45755</v>
      </c>
      <c r="C802" s="2">
        <v>0.72777777777777775</v>
      </c>
      <c r="D802" t="s">
        <v>24</v>
      </c>
      <c r="E802" t="s">
        <v>1408</v>
      </c>
      <c r="F802">
        <v>12027</v>
      </c>
      <c r="G802" t="s">
        <v>27</v>
      </c>
      <c r="H802" t="s">
        <v>28</v>
      </c>
      <c r="J802" t="s">
        <v>30</v>
      </c>
      <c r="K802" t="s">
        <v>153</v>
      </c>
      <c r="L802" t="s">
        <v>30</v>
      </c>
      <c r="M802" t="s">
        <v>306</v>
      </c>
      <c r="N802" t="s">
        <v>155</v>
      </c>
      <c r="O802" t="s">
        <v>62</v>
      </c>
      <c r="P802" t="s">
        <v>35</v>
      </c>
      <c r="Q802" t="s">
        <v>78</v>
      </c>
      <c r="V802" t="s">
        <v>35</v>
      </c>
      <c r="W802" t="s">
        <v>35</v>
      </c>
      <c r="X802" t="s">
        <v>35</v>
      </c>
      <c r="Z802" s="12">
        <f t="shared" si="12"/>
        <v>0</v>
      </c>
    </row>
    <row r="803" spans="1:26" x14ac:dyDescent="0.35">
      <c r="A803">
        <v>15385207</v>
      </c>
      <c r="B803" s="1">
        <v>45752</v>
      </c>
      <c r="C803" s="2">
        <v>0.5708333333333333</v>
      </c>
      <c r="D803" t="s">
        <v>53</v>
      </c>
      <c r="E803" t="s">
        <v>1569</v>
      </c>
      <c r="F803">
        <v>12488</v>
      </c>
      <c r="G803" t="s">
        <v>55</v>
      </c>
      <c r="H803" t="s">
        <v>56</v>
      </c>
      <c r="I803" t="s">
        <v>29</v>
      </c>
      <c r="J803" t="s">
        <v>30</v>
      </c>
      <c r="K803" t="s">
        <v>75</v>
      </c>
      <c r="M803" t="s">
        <v>76</v>
      </c>
      <c r="N803" t="s">
        <v>77</v>
      </c>
      <c r="O803" t="s">
        <v>34</v>
      </c>
      <c r="P803" t="s">
        <v>35</v>
      </c>
      <c r="Q803" t="s">
        <v>37</v>
      </c>
      <c r="V803" t="s">
        <v>35</v>
      </c>
      <c r="W803" t="s">
        <v>35</v>
      </c>
      <c r="X803" t="s">
        <v>35</v>
      </c>
      <c r="Z803" s="12">
        <f t="shared" si="12"/>
        <v>0</v>
      </c>
    </row>
    <row r="804" spans="1:26" x14ac:dyDescent="0.35">
      <c r="A804">
        <v>15728033</v>
      </c>
      <c r="B804" s="1">
        <v>45765</v>
      </c>
      <c r="C804" s="2">
        <v>0.96458333333333335</v>
      </c>
      <c r="D804" t="s">
        <v>53</v>
      </c>
      <c r="E804" t="s">
        <v>1162</v>
      </c>
      <c r="F804">
        <v>12919</v>
      </c>
      <c r="G804" t="s">
        <v>124</v>
      </c>
      <c r="H804" t="s">
        <v>56</v>
      </c>
      <c r="I804" t="s">
        <v>40</v>
      </c>
      <c r="J804" t="s">
        <v>49</v>
      </c>
      <c r="K804" t="s">
        <v>194</v>
      </c>
      <c r="L804" t="s">
        <v>348</v>
      </c>
      <c r="M804" t="s">
        <v>349</v>
      </c>
      <c r="N804" t="s">
        <v>350</v>
      </c>
      <c r="O804" t="s">
        <v>62</v>
      </c>
      <c r="P804" t="s">
        <v>35</v>
      </c>
      <c r="Q804" t="s">
        <v>78</v>
      </c>
      <c r="V804" t="s">
        <v>35</v>
      </c>
      <c r="W804" t="s">
        <v>35</v>
      </c>
      <c r="X804" t="s">
        <v>35</v>
      </c>
      <c r="Z804" s="12">
        <f t="shared" si="12"/>
        <v>0</v>
      </c>
    </row>
    <row r="805" spans="1:26" x14ac:dyDescent="0.35">
      <c r="A805">
        <v>15451439</v>
      </c>
      <c r="B805" s="1">
        <v>45754</v>
      </c>
      <c r="C805" s="2">
        <v>0.55972222222222223</v>
      </c>
      <c r="D805" t="s">
        <v>128</v>
      </c>
      <c r="E805" t="s">
        <v>1570</v>
      </c>
      <c r="F805" t="s">
        <v>1571</v>
      </c>
      <c r="I805" t="s">
        <v>29</v>
      </c>
      <c r="J805" t="s">
        <v>41</v>
      </c>
      <c r="K805" t="s">
        <v>1187</v>
      </c>
      <c r="L805">
        <v>100</v>
      </c>
      <c r="M805" t="s">
        <v>1572</v>
      </c>
      <c r="N805" t="s">
        <v>1573</v>
      </c>
      <c r="O805" t="s">
        <v>34</v>
      </c>
      <c r="P805" t="s">
        <v>36</v>
      </c>
      <c r="Q805" t="s">
        <v>103</v>
      </c>
      <c r="V805" t="s">
        <v>35</v>
      </c>
      <c r="W805" t="s">
        <v>35</v>
      </c>
      <c r="X805" t="s">
        <v>36</v>
      </c>
      <c r="Z805" s="12">
        <f t="shared" si="12"/>
        <v>0</v>
      </c>
    </row>
    <row r="806" spans="1:26" x14ac:dyDescent="0.35">
      <c r="A806">
        <v>15471923</v>
      </c>
      <c r="B806" s="1">
        <v>45755</v>
      </c>
      <c r="C806" s="2">
        <v>0.47708333333333336</v>
      </c>
      <c r="D806" t="s">
        <v>128</v>
      </c>
      <c r="E806" t="s">
        <v>769</v>
      </c>
      <c r="F806" t="s">
        <v>1574</v>
      </c>
      <c r="I806" t="s">
        <v>88</v>
      </c>
      <c r="J806" t="s">
        <v>30</v>
      </c>
      <c r="K806" t="s">
        <v>593</v>
      </c>
      <c r="M806" t="s">
        <v>915</v>
      </c>
      <c r="N806" t="s">
        <v>623</v>
      </c>
      <c r="O806" t="s">
        <v>62</v>
      </c>
      <c r="P806" t="s">
        <v>36</v>
      </c>
      <c r="Q806" t="s">
        <v>78</v>
      </c>
      <c r="V806" t="s">
        <v>36</v>
      </c>
      <c r="W806" t="s">
        <v>35</v>
      </c>
      <c r="X806" t="s">
        <v>35</v>
      </c>
      <c r="Z806" s="12">
        <f t="shared" si="12"/>
        <v>0</v>
      </c>
    </row>
    <row r="807" spans="1:26" x14ac:dyDescent="0.35">
      <c r="A807">
        <v>15352178</v>
      </c>
      <c r="B807" s="1">
        <v>45749</v>
      </c>
      <c r="C807" s="2">
        <v>0.45416666666666666</v>
      </c>
      <c r="D807" t="s">
        <v>128</v>
      </c>
      <c r="E807" t="s">
        <v>180</v>
      </c>
      <c r="F807">
        <v>12724</v>
      </c>
      <c r="J807" t="s">
        <v>49</v>
      </c>
      <c r="K807">
        <v>125</v>
      </c>
      <c r="L807" t="s">
        <v>286</v>
      </c>
      <c r="M807" t="s">
        <v>1496</v>
      </c>
      <c r="N807" t="s">
        <v>1497</v>
      </c>
      <c r="O807" t="s">
        <v>62</v>
      </c>
      <c r="P807" t="s">
        <v>36</v>
      </c>
      <c r="Q807" t="s">
        <v>78</v>
      </c>
      <c r="V807" t="s">
        <v>35</v>
      </c>
      <c r="W807" t="s">
        <v>36</v>
      </c>
      <c r="X807" t="s">
        <v>35</v>
      </c>
      <c r="Z807" s="12">
        <f t="shared" si="12"/>
        <v>0</v>
      </c>
    </row>
    <row r="808" spans="1:26" x14ac:dyDescent="0.35">
      <c r="A808">
        <v>15452696</v>
      </c>
      <c r="B808" s="1">
        <v>45754</v>
      </c>
      <c r="C808" s="2">
        <v>0.57499999999999996</v>
      </c>
      <c r="D808" t="s">
        <v>53</v>
      </c>
      <c r="E808" t="s">
        <v>656</v>
      </c>
      <c r="F808">
        <v>10033</v>
      </c>
      <c r="G808" t="s">
        <v>290</v>
      </c>
      <c r="H808" t="s">
        <v>56</v>
      </c>
      <c r="I808" t="s">
        <v>40</v>
      </c>
      <c r="J808" t="s">
        <v>49</v>
      </c>
      <c r="K808" t="s">
        <v>194</v>
      </c>
      <c r="L808" t="s">
        <v>291</v>
      </c>
      <c r="M808" t="s">
        <v>292</v>
      </c>
      <c r="N808" t="s">
        <v>293</v>
      </c>
      <c r="O808" t="s">
        <v>62</v>
      </c>
      <c r="P808" t="s">
        <v>35</v>
      </c>
      <c r="Q808" t="s">
        <v>167</v>
      </c>
      <c r="V808" t="s">
        <v>35</v>
      </c>
      <c r="W808" t="s">
        <v>35</v>
      </c>
      <c r="X808" t="s">
        <v>35</v>
      </c>
      <c r="Z808" s="12">
        <f t="shared" si="12"/>
        <v>0</v>
      </c>
    </row>
    <row r="809" spans="1:26" x14ac:dyDescent="0.35">
      <c r="A809">
        <v>15560848</v>
      </c>
      <c r="B809" s="1">
        <v>45758</v>
      </c>
      <c r="C809" s="2">
        <v>0.47986111111111113</v>
      </c>
      <c r="D809" t="s">
        <v>228</v>
      </c>
      <c r="E809" t="s">
        <v>1340</v>
      </c>
      <c r="F809">
        <v>10491</v>
      </c>
      <c r="G809" t="s">
        <v>228</v>
      </c>
      <c r="H809" t="s">
        <v>285</v>
      </c>
      <c r="J809" t="s">
        <v>49</v>
      </c>
      <c r="K809" t="s">
        <v>1262</v>
      </c>
      <c r="L809" t="s">
        <v>344</v>
      </c>
      <c r="M809" t="s">
        <v>1575</v>
      </c>
      <c r="N809" t="s">
        <v>1576</v>
      </c>
      <c r="O809" t="s">
        <v>67</v>
      </c>
      <c r="P809" t="s">
        <v>36</v>
      </c>
      <c r="V809" t="s">
        <v>35</v>
      </c>
      <c r="W809" t="s">
        <v>36</v>
      </c>
      <c r="X809" t="s">
        <v>36</v>
      </c>
      <c r="Y809" s="3">
        <v>45758.484027777777</v>
      </c>
      <c r="Z809" s="12">
        <f t="shared" si="12"/>
        <v>1</v>
      </c>
    </row>
    <row r="810" spans="1:26" x14ac:dyDescent="0.35">
      <c r="A810">
        <v>15480714</v>
      </c>
      <c r="B810" s="1">
        <v>45755</v>
      </c>
      <c r="C810" s="2">
        <v>0.6333333333333333</v>
      </c>
      <c r="D810" t="s">
        <v>228</v>
      </c>
      <c r="F810" t="s">
        <v>965</v>
      </c>
      <c r="G810" t="s">
        <v>228</v>
      </c>
      <c r="H810" t="s">
        <v>228</v>
      </c>
      <c r="I810" t="s">
        <v>88</v>
      </c>
      <c r="J810" t="s">
        <v>30</v>
      </c>
      <c r="L810" t="s">
        <v>30</v>
      </c>
      <c r="M810" t="s">
        <v>1577</v>
      </c>
      <c r="N810" t="s">
        <v>1578</v>
      </c>
      <c r="O810" t="s">
        <v>34</v>
      </c>
      <c r="P810" t="s">
        <v>35</v>
      </c>
      <c r="Q810" t="s">
        <v>37</v>
      </c>
      <c r="V810" t="s">
        <v>35</v>
      </c>
      <c r="W810" t="s">
        <v>35</v>
      </c>
      <c r="X810" t="s">
        <v>35</v>
      </c>
      <c r="Z810" s="12">
        <f t="shared" si="12"/>
        <v>0</v>
      </c>
    </row>
    <row r="811" spans="1:26" x14ac:dyDescent="0.35">
      <c r="A811">
        <v>15435632</v>
      </c>
      <c r="B811" s="1">
        <v>45753</v>
      </c>
      <c r="C811" s="2">
        <v>0.54722222222222228</v>
      </c>
      <c r="D811" t="s">
        <v>53</v>
      </c>
      <c r="E811" t="s">
        <v>1579</v>
      </c>
      <c r="F811">
        <v>10396</v>
      </c>
      <c r="G811" t="s">
        <v>124</v>
      </c>
      <c r="H811" t="s">
        <v>56</v>
      </c>
      <c r="I811" t="s">
        <v>40</v>
      </c>
      <c r="J811" t="s">
        <v>49</v>
      </c>
      <c r="K811">
        <v>125</v>
      </c>
      <c r="L811" t="s">
        <v>190</v>
      </c>
      <c r="M811" t="s">
        <v>191</v>
      </c>
      <c r="N811" t="s">
        <v>192</v>
      </c>
      <c r="O811" t="s">
        <v>62</v>
      </c>
      <c r="P811" t="s">
        <v>35</v>
      </c>
      <c r="Q811" t="s">
        <v>78</v>
      </c>
      <c r="V811" t="s">
        <v>35</v>
      </c>
      <c r="W811" t="s">
        <v>35</v>
      </c>
      <c r="X811" t="s">
        <v>35</v>
      </c>
      <c r="Z811" s="12">
        <f t="shared" si="12"/>
        <v>0</v>
      </c>
    </row>
    <row r="812" spans="1:26" x14ac:dyDescent="0.35">
      <c r="A812">
        <v>15696917</v>
      </c>
      <c r="B812" s="1">
        <v>45764</v>
      </c>
      <c r="C812" s="2">
        <v>0.61458333333333337</v>
      </c>
      <c r="D812" t="s">
        <v>53</v>
      </c>
      <c r="E812" t="s">
        <v>1580</v>
      </c>
      <c r="F812" t="s">
        <v>1581</v>
      </c>
      <c r="G812" t="s">
        <v>55</v>
      </c>
      <c r="H812" t="s">
        <v>56</v>
      </c>
      <c r="I812" t="s">
        <v>40</v>
      </c>
      <c r="J812" t="s">
        <v>49</v>
      </c>
      <c r="K812">
        <v>150</v>
      </c>
      <c r="L812" t="s">
        <v>71</v>
      </c>
      <c r="M812" t="s">
        <v>72</v>
      </c>
      <c r="N812" t="s">
        <v>73</v>
      </c>
      <c r="O812" t="s">
        <v>34</v>
      </c>
      <c r="P812" t="s">
        <v>35</v>
      </c>
      <c r="Q812" t="s">
        <v>37</v>
      </c>
      <c r="V812" t="s">
        <v>35</v>
      </c>
      <c r="W812" t="s">
        <v>35</v>
      </c>
      <c r="X812" t="s">
        <v>35</v>
      </c>
      <c r="Z812" s="12">
        <f t="shared" si="12"/>
        <v>0</v>
      </c>
    </row>
    <row r="813" spans="1:26" x14ac:dyDescent="0.35">
      <c r="A813">
        <v>15445734</v>
      </c>
      <c r="B813" s="1">
        <v>45754</v>
      </c>
      <c r="C813" s="2">
        <v>0.28611111111111109</v>
      </c>
      <c r="D813" t="s">
        <v>24</v>
      </c>
      <c r="E813" t="s">
        <v>1582</v>
      </c>
      <c r="F813" t="s">
        <v>1583</v>
      </c>
      <c r="G813" t="s">
        <v>27</v>
      </c>
      <c r="H813" t="s">
        <v>28</v>
      </c>
      <c r="I813" t="s">
        <v>29</v>
      </c>
      <c r="J813" t="s">
        <v>30</v>
      </c>
      <c r="K813" t="s">
        <v>225</v>
      </c>
      <c r="L813" t="s">
        <v>30</v>
      </c>
      <c r="M813" t="s">
        <v>226</v>
      </c>
      <c r="N813" t="s">
        <v>227</v>
      </c>
      <c r="O813" t="s">
        <v>34</v>
      </c>
      <c r="P813" t="s">
        <v>35</v>
      </c>
      <c r="Q813" t="s">
        <v>37</v>
      </c>
      <c r="V813" t="s">
        <v>35</v>
      </c>
      <c r="W813" t="s">
        <v>35</v>
      </c>
      <c r="X813" t="s">
        <v>35</v>
      </c>
      <c r="Z813" s="12">
        <f t="shared" si="12"/>
        <v>0</v>
      </c>
    </row>
    <row r="814" spans="1:26" x14ac:dyDescent="0.35">
      <c r="A814">
        <v>15681269</v>
      </c>
      <c r="B814" s="1">
        <v>45763</v>
      </c>
      <c r="C814" s="2">
        <v>0.76944444444444449</v>
      </c>
      <c r="D814" t="s">
        <v>95</v>
      </c>
      <c r="E814" t="s">
        <v>482</v>
      </c>
      <c r="F814" t="s">
        <v>483</v>
      </c>
      <c r="G814" t="s">
        <v>98</v>
      </c>
      <c r="H814" t="s">
        <v>99</v>
      </c>
      <c r="J814" t="s">
        <v>49</v>
      </c>
      <c r="K814" t="s">
        <v>157</v>
      </c>
      <c r="L814" t="s">
        <v>533</v>
      </c>
      <c r="M814" t="s">
        <v>1584</v>
      </c>
      <c r="N814" t="s">
        <v>1585</v>
      </c>
      <c r="O814" t="s">
        <v>67</v>
      </c>
      <c r="P814" t="s">
        <v>36</v>
      </c>
      <c r="V814" t="s">
        <v>36</v>
      </c>
      <c r="W814" t="s">
        <v>36</v>
      </c>
      <c r="X814" t="s">
        <v>36</v>
      </c>
      <c r="Y814" s="3">
        <v>45763.802777777775</v>
      </c>
      <c r="Z814" s="12">
        <f t="shared" si="12"/>
        <v>1</v>
      </c>
    </row>
    <row r="815" spans="1:26" x14ac:dyDescent="0.35">
      <c r="A815">
        <v>15497322</v>
      </c>
      <c r="B815" s="1">
        <v>45756</v>
      </c>
      <c r="C815" s="2">
        <v>0.52916666666666667</v>
      </c>
      <c r="D815" t="s">
        <v>38</v>
      </c>
      <c r="E815" t="s">
        <v>1586</v>
      </c>
      <c r="F815">
        <v>11415</v>
      </c>
      <c r="G815" t="s">
        <v>86</v>
      </c>
      <c r="H815" t="s">
        <v>87</v>
      </c>
      <c r="J815" t="s">
        <v>49</v>
      </c>
      <c r="K815" t="s">
        <v>378</v>
      </c>
      <c r="L815" t="s">
        <v>417</v>
      </c>
      <c r="M815" t="s">
        <v>1587</v>
      </c>
      <c r="N815" t="s">
        <v>1588</v>
      </c>
      <c r="O815" t="s">
        <v>67</v>
      </c>
      <c r="P815" t="s">
        <v>36</v>
      </c>
      <c r="V815" t="s">
        <v>36</v>
      </c>
      <c r="W815" t="s">
        <v>35</v>
      </c>
      <c r="X815" t="s">
        <v>36</v>
      </c>
      <c r="Y815" s="3">
        <v>45756.531944444447</v>
      </c>
      <c r="Z815" s="12">
        <f t="shared" si="12"/>
        <v>1</v>
      </c>
    </row>
    <row r="816" spans="1:26" x14ac:dyDescent="0.35">
      <c r="A816">
        <v>15371055</v>
      </c>
      <c r="B816" s="1">
        <v>45750</v>
      </c>
      <c r="C816" s="2">
        <v>0.4201388888888889</v>
      </c>
      <c r="D816" t="s">
        <v>53</v>
      </c>
      <c r="E816" t="s">
        <v>1589</v>
      </c>
      <c r="F816">
        <v>12821</v>
      </c>
      <c r="G816" t="s">
        <v>124</v>
      </c>
      <c r="H816" t="s">
        <v>56</v>
      </c>
      <c r="I816" t="s">
        <v>40</v>
      </c>
      <c r="J816" t="s">
        <v>49</v>
      </c>
      <c r="K816">
        <v>125</v>
      </c>
      <c r="L816" t="s">
        <v>190</v>
      </c>
      <c r="M816" t="s">
        <v>191</v>
      </c>
      <c r="N816" t="s">
        <v>192</v>
      </c>
      <c r="O816" t="s">
        <v>62</v>
      </c>
      <c r="P816" t="s">
        <v>35</v>
      </c>
      <c r="Q816" t="s">
        <v>78</v>
      </c>
      <c r="V816" t="s">
        <v>35</v>
      </c>
      <c r="W816" t="s">
        <v>35</v>
      </c>
      <c r="X816" t="s">
        <v>35</v>
      </c>
      <c r="Z816" s="12">
        <f t="shared" si="12"/>
        <v>0</v>
      </c>
    </row>
    <row r="817" spans="1:26" x14ac:dyDescent="0.35">
      <c r="A817">
        <v>15332848</v>
      </c>
      <c r="B817" s="1">
        <v>45748</v>
      </c>
      <c r="C817" s="2">
        <v>0.43611111111111112</v>
      </c>
      <c r="D817" t="s">
        <v>24</v>
      </c>
      <c r="E817" t="s">
        <v>1590</v>
      </c>
      <c r="F817">
        <v>12629</v>
      </c>
      <c r="G817" t="s">
        <v>27</v>
      </c>
      <c r="H817" t="s">
        <v>28</v>
      </c>
      <c r="I817" t="s">
        <v>88</v>
      </c>
      <c r="J817" t="s">
        <v>30</v>
      </c>
      <c r="K817" t="s">
        <v>225</v>
      </c>
      <c r="M817" t="s">
        <v>811</v>
      </c>
      <c r="N817" t="s">
        <v>812</v>
      </c>
      <c r="O817" t="s">
        <v>34</v>
      </c>
      <c r="P817" t="s">
        <v>36</v>
      </c>
      <c r="Q817" t="s">
        <v>37</v>
      </c>
      <c r="V817" t="s">
        <v>36</v>
      </c>
      <c r="W817" t="s">
        <v>35</v>
      </c>
      <c r="X817" t="s">
        <v>35</v>
      </c>
      <c r="Z817" s="12">
        <f t="shared" si="12"/>
        <v>0</v>
      </c>
    </row>
    <row r="818" spans="1:26" x14ac:dyDescent="0.35">
      <c r="A818">
        <v>15386772</v>
      </c>
      <c r="B818" s="1">
        <v>45751</v>
      </c>
      <c r="C818" s="2">
        <v>0.75277777777777777</v>
      </c>
      <c r="D818" t="s">
        <v>53</v>
      </c>
      <c r="E818" t="s">
        <v>1591</v>
      </c>
      <c r="F818">
        <v>13105</v>
      </c>
      <c r="G818" t="s">
        <v>124</v>
      </c>
      <c r="H818" t="s">
        <v>56</v>
      </c>
      <c r="I818" t="s">
        <v>40</v>
      </c>
      <c r="J818" t="s">
        <v>49</v>
      </c>
      <c r="K818" t="s">
        <v>135</v>
      </c>
      <c r="L818" t="s">
        <v>136</v>
      </c>
      <c r="M818" t="s">
        <v>137</v>
      </c>
      <c r="N818" t="s">
        <v>138</v>
      </c>
      <c r="O818" t="s">
        <v>34</v>
      </c>
      <c r="P818" t="s">
        <v>35</v>
      </c>
      <c r="Q818" t="s">
        <v>103</v>
      </c>
      <c r="V818" t="s">
        <v>35</v>
      </c>
      <c r="W818" t="s">
        <v>35</v>
      </c>
      <c r="X818" t="s">
        <v>35</v>
      </c>
      <c r="Z818" s="12">
        <f t="shared" si="12"/>
        <v>0</v>
      </c>
    </row>
    <row r="819" spans="1:26" x14ac:dyDescent="0.35">
      <c r="A819">
        <v>15722947</v>
      </c>
      <c r="B819" s="1">
        <v>45765</v>
      </c>
      <c r="C819" s="2">
        <v>0.71388888888888891</v>
      </c>
      <c r="D819" t="s">
        <v>46</v>
      </c>
      <c r="E819" t="s">
        <v>1592</v>
      </c>
      <c r="F819" t="s">
        <v>1593</v>
      </c>
      <c r="J819" t="s">
        <v>49</v>
      </c>
      <c r="K819" t="s">
        <v>114</v>
      </c>
      <c r="L819" t="s">
        <v>115</v>
      </c>
      <c r="M819" t="s">
        <v>116</v>
      </c>
      <c r="N819" t="s">
        <v>117</v>
      </c>
      <c r="O819" t="s">
        <v>67</v>
      </c>
      <c r="P819" t="s">
        <v>36</v>
      </c>
      <c r="V819" t="s">
        <v>35</v>
      </c>
      <c r="W819" t="s">
        <v>35</v>
      </c>
      <c r="X819" t="s">
        <v>36</v>
      </c>
      <c r="Y819" s="3">
        <v>45765.714583333334</v>
      </c>
      <c r="Z819" s="12">
        <f t="shared" si="12"/>
        <v>1</v>
      </c>
    </row>
    <row r="820" spans="1:26" x14ac:dyDescent="0.35">
      <c r="A820">
        <v>15727969</v>
      </c>
      <c r="B820" s="1">
        <v>45765</v>
      </c>
      <c r="C820" s="2">
        <v>0.95763888888888893</v>
      </c>
      <c r="D820" t="s">
        <v>53</v>
      </c>
      <c r="E820" t="s">
        <v>1594</v>
      </c>
      <c r="F820">
        <v>14154</v>
      </c>
      <c r="G820" t="s">
        <v>124</v>
      </c>
      <c r="H820" t="s">
        <v>56</v>
      </c>
      <c r="I820" t="s">
        <v>40</v>
      </c>
      <c r="J820" t="s">
        <v>49</v>
      </c>
      <c r="K820" t="s">
        <v>135</v>
      </c>
      <c r="L820" t="s">
        <v>136</v>
      </c>
      <c r="M820" t="s">
        <v>137</v>
      </c>
      <c r="N820" t="s">
        <v>138</v>
      </c>
      <c r="O820" t="s">
        <v>34</v>
      </c>
      <c r="P820" t="s">
        <v>35</v>
      </c>
      <c r="Q820" t="s">
        <v>37</v>
      </c>
      <c r="V820" t="s">
        <v>35</v>
      </c>
      <c r="W820" t="s">
        <v>35</v>
      </c>
      <c r="X820" t="s">
        <v>35</v>
      </c>
      <c r="Z820" s="12">
        <f t="shared" si="12"/>
        <v>0</v>
      </c>
    </row>
    <row r="821" spans="1:26" x14ac:dyDescent="0.35">
      <c r="A821">
        <v>15446554</v>
      </c>
      <c r="B821" s="1">
        <v>45754</v>
      </c>
      <c r="C821" s="2">
        <v>0.375</v>
      </c>
      <c r="D821" t="s">
        <v>53</v>
      </c>
      <c r="E821" t="s">
        <v>1093</v>
      </c>
      <c r="F821" t="s">
        <v>1094</v>
      </c>
      <c r="G821" t="s">
        <v>124</v>
      </c>
      <c r="H821" t="s">
        <v>56</v>
      </c>
      <c r="I821" t="s">
        <v>88</v>
      </c>
      <c r="J821" t="s">
        <v>49</v>
      </c>
      <c r="K821" t="s">
        <v>135</v>
      </c>
      <c r="L821" t="s">
        <v>136</v>
      </c>
      <c r="M821" t="s">
        <v>137</v>
      </c>
      <c r="N821" t="s">
        <v>138</v>
      </c>
      <c r="O821" t="s">
        <v>34</v>
      </c>
      <c r="P821" t="s">
        <v>35</v>
      </c>
      <c r="Q821" t="s">
        <v>37</v>
      </c>
      <c r="V821" t="s">
        <v>35</v>
      </c>
      <c r="W821" t="s">
        <v>35</v>
      </c>
      <c r="X821" t="s">
        <v>35</v>
      </c>
      <c r="Z821" s="12">
        <f t="shared" si="12"/>
        <v>0</v>
      </c>
    </row>
    <row r="822" spans="1:26" x14ac:dyDescent="0.35">
      <c r="A822">
        <v>15646890</v>
      </c>
      <c r="B822" s="1">
        <v>45762</v>
      </c>
      <c r="C822" s="2">
        <v>0.55625000000000002</v>
      </c>
      <c r="D822" t="s">
        <v>24</v>
      </c>
      <c r="E822" t="s">
        <v>1595</v>
      </c>
      <c r="F822" t="s">
        <v>1596</v>
      </c>
      <c r="G822" t="s">
        <v>27</v>
      </c>
      <c r="H822" t="s">
        <v>28</v>
      </c>
      <c r="I822" t="s">
        <v>40</v>
      </c>
      <c r="J822" t="s">
        <v>30</v>
      </c>
      <c r="K822" t="s">
        <v>225</v>
      </c>
      <c r="L822" t="s">
        <v>30</v>
      </c>
      <c r="M822" t="s">
        <v>226</v>
      </c>
      <c r="N822" t="s">
        <v>227</v>
      </c>
      <c r="O822" t="s">
        <v>34</v>
      </c>
      <c r="P822" t="s">
        <v>35</v>
      </c>
      <c r="Q822" t="s">
        <v>37</v>
      </c>
      <c r="V822" t="s">
        <v>35</v>
      </c>
      <c r="W822" t="s">
        <v>35</v>
      </c>
      <c r="X822" t="s">
        <v>35</v>
      </c>
      <c r="Z822" s="12">
        <f t="shared" si="12"/>
        <v>0</v>
      </c>
    </row>
    <row r="823" spans="1:26" x14ac:dyDescent="0.35">
      <c r="A823">
        <v>15397801</v>
      </c>
      <c r="B823" s="1">
        <v>45751</v>
      </c>
      <c r="C823" s="2">
        <v>0.5708333333333333</v>
      </c>
      <c r="D823" t="s">
        <v>53</v>
      </c>
      <c r="E823" t="s">
        <v>381</v>
      </c>
      <c r="F823">
        <v>11132</v>
      </c>
      <c r="G823" t="s">
        <v>55</v>
      </c>
      <c r="H823" t="s">
        <v>56</v>
      </c>
      <c r="I823" t="s">
        <v>29</v>
      </c>
      <c r="J823" t="s">
        <v>49</v>
      </c>
      <c r="K823" t="s">
        <v>392</v>
      </c>
      <c r="L823" t="s">
        <v>81</v>
      </c>
      <c r="M823" t="s">
        <v>393</v>
      </c>
      <c r="N823" t="s">
        <v>394</v>
      </c>
      <c r="O823" t="s">
        <v>62</v>
      </c>
      <c r="P823" t="s">
        <v>35</v>
      </c>
      <c r="Q823" t="s">
        <v>167</v>
      </c>
      <c r="V823" t="s">
        <v>35</v>
      </c>
      <c r="W823" t="s">
        <v>35</v>
      </c>
      <c r="X823" t="s">
        <v>35</v>
      </c>
      <c r="Z823" s="12">
        <f t="shared" si="12"/>
        <v>0</v>
      </c>
    </row>
    <row r="824" spans="1:26" x14ac:dyDescent="0.35">
      <c r="A824">
        <v>15735726</v>
      </c>
      <c r="B824" s="1">
        <v>45766</v>
      </c>
      <c r="C824" s="2">
        <v>0.53888888888888886</v>
      </c>
      <c r="D824" t="s">
        <v>38</v>
      </c>
      <c r="E824" t="s">
        <v>1126</v>
      </c>
      <c r="F824">
        <v>12690</v>
      </c>
      <c r="I824" t="s">
        <v>40</v>
      </c>
      <c r="J824" t="s">
        <v>30</v>
      </c>
      <c r="K824" t="s">
        <v>966</v>
      </c>
      <c r="M824" t="s">
        <v>1506</v>
      </c>
      <c r="N824" t="s">
        <v>1507</v>
      </c>
      <c r="O824" t="s">
        <v>34</v>
      </c>
      <c r="P824" t="s">
        <v>36</v>
      </c>
      <c r="Q824" t="s">
        <v>37</v>
      </c>
      <c r="V824" t="s">
        <v>36</v>
      </c>
      <c r="W824" t="s">
        <v>35</v>
      </c>
      <c r="X824" t="s">
        <v>35</v>
      </c>
      <c r="Z824" s="12">
        <f t="shared" si="12"/>
        <v>0</v>
      </c>
    </row>
    <row r="825" spans="1:26" x14ac:dyDescent="0.35">
      <c r="A825">
        <v>15554007</v>
      </c>
      <c r="B825" s="1">
        <v>45757</v>
      </c>
      <c r="C825" s="2">
        <v>0.85347222222222219</v>
      </c>
      <c r="D825" t="s">
        <v>53</v>
      </c>
      <c r="E825" t="s">
        <v>1597</v>
      </c>
      <c r="F825">
        <v>13790</v>
      </c>
      <c r="G825" t="s">
        <v>290</v>
      </c>
      <c r="H825" t="s">
        <v>56</v>
      </c>
      <c r="I825" t="s">
        <v>40</v>
      </c>
      <c r="J825" t="s">
        <v>80</v>
      </c>
      <c r="K825">
        <v>400</v>
      </c>
      <c r="L825" t="s">
        <v>324</v>
      </c>
      <c r="M825" t="s">
        <v>325</v>
      </c>
      <c r="N825" t="s">
        <v>326</v>
      </c>
      <c r="O825" t="s">
        <v>34</v>
      </c>
      <c r="P825" t="s">
        <v>35</v>
      </c>
      <c r="Q825" t="s">
        <v>205</v>
      </c>
      <c r="V825" t="s">
        <v>35</v>
      </c>
      <c r="W825" t="s">
        <v>35</v>
      </c>
      <c r="X825" t="s">
        <v>35</v>
      </c>
      <c r="Z825" s="12">
        <f t="shared" si="12"/>
        <v>0</v>
      </c>
    </row>
    <row r="826" spans="1:26" x14ac:dyDescent="0.35">
      <c r="A826">
        <v>15559116</v>
      </c>
      <c r="B826" s="1">
        <v>45758</v>
      </c>
      <c r="C826" s="2">
        <v>0.43958333333333333</v>
      </c>
      <c r="D826" t="s">
        <v>128</v>
      </c>
      <c r="E826" t="s">
        <v>583</v>
      </c>
      <c r="F826" t="s">
        <v>584</v>
      </c>
      <c r="I826" t="s">
        <v>40</v>
      </c>
      <c r="J826" t="s">
        <v>49</v>
      </c>
      <c r="K826" t="s">
        <v>194</v>
      </c>
      <c r="L826" t="s">
        <v>195</v>
      </c>
      <c r="M826" t="s">
        <v>1598</v>
      </c>
      <c r="N826" t="s">
        <v>1599</v>
      </c>
      <c r="O826" t="s">
        <v>62</v>
      </c>
      <c r="P826" t="s">
        <v>36</v>
      </c>
      <c r="Q826" t="s">
        <v>78</v>
      </c>
      <c r="V826" t="s">
        <v>36</v>
      </c>
      <c r="W826" t="s">
        <v>35</v>
      </c>
      <c r="X826" t="s">
        <v>36</v>
      </c>
      <c r="Z826" s="12">
        <f t="shared" si="12"/>
        <v>0</v>
      </c>
    </row>
    <row r="827" spans="1:26" x14ac:dyDescent="0.35">
      <c r="A827">
        <v>15746552</v>
      </c>
      <c r="B827" s="1">
        <v>45767</v>
      </c>
      <c r="C827" s="2">
        <v>0.44305555555555554</v>
      </c>
      <c r="D827" t="s">
        <v>53</v>
      </c>
      <c r="E827" t="s">
        <v>1600</v>
      </c>
      <c r="F827">
        <v>10940</v>
      </c>
      <c r="G827" t="s">
        <v>55</v>
      </c>
      <c r="H827" t="s">
        <v>56</v>
      </c>
      <c r="I827" t="s">
        <v>88</v>
      </c>
      <c r="J827" t="s">
        <v>49</v>
      </c>
      <c r="K827">
        <v>150</v>
      </c>
      <c r="L827" t="s">
        <v>71</v>
      </c>
      <c r="M827" t="s">
        <v>72</v>
      </c>
      <c r="N827" t="s">
        <v>73</v>
      </c>
      <c r="O827" t="s">
        <v>62</v>
      </c>
      <c r="P827" t="s">
        <v>35</v>
      </c>
      <c r="Q827" t="s">
        <v>78</v>
      </c>
      <c r="V827" t="s">
        <v>35</v>
      </c>
      <c r="W827" t="s">
        <v>35</v>
      </c>
      <c r="X827" t="s">
        <v>35</v>
      </c>
      <c r="Z827" s="12">
        <f t="shared" si="12"/>
        <v>0</v>
      </c>
    </row>
    <row r="828" spans="1:26" x14ac:dyDescent="0.35">
      <c r="A828">
        <v>15555463</v>
      </c>
      <c r="B828" s="1">
        <v>45757</v>
      </c>
      <c r="C828" s="2">
        <v>0.94930555555555551</v>
      </c>
      <c r="D828" t="s">
        <v>53</v>
      </c>
      <c r="E828" t="s">
        <v>1214</v>
      </c>
      <c r="F828" t="s">
        <v>1215</v>
      </c>
      <c r="G828" t="s">
        <v>55</v>
      </c>
      <c r="H828" t="s">
        <v>56</v>
      </c>
      <c r="I828" t="s">
        <v>40</v>
      </c>
      <c r="J828" t="s">
        <v>30</v>
      </c>
      <c r="K828" t="s">
        <v>545</v>
      </c>
      <c r="L828" t="s">
        <v>30</v>
      </c>
      <c r="M828" t="s">
        <v>835</v>
      </c>
      <c r="N828" t="s">
        <v>836</v>
      </c>
      <c r="O828" t="s">
        <v>34</v>
      </c>
      <c r="P828" t="s">
        <v>35</v>
      </c>
      <c r="Q828" t="s">
        <v>37</v>
      </c>
      <c r="V828" t="s">
        <v>35</v>
      </c>
      <c r="W828" t="s">
        <v>35</v>
      </c>
      <c r="X828" t="s">
        <v>35</v>
      </c>
      <c r="Z828" s="12">
        <f t="shared" si="12"/>
        <v>0</v>
      </c>
    </row>
    <row r="829" spans="1:26" x14ac:dyDescent="0.35">
      <c r="A829">
        <v>15700828</v>
      </c>
      <c r="B829" s="1">
        <v>45764</v>
      </c>
      <c r="C829" s="2">
        <v>0.7055555555555556</v>
      </c>
      <c r="D829" t="s">
        <v>24</v>
      </c>
      <c r="E829" t="s">
        <v>1601</v>
      </c>
      <c r="F829" t="s">
        <v>1602</v>
      </c>
      <c r="G829" t="s">
        <v>27</v>
      </c>
      <c r="H829" t="s">
        <v>28</v>
      </c>
      <c r="I829" t="s">
        <v>88</v>
      </c>
      <c r="J829" t="s">
        <v>30</v>
      </c>
      <c r="K829" t="s">
        <v>31</v>
      </c>
      <c r="L829" t="s">
        <v>30</v>
      </c>
      <c r="M829" t="s">
        <v>32</v>
      </c>
      <c r="N829" t="s">
        <v>33</v>
      </c>
      <c r="O829" t="s">
        <v>34</v>
      </c>
      <c r="P829" t="s">
        <v>35</v>
      </c>
      <c r="Q829" t="s">
        <v>37</v>
      </c>
      <c r="V829" t="s">
        <v>35</v>
      </c>
      <c r="W829" t="s">
        <v>35</v>
      </c>
      <c r="X829" t="s">
        <v>35</v>
      </c>
      <c r="Z829" s="12">
        <f t="shared" si="12"/>
        <v>0</v>
      </c>
    </row>
    <row r="830" spans="1:26" x14ac:dyDescent="0.35">
      <c r="A830">
        <v>15487954</v>
      </c>
      <c r="B830" s="1">
        <v>45755</v>
      </c>
      <c r="C830" s="2">
        <v>0.88611111111111107</v>
      </c>
      <c r="D830" t="s">
        <v>128</v>
      </c>
      <c r="E830" t="s">
        <v>1603</v>
      </c>
      <c r="F830">
        <v>12138</v>
      </c>
      <c r="I830" t="s">
        <v>29</v>
      </c>
      <c r="J830" t="s">
        <v>49</v>
      </c>
      <c r="K830">
        <v>125</v>
      </c>
      <c r="L830" t="s">
        <v>286</v>
      </c>
      <c r="M830" t="s">
        <v>287</v>
      </c>
      <c r="N830" t="s">
        <v>288</v>
      </c>
      <c r="O830" t="s">
        <v>34</v>
      </c>
      <c r="P830" t="s">
        <v>36</v>
      </c>
      <c r="Q830" t="s">
        <v>37</v>
      </c>
      <c r="V830" t="s">
        <v>35</v>
      </c>
      <c r="W830" t="s">
        <v>36</v>
      </c>
      <c r="X830" t="s">
        <v>36</v>
      </c>
      <c r="Z830" s="12">
        <f t="shared" si="12"/>
        <v>0</v>
      </c>
    </row>
    <row r="831" spans="1:26" x14ac:dyDescent="0.35">
      <c r="A831">
        <v>15381075</v>
      </c>
      <c r="B831" s="1">
        <v>45750</v>
      </c>
      <c r="C831" s="2">
        <v>0.65833333333333333</v>
      </c>
      <c r="D831" t="s">
        <v>38</v>
      </c>
      <c r="E831" t="s">
        <v>435</v>
      </c>
      <c r="F831">
        <v>12628</v>
      </c>
      <c r="G831" t="s">
        <v>86</v>
      </c>
      <c r="H831" t="s">
        <v>87</v>
      </c>
      <c r="J831" t="s">
        <v>49</v>
      </c>
      <c r="K831">
        <v>125</v>
      </c>
      <c r="L831" t="s">
        <v>286</v>
      </c>
      <c r="M831" t="s">
        <v>287</v>
      </c>
      <c r="N831" t="s">
        <v>288</v>
      </c>
      <c r="O831" t="s">
        <v>67</v>
      </c>
      <c r="P831" t="s">
        <v>36</v>
      </c>
      <c r="V831" t="s">
        <v>36</v>
      </c>
      <c r="W831" t="s">
        <v>35</v>
      </c>
      <c r="X831" t="s">
        <v>35</v>
      </c>
      <c r="Y831" s="3">
        <v>45750.680555555555</v>
      </c>
      <c r="Z831" s="12">
        <f t="shared" si="12"/>
        <v>1</v>
      </c>
    </row>
    <row r="832" spans="1:26" x14ac:dyDescent="0.35">
      <c r="A832">
        <v>15696278</v>
      </c>
      <c r="B832" s="1">
        <v>45764</v>
      </c>
      <c r="C832" s="2">
        <v>0.59791666666666665</v>
      </c>
      <c r="D832" t="s">
        <v>53</v>
      </c>
      <c r="E832" t="s">
        <v>1604</v>
      </c>
      <c r="F832" t="s">
        <v>1605</v>
      </c>
      <c r="G832" t="s">
        <v>290</v>
      </c>
      <c r="H832" t="s">
        <v>56</v>
      </c>
      <c r="I832" t="s">
        <v>88</v>
      </c>
      <c r="J832" t="s">
        <v>49</v>
      </c>
      <c r="K832" t="s">
        <v>392</v>
      </c>
      <c r="L832" t="s">
        <v>81</v>
      </c>
      <c r="M832" t="s">
        <v>393</v>
      </c>
      <c r="N832" t="s">
        <v>394</v>
      </c>
      <c r="O832" t="s">
        <v>62</v>
      </c>
      <c r="P832" t="s">
        <v>35</v>
      </c>
      <c r="Q832" t="s">
        <v>78</v>
      </c>
      <c r="V832" t="s">
        <v>35</v>
      </c>
      <c r="W832" t="s">
        <v>35</v>
      </c>
      <c r="X832" t="s">
        <v>35</v>
      </c>
      <c r="Z832" s="12">
        <f t="shared" si="12"/>
        <v>0</v>
      </c>
    </row>
    <row r="833" spans="1:26" x14ac:dyDescent="0.35">
      <c r="A833">
        <v>15545459</v>
      </c>
      <c r="B833" s="1">
        <v>45757</v>
      </c>
      <c r="C833" s="2">
        <v>0.60347222222222219</v>
      </c>
      <c r="D833" t="s">
        <v>53</v>
      </c>
      <c r="E833" t="s">
        <v>1606</v>
      </c>
      <c r="F833">
        <v>14125</v>
      </c>
      <c r="G833" t="s">
        <v>290</v>
      </c>
      <c r="H833" t="s">
        <v>56</v>
      </c>
      <c r="I833" t="s">
        <v>29</v>
      </c>
      <c r="J833" t="s">
        <v>80</v>
      </c>
      <c r="K833">
        <v>250</v>
      </c>
      <c r="L833" t="s">
        <v>81</v>
      </c>
      <c r="M833" t="s">
        <v>82</v>
      </c>
      <c r="N833" t="s">
        <v>83</v>
      </c>
      <c r="O833" t="s">
        <v>34</v>
      </c>
      <c r="P833" t="s">
        <v>35</v>
      </c>
      <c r="Q833" t="s">
        <v>37</v>
      </c>
      <c r="V833" t="s">
        <v>35</v>
      </c>
      <c r="W833" t="s">
        <v>35</v>
      </c>
      <c r="X833" t="s">
        <v>35</v>
      </c>
      <c r="Z833" s="12">
        <f t="shared" si="12"/>
        <v>0</v>
      </c>
    </row>
    <row r="834" spans="1:26" x14ac:dyDescent="0.35">
      <c r="A834">
        <v>15661961</v>
      </c>
      <c r="B834" s="1">
        <v>45763</v>
      </c>
      <c r="C834" s="2">
        <v>0.44513888888888886</v>
      </c>
      <c r="D834" t="s">
        <v>1166</v>
      </c>
      <c r="E834" t="s">
        <v>199</v>
      </c>
      <c r="F834">
        <v>13241</v>
      </c>
      <c r="I834" t="s">
        <v>40</v>
      </c>
      <c r="J834" t="s">
        <v>41</v>
      </c>
      <c r="K834">
        <v>100</v>
      </c>
      <c r="L834" t="s">
        <v>275</v>
      </c>
      <c r="M834" t="s">
        <v>1474</v>
      </c>
      <c r="N834" t="s">
        <v>1386</v>
      </c>
      <c r="O834" t="s">
        <v>62</v>
      </c>
      <c r="P834" t="s">
        <v>36</v>
      </c>
      <c r="Q834" t="s">
        <v>536</v>
      </c>
      <c r="V834" t="s">
        <v>35</v>
      </c>
      <c r="W834" t="s">
        <v>35</v>
      </c>
      <c r="X834" t="s">
        <v>36</v>
      </c>
      <c r="Y834" s="3">
        <v>45763.445833333331</v>
      </c>
      <c r="Z834" s="12">
        <f t="shared" si="12"/>
        <v>0</v>
      </c>
    </row>
    <row r="835" spans="1:26" x14ac:dyDescent="0.35">
      <c r="A835">
        <v>15426488</v>
      </c>
      <c r="B835" s="1">
        <v>45752</v>
      </c>
      <c r="C835" s="2">
        <v>0.80138888888888893</v>
      </c>
      <c r="D835" t="s">
        <v>95</v>
      </c>
      <c r="E835" t="s">
        <v>906</v>
      </c>
      <c r="F835">
        <v>11457</v>
      </c>
      <c r="G835" t="s">
        <v>98</v>
      </c>
      <c r="H835" t="s">
        <v>99</v>
      </c>
      <c r="J835" t="s">
        <v>57</v>
      </c>
      <c r="K835" t="s">
        <v>58</v>
      </c>
      <c r="L835" t="s">
        <v>59</v>
      </c>
      <c r="M835" t="s">
        <v>217</v>
      </c>
      <c r="N835" t="s">
        <v>218</v>
      </c>
      <c r="O835" t="s">
        <v>34</v>
      </c>
      <c r="P835" t="s">
        <v>35</v>
      </c>
      <c r="Q835" t="s">
        <v>205</v>
      </c>
      <c r="V835" t="s">
        <v>35</v>
      </c>
      <c r="W835" t="s">
        <v>35</v>
      </c>
      <c r="X835" t="s">
        <v>35</v>
      </c>
      <c r="Z835" s="12">
        <f t="shared" ref="Z835:Z898" si="13">IF(O835="Invoiced", 1, 0)</f>
        <v>0</v>
      </c>
    </row>
    <row r="836" spans="1:26" x14ac:dyDescent="0.35">
      <c r="A836">
        <v>15354831</v>
      </c>
      <c r="B836" s="1">
        <v>45749</v>
      </c>
      <c r="C836" s="2">
        <v>0.51666666666666672</v>
      </c>
      <c r="D836" t="s">
        <v>53</v>
      </c>
      <c r="E836" t="s">
        <v>656</v>
      </c>
      <c r="F836">
        <v>10033</v>
      </c>
      <c r="G836" t="s">
        <v>124</v>
      </c>
      <c r="H836" t="s">
        <v>56</v>
      </c>
      <c r="I836" t="s">
        <v>40</v>
      </c>
      <c r="J836" t="s">
        <v>49</v>
      </c>
      <c r="K836" t="s">
        <v>135</v>
      </c>
      <c r="L836" t="s">
        <v>136</v>
      </c>
      <c r="M836" t="s">
        <v>137</v>
      </c>
      <c r="N836" t="s">
        <v>138</v>
      </c>
      <c r="O836" t="s">
        <v>62</v>
      </c>
      <c r="P836" t="s">
        <v>35</v>
      </c>
      <c r="Q836" t="s">
        <v>78</v>
      </c>
      <c r="V836" t="s">
        <v>35</v>
      </c>
      <c r="W836" t="s">
        <v>35</v>
      </c>
      <c r="X836" t="s">
        <v>35</v>
      </c>
      <c r="Z836" s="12">
        <f t="shared" si="13"/>
        <v>0</v>
      </c>
    </row>
    <row r="837" spans="1:26" x14ac:dyDescent="0.35">
      <c r="A837">
        <v>15670840</v>
      </c>
      <c r="B837" s="1">
        <v>45763</v>
      </c>
      <c r="C837" s="2">
        <v>0.59861111111111109</v>
      </c>
      <c r="D837" t="s">
        <v>128</v>
      </c>
      <c r="E837" t="s">
        <v>1556</v>
      </c>
      <c r="F837">
        <v>14115</v>
      </c>
      <c r="I837" t="s">
        <v>88</v>
      </c>
      <c r="J837" t="s">
        <v>148</v>
      </c>
      <c r="K837" t="s">
        <v>174</v>
      </c>
      <c r="M837" t="s">
        <v>175</v>
      </c>
      <c r="N837" t="s">
        <v>905</v>
      </c>
      <c r="O837" t="s">
        <v>34</v>
      </c>
      <c r="P837" t="s">
        <v>36</v>
      </c>
      <c r="Q837" t="s">
        <v>37</v>
      </c>
      <c r="V837" t="s">
        <v>36</v>
      </c>
      <c r="W837" t="s">
        <v>35</v>
      </c>
      <c r="X837" t="s">
        <v>35</v>
      </c>
      <c r="Z837" s="12">
        <f t="shared" si="13"/>
        <v>0</v>
      </c>
    </row>
    <row r="838" spans="1:26" x14ac:dyDescent="0.35">
      <c r="A838">
        <v>15621784</v>
      </c>
      <c r="B838" s="1">
        <v>45761</v>
      </c>
      <c r="C838" s="2">
        <v>0.49930555555555556</v>
      </c>
      <c r="D838" t="s">
        <v>38</v>
      </c>
      <c r="E838" t="s">
        <v>1607</v>
      </c>
      <c r="F838" t="s">
        <v>1608</v>
      </c>
      <c r="G838" t="s">
        <v>86</v>
      </c>
      <c r="H838" t="s">
        <v>87</v>
      </c>
      <c r="J838" t="s">
        <v>41</v>
      </c>
      <c r="K838">
        <v>110</v>
      </c>
      <c r="L838" t="s">
        <v>143</v>
      </c>
      <c r="M838" t="s">
        <v>1609</v>
      </c>
      <c r="N838" t="s">
        <v>717</v>
      </c>
      <c r="O838" t="s">
        <v>67</v>
      </c>
      <c r="P838" t="s">
        <v>36</v>
      </c>
      <c r="Q838" t="s">
        <v>313</v>
      </c>
      <c r="V838" t="s">
        <v>35</v>
      </c>
      <c r="W838" t="s">
        <v>35</v>
      </c>
      <c r="X838" t="s">
        <v>36</v>
      </c>
      <c r="Y838" s="3">
        <v>45761.50277777778</v>
      </c>
      <c r="Z838" s="12">
        <f t="shared" si="13"/>
        <v>1</v>
      </c>
    </row>
    <row r="839" spans="1:26" x14ac:dyDescent="0.35">
      <c r="A839">
        <v>15441355</v>
      </c>
      <c r="B839" s="1">
        <v>45753</v>
      </c>
      <c r="C839" s="2">
        <v>0.78472222222222221</v>
      </c>
      <c r="D839" t="s">
        <v>1166</v>
      </c>
      <c r="E839" t="s">
        <v>1610</v>
      </c>
      <c r="F839" t="s">
        <v>1611</v>
      </c>
      <c r="J839" t="s">
        <v>49</v>
      </c>
      <c r="K839">
        <v>125</v>
      </c>
      <c r="L839" t="s">
        <v>92</v>
      </c>
      <c r="M839" t="s">
        <v>804</v>
      </c>
      <c r="N839" t="s">
        <v>805</v>
      </c>
      <c r="O839" t="s">
        <v>67</v>
      </c>
      <c r="P839" t="s">
        <v>36</v>
      </c>
      <c r="Q839" t="s">
        <v>205</v>
      </c>
      <c r="V839" t="s">
        <v>35</v>
      </c>
      <c r="W839" t="s">
        <v>36</v>
      </c>
      <c r="X839" t="s">
        <v>36</v>
      </c>
      <c r="Y839" s="3">
        <v>45753.786111111112</v>
      </c>
      <c r="Z839" s="12">
        <f t="shared" si="13"/>
        <v>1</v>
      </c>
    </row>
    <row r="840" spans="1:26" x14ac:dyDescent="0.35">
      <c r="A840">
        <v>15575941</v>
      </c>
      <c r="B840" s="1">
        <v>45760</v>
      </c>
      <c r="C840" s="2">
        <v>0.4465277777777778</v>
      </c>
      <c r="D840" t="s">
        <v>53</v>
      </c>
      <c r="E840" t="s">
        <v>1612</v>
      </c>
      <c r="F840" t="s">
        <v>1613</v>
      </c>
      <c r="G840" t="s">
        <v>55</v>
      </c>
      <c r="H840" t="s">
        <v>56</v>
      </c>
      <c r="I840" t="s">
        <v>40</v>
      </c>
      <c r="J840" t="s">
        <v>49</v>
      </c>
      <c r="K840">
        <v>125</v>
      </c>
      <c r="L840" t="s">
        <v>92</v>
      </c>
      <c r="M840" t="s">
        <v>93</v>
      </c>
      <c r="N840" t="s">
        <v>94</v>
      </c>
      <c r="O840" t="s">
        <v>62</v>
      </c>
      <c r="P840" t="s">
        <v>35</v>
      </c>
      <c r="Q840" t="s">
        <v>78</v>
      </c>
      <c r="V840" t="s">
        <v>35</v>
      </c>
      <c r="W840" t="s">
        <v>35</v>
      </c>
      <c r="X840" t="s">
        <v>35</v>
      </c>
      <c r="Z840" s="12">
        <f t="shared" si="13"/>
        <v>0</v>
      </c>
    </row>
    <row r="841" spans="1:26" x14ac:dyDescent="0.35">
      <c r="A841">
        <v>15674340</v>
      </c>
      <c r="B841" s="1">
        <v>45763</v>
      </c>
      <c r="C841" s="2">
        <v>0.68333333333333335</v>
      </c>
      <c r="D841" t="s">
        <v>53</v>
      </c>
      <c r="E841" t="s">
        <v>1520</v>
      </c>
      <c r="F841" t="s">
        <v>1521</v>
      </c>
      <c r="G841" t="s">
        <v>290</v>
      </c>
      <c r="H841" t="s">
        <v>56</v>
      </c>
      <c r="I841" t="s">
        <v>88</v>
      </c>
      <c r="J841" t="s">
        <v>30</v>
      </c>
      <c r="K841" t="s">
        <v>545</v>
      </c>
      <c r="L841" t="s">
        <v>30</v>
      </c>
      <c r="M841" t="s">
        <v>546</v>
      </c>
      <c r="N841" t="s">
        <v>547</v>
      </c>
      <c r="O841" t="s">
        <v>34</v>
      </c>
      <c r="P841" t="s">
        <v>35</v>
      </c>
      <c r="Q841" t="s">
        <v>37</v>
      </c>
      <c r="V841" t="s">
        <v>35</v>
      </c>
      <c r="W841" t="s">
        <v>35</v>
      </c>
      <c r="X841" t="s">
        <v>35</v>
      </c>
      <c r="Z841" s="12">
        <f t="shared" si="13"/>
        <v>0</v>
      </c>
    </row>
    <row r="842" spans="1:26" x14ac:dyDescent="0.35">
      <c r="A842">
        <v>15413955</v>
      </c>
      <c r="B842" s="1">
        <v>45752</v>
      </c>
      <c r="C842" s="2">
        <v>0.47916666666666669</v>
      </c>
      <c r="D842" t="s">
        <v>53</v>
      </c>
      <c r="E842" t="s">
        <v>1133</v>
      </c>
      <c r="F842" t="s">
        <v>1134</v>
      </c>
      <c r="G842" t="s">
        <v>124</v>
      </c>
      <c r="H842" t="s">
        <v>56</v>
      </c>
      <c r="I842" t="s">
        <v>40</v>
      </c>
      <c r="J842" t="s">
        <v>49</v>
      </c>
      <c r="K842" t="s">
        <v>135</v>
      </c>
      <c r="L842" t="s">
        <v>136</v>
      </c>
      <c r="M842" t="s">
        <v>137</v>
      </c>
      <c r="N842" t="s">
        <v>138</v>
      </c>
      <c r="O842" t="s">
        <v>34</v>
      </c>
      <c r="P842" t="s">
        <v>35</v>
      </c>
      <c r="Q842" t="s">
        <v>103</v>
      </c>
      <c r="V842" t="s">
        <v>35</v>
      </c>
      <c r="W842" t="s">
        <v>35</v>
      </c>
      <c r="X842" t="s">
        <v>35</v>
      </c>
      <c r="Z842" s="12">
        <f t="shared" si="13"/>
        <v>0</v>
      </c>
    </row>
    <row r="843" spans="1:26" x14ac:dyDescent="0.35">
      <c r="A843">
        <v>15389633</v>
      </c>
      <c r="B843" s="1">
        <v>45751</v>
      </c>
      <c r="C843" s="2">
        <v>0.1076388888888889</v>
      </c>
      <c r="D843" t="s">
        <v>95</v>
      </c>
      <c r="E843" t="s">
        <v>615</v>
      </c>
      <c r="F843">
        <v>10374</v>
      </c>
      <c r="G843" t="s">
        <v>308</v>
      </c>
      <c r="H843" t="s">
        <v>210</v>
      </c>
      <c r="J843" t="s">
        <v>57</v>
      </c>
      <c r="K843" t="s">
        <v>58</v>
      </c>
      <c r="L843" t="s">
        <v>59</v>
      </c>
      <c r="M843" t="s">
        <v>217</v>
      </c>
      <c r="N843" t="s">
        <v>218</v>
      </c>
      <c r="O843" t="s">
        <v>62</v>
      </c>
      <c r="P843" t="s">
        <v>35</v>
      </c>
      <c r="Q843" t="s">
        <v>167</v>
      </c>
      <c r="V843" t="s">
        <v>35</v>
      </c>
      <c r="W843" t="s">
        <v>35</v>
      </c>
      <c r="X843" t="s">
        <v>35</v>
      </c>
      <c r="Z843" s="12">
        <f t="shared" si="13"/>
        <v>0</v>
      </c>
    </row>
    <row r="844" spans="1:26" x14ac:dyDescent="0.35">
      <c r="A844">
        <v>15345589</v>
      </c>
      <c r="B844" s="1">
        <v>45748</v>
      </c>
      <c r="C844" s="2">
        <v>0.78888888888888886</v>
      </c>
      <c r="D844" t="s">
        <v>95</v>
      </c>
      <c r="E844" t="s">
        <v>1614</v>
      </c>
      <c r="F844" t="s">
        <v>1615</v>
      </c>
      <c r="G844" t="s">
        <v>98</v>
      </c>
      <c r="H844" t="s">
        <v>99</v>
      </c>
      <c r="I844" t="s">
        <v>29</v>
      </c>
      <c r="J844" t="s">
        <v>440</v>
      </c>
      <c r="K844">
        <v>220</v>
      </c>
      <c r="L844" t="s">
        <v>661</v>
      </c>
      <c r="M844" t="s">
        <v>1616</v>
      </c>
      <c r="N844" t="s">
        <v>1617</v>
      </c>
      <c r="O844" t="s">
        <v>34</v>
      </c>
      <c r="P844" t="s">
        <v>35</v>
      </c>
      <c r="Q844" t="s">
        <v>420</v>
      </c>
      <c r="V844" t="s">
        <v>35</v>
      </c>
      <c r="W844" t="s">
        <v>35</v>
      </c>
      <c r="X844" t="s">
        <v>35</v>
      </c>
      <c r="Z844" s="12">
        <f t="shared" si="13"/>
        <v>0</v>
      </c>
    </row>
    <row r="845" spans="1:26" x14ac:dyDescent="0.35">
      <c r="A845">
        <v>15447961</v>
      </c>
      <c r="B845" s="1">
        <v>45754</v>
      </c>
      <c r="C845" s="2">
        <v>0.50138888888888888</v>
      </c>
      <c r="D845" t="s">
        <v>46</v>
      </c>
      <c r="E845" t="s">
        <v>1069</v>
      </c>
      <c r="F845" t="s">
        <v>1070</v>
      </c>
      <c r="I845" t="s">
        <v>29</v>
      </c>
      <c r="J845" t="s">
        <v>49</v>
      </c>
      <c r="K845">
        <v>125</v>
      </c>
      <c r="L845" t="s">
        <v>92</v>
      </c>
      <c r="M845" t="s">
        <v>804</v>
      </c>
      <c r="N845" t="s">
        <v>805</v>
      </c>
      <c r="O845" t="s">
        <v>67</v>
      </c>
      <c r="P845" t="s">
        <v>36</v>
      </c>
      <c r="V845" t="s">
        <v>36</v>
      </c>
      <c r="W845" t="s">
        <v>35</v>
      </c>
      <c r="X845" t="s">
        <v>36</v>
      </c>
      <c r="Y845" s="3">
        <v>45754.506944444445</v>
      </c>
      <c r="Z845" s="12">
        <f t="shared" si="13"/>
        <v>1</v>
      </c>
    </row>
    <row r="846" spans="1:26" x14ac:dyDescent="0.35">
      <c r="A846">
        <v>15728036</v>
      </c>
      <c r="B846" s="1">
        <v>45766</v>
      </c>
      <c r="C846" s="2">
        <v>0.42638888888888887</v>
      </c>
      <c r="D846" t="s">
        <v>53</v>
      </c>
      <c r="E846" t="s">
        <v>1532</v>
      </c>
      <c r="F846">
        <v>13223</v>
      </c>
      <c r="G846" t="s">
        <v>55</v>
      </c>
      <c r="H846" t="s">
        <v>56</v>
      </c>
      <c r="I846" t="s">
        <v>29</v>
      </c>
      <c r="J846" t="s">
        <v>49</v>
      </c>
      <c r="K846" t="s">
        <v>378</v>
      </c>
      <c r="L846" t="s">
        <v>417</v>
      </c>
      <c r="M846" t="s">
        <v>418</v>
      </c>
      <c r="N846" t="s">
        <v>419</v>
      </c>
      <c r="O846" t="s">
        <v>34</v>
      </c>
      <c r="P846" t="s">
        <v>35</v>
      </c>
      <c r="Q846" t="s">
        <v>37</v>
      </c>
      <c r="V846" t="s">
        <v>35</v>
      </c>
      <c r="W846" t="s">
        <v>35</v>
      </c>
      <c r="X846" t="s">
        <v>35</v>
      </c>
      <c r="Z846" s="12">
        <f t="shared" si="13"/>
        <v>0</v>
      </c>
    </row>
    <row r="847" spans="1:26" x14ac:dyDescent="0.35">
      <c r="A847">
        <v>15590981</v>
      </c>
      <c r="B847" s="1">
        <v>45759</v>
      </c>
      <c r="C847" s="2">
        <v>0.71180555555555558</v>
      </c>
      <c r="D847" t="s">
        <v>53</v>
      </c>
      <c r="E847" t="s">
        <v>1618</v>
      </c>
      <c r="F847" t="s">
        <v>1619</v>
      </c>
      <c r="G847" t="s">
        <v>124</v>
      </c>
      <c r="H847" t="s">
        <v>56</v>
      </c>
      <c r="I847" t="s">
        <v>29</v>
      </c>
      <c r="J847" t="s">
        <v>49</v>
      </c>
      <c r="K847" t="s">
        <v>114</v>
      </c>
      <c r="L847" t="s">
        <v>220</v>
      </c>
      <c r="M847" t="s">
        <v>1179</v>
      </c>
      <c r="N847" t="s">
        <v>1180</v>
      </c>
      <c r="O847" t="s">
        <v>34</v>
      </c>
      <c r="P847" t="s">
        <v>35</v>
      </c>
      <c r="Q847" t="s">
        <v>205</v>
      </c>
      <c r="V847" t="s">
        <v>35</v>
      </c>
      <c r="W847" t="s">
        <v>35</v>
      </c>
      <c r="X847" t="s">
        <v>35</v>
      </c>
      <c r="Z847" s="12">
        <f t="shared" si="13"/>
        <v>0</v>
      </c>
    </row>
    <row r="848" spans="1:26" x14ac:dyDescent="0.35">
      <c r="A848">
        <v>15601368</v>
      </c>
      <c r="B848" s="1">
        <v>45760</v>
      </c>
      <c r="C848" s="2">
        <v>0.50902777777777775</v>
      </c>
      <c r="D848" t="s">
        <v>53</v>
      </c>
      <c r="E848" t="s">
        <v>390</v>
      </c>
      <c r="F848" t="s">
        <v>391</v>
      </c>
      <c r="G848" t="s">
        <v>290</v>
      </c>
      <c r="H848" t="s">
        <v>56</v>
      </c>
      <c r="I848" t="s">
        <v>40</v>
      </c>
      <c r="J848" t="s">
        <v>80</v>
      </c>
      <c r="K848">
        <v>250</v>
      </c>
      <c r="L848" t="s">
        <v>81</v>
      </c>
      <c r="M848" t="s">
        <v>82</v>
      </c>
      <c r="N848" t="s">
        <v>83</v>
      </c>
      <c r="O848" t="s">
        <v>62</v>
      </c>
      <c r="P848" t="s">
        <v>35</v>
      </c>
      <c r="Q848" t="s">
        <v>78</v>
      </c>
      <c r="V848" t="s">
        <v>35</v>
      </c>
      <c r="W848" t="s">
        <v>35</v>
      </c>
      <c r="X848" t="s">
        <v>35</v>
      </c>
      <c r="Z848" s="12">
        <f t="shared" si="13"/>
        <v>0</v>
      </c>
    </row>
    <row r="849" spans="1:26" x14ac:dyDescent="0.35">
      <c r="A849">
        <v>15365938</v>
      </c>
      <c r="B849" s="1">
        <v>45749</v>
      </c>
      <c r="C849" s="2">
        <v>0.79513888888888884</v>
      </c>
      <c r="D849" t="s">
        <v>53</v>
      </c>
      <c r="E849" t="s">
        <v>790</v>
      </c>
      <c r="F849">
        <v>11533</v>
      </c>
      <c r="G849" t="s">
        <v>55</v>
      </c>
      <c r="H849" t="s">
        <v>56</v>
      </c>
      <c r="I849" t="s">
        <v>40</v>
      </c>
      <c r="J849" t="s">
        <v>49</v>
      </c>
      <c r="K849" t="s">
        <v>431</v>
      </c>
      <c r="L849" t="s">
        <v>71</v>
      </c>
      <c r="M849" t="s">
        <v>432</v>
      </c>
      <c r="N849" t="s">
        <v>433</v>
      </c>
      <c r="O849" t="s">
        <v>62</v>
      </c>
      <c r="P849" t="s">
        <v>35</v>
      </c>
      <c r="Q849" t="s">
        <v>78</v>
      </c>
      <c r="V849" t="s">
        <v>35</v>
      </c>
      <c r="W849" t="s">
        <v>35</v>
      </c>
      <c r="X849" t="s">
        <v>35</v>
      </c>
      <c r="Z849" s="12">
        <f t="shared" si="13"/>
        <v>0</v>
      </c>
    </row>
    <row r="850" spans="1:26" x14ac:dyDescent="0.35">
      <c r="A850">
        <v>15678161</v>
      </c>
      <c r="B850" s="1">
        <v>45763</v>
      </c>
      <c r="C850" s="2">
        <v>0.73541666666666672</v>
      </c>
      <c r="D850" t="s">
        <v>228</v>
      </c>
      <c r="F850">
        <v>10290</v>
      </c>
      <c r="G850" t="s">
        <v>28</v>
      </c>
      <c r="H850" t="s">
        <v>578</v>
      </c>
      <c r="I850" t="s">
        <v>40</v>
      </c>
      <c r="J850" t="s">
        <v>57</v>
      </c>
      <c r="K850" t="s">
        <v>58</v>
      </c>
      <c r="L850" t="s">
        <v>59</v>
      </c>
      <c r="M850" t="s">
        <v>506</v>
      </c>
      <c r="N850" t="s">
        <v>507</v>
      </c>
      <c r="O850" t="s">
        <v>62</v>
      </c>
      <c r="P850" t="s">
        <v>35</v>
      </c>
      <c r="Q850" t="s">
        <v>84</v>
      </c>
      <c r="V850" t="s">
        <v>35</v>
      </c>
      <c r="W850" t="s">
        <v>35</v>
      </c>
      <c r="X850" t="s">
        <v>35</v>
      </c>
      <c r="Z850" s="12">
        <f t="shared" si="13"/>
        <v>0</v>
      </c>
    </row>
    <row r="851" spans="1:26" x14ac:dyDescent="0.35">
      <c r="A851">
        <v>15626507</v>
      </c>
      <c r="B851" s="1">
        <v>45761</v>
      </c>
      <c r="C851" s="2">
        <v>0.59236111111111112</v>
      </c>
      <c r="D851" t="s">
        <v>38</v>
      </c>
      <c r="E851" t="s">
        <v>255</v>
      </c>
      <c r="F851">
        <v>11942</v>
      </c>
      <c r="J851" t="s">
        <v>41</v>
      </c>
      <c r="K851">
        <v>110</v>
      </c>
      <c r="L851" t="s">
        <v>143</v>
      </c>
      <c r="M851" t="s">
        <v>1210</v>
      </c>
      <c r="N851" t="s">
        <v>603</v>
      </c>
      <c r="O851" t="s">
        <v>67</v>
      </c>
      <c r="P851" t="s">
        <v>36</v>
      </c>
      <c r="V851" t="s">
        <v>36</v>
      </c>
      <c r="W851" t="s">
        <v>35</v>
      </c>
      <c r="X851" t="s">
        <v>36</v>
      </c>
      <c r="Y851" s="3">
        <v>45761.59375</v>
      </c>
      <c r="Z851" s="12">
        <f t="shared" si="13"/>
        <v>1</v>
      </c>
    </row>
    <row r="852" spans="1:26" x14ac:dyDescent="0.35">
      <c r="A852">
        <v>15484848</v>
      </c>
      <c r="B852" s="1">
        <v>45755</v>
      </c>
      <c r="C852" s="2">
        <v>0.73958333333333337</v>
      </c>
      <c r="D852" t="s">
        <v>128</v>
      </c>
      <c r="E852" t="s">
        <v>1620</v>
      </c>
      <c r="F852">
        <v>12083</v>
      </c>
      <c r="I852" t="s">
        <v>88</v>
      </c>
      <c r="J852" t="s">
        <v>49</v>
      </c>
      <c r="K852" t="s">
        <v>157</v>
      </c>
      <c r="L852" t="s">
        <v>344</v>
      </c>
      <c r="M852" t="s">
        <v>345</v>
      </c>
      <c r="N852" t="s">
        <v>346</v>
      </c>
      <c r="O852" t="s">
        <v>34</v>
      </c>
      <c r="P852" t="s">
        <v>35</v>
      </c>
      <c r="Q852" t="s">
        <v>103</v>
      </c>
      <c r="V852" t="s">
        <v>35</v>
      </c>
      <c r="W852" t="s">
        <v>35</v>
      </c>
      <c r="X852" t="s">
        <v>35</v>
      </c>
      <c r="Z852" s="12">
        <f t="shared" si="13"/>
        <v>0</v>
      </c>
    </row>
    <row r="853" spans="1:26" x14ac:dyDescent="0.35">
      <c r="A853">
        <v>15698666</v>
      </c>
      <c r="B853" s="1">
        <v>45764</v>
      </c>
      <c r="C853" s="2">
        <v>0.64861111111111114</v>
      </c>
      <c r="D853" t="s">
        <v>38</v>
      </c>
      <c r="E853" t="s">
        <v>307</v>
      </c>
      <c r="F853">
        <v>11443</v>
      </c>
      <c r="G853" t="s">
        <v>1186</v>
      </c>
      <c r="I853" t="s">
        <v>29</v>
      </c>
      <c r="J853" t="s">
        <v>49</v>
      </c>
      <c r="K853" t="s">
        <v>157</v>
      </c>
      <c r="L853" t="s">
        <v>344</v>
      </c>
      <c r="M853" t="s">
        <v>345</v>
      </c>
      <c r="N853" t="s">
        <v>346</v>
      </c>
      <c r="O853" t="s">
        <v>45</v>
      </c>
      <c r="P853" t="s">
        <v>36</v>
      </c>
      <c r="Q853" t="s">
        <v>37</v>
      </c>
      <c r="V853" t="s">
        <v>35</v>
      </c>
      <c r="W853" t="s">
        <v>36</v>
      </c>
      <c r="X853" t="s">
        <v>36</v>
      </c>
      <c r="Y853" s="3">
        <v>45764.65</v>
      </c>
      <c r="Z853" s="12">
        <f t="shared" si="13"/>
        <v>0</v>
      </c>
    </row>
    <row r="854" spans="1:26" x14ac:dyDescent="0.35">
      <c r="A854">
        <v>15636576</v>
      </c>
      <c r="B854" s="1">
        <v>45761</v>
      </c>
      <c r="C854" s="2">
        <v>0.8881944444444444</v>
      </c>
      <c r="D854" t="s">
        <v>53</v>
      </c>
      <c r="E854" t="s">
        <v>1622</v>
      </c>
      <c r="F854">
        <v>13728</v>
      </c>
      <c r="G854" t="s">
        <v>124</v>
      </c>
      <c r="H854" t="s">
        <v>56</v>
      </c>
      <c r="I854" t="s">
        <v>29</v>
      </c>
      <c r="J854" t="s">
        <v>148</v>
      </c>
      <c r="K854" t="s">
        <v>371</v>
      </c>
      <c r="L854" t="s">
        <v>148</v>
      </c>
      <c r="M854" t="s">
        <v>1160</v>
      </c>
      <c r="N854" t="s">
        <v>1161</v>
      </c>
      <c r="O854" t="s">
        <v>34</v>
      </c>
      <c r="P854" t="s">
        <v>35</v>
      </c>
      <c r="Q854" t="s">
        <v>37</v>
      </c>
      <c r="V854" t="s">
        <v>35</v>
      </c>
      <c r="W854" t="s">
        <v>35</v>
      </c>
      <c r="X854" t="s">
        <v>35</v>
      </c>
      <c r="Z854" s="12">
        <f t="shared" si="13"/>
        <v>0</v>
      </c>
    </row>
    <row r="855" spans="1:26" x14ac:dyDescent="0.35">
      <c r="A855">
        <v>15744648</v>
      </c>
      <c r="B855" s="1">
        <v>45766</v>
      </c>
      <c r="C855" s="2">
        <v>0.82430555555555551</v>
      </c>
      <c r="D855" t="s">
        <v>53</v>
      </c>
      <c r="E855" t="s">
        <v>1623</v>
      </c>
      <c r="F855">
        <v>10403</v>
      </c>
      <c r="G855" t="s">
        <v>124</v>
      </c>
      <c r="H855" t="s">
        <v>56</v>
      </c>
      <c r="I855" t="s">
        <v>40</v>
      </c>
      <c r="J855" t="s">
        <v>49</v>
      </c>
      <c r="K855">
        <v>125</v>
      </c>
      <c r="L855" t="s">
        <v>190</v>
      </c>
      <c r="M855" t="s">
        <v>191</v>
      </c>
      <c r="N855" t="s">
        <v>192</v>
      </c>
      <c r="O855" t="s">
        <v>34</v>
      </c>
      <c r="P855" t="s">
        <v>35</v>
      </c>
      <c r="Q855" t="s">
        <v>37</v>
      </c>
      <c r="V855" t="s">
        <v>35</v>
      </c>
      <c r="W855" t="s">
        <v>35</v>
      </c>
      <c r="X855" t="s">
        <v>35</v>
      </c>
      <c r="Z855" s="12">
        <f t="shared" si="13"/>
        <v>0</v>
      </c>
    </row>
    <row r="856" spans="1:26" x14ac:dyDescent="0.35">
      <c r="A856">
        <v>15353690</v>
      </c>
      <c r="B856" s="1">
        <v>45749</v>
      </c>
      <c r="C856" s="2">
        <v>0.48819444444444443</v>
      </c>
      <c r="D856" t="s">
        <v>38</v>
      </c>
      <c r="E856" t="s">
        <v>1624</v>
      </c>
      <c r="F856" t="s">
        <v>1625</v>
      </c>
      <c r="I856" t="s">
        <v>29</v>
      </c>
      <c r="J856" t="s">
        <v>440</v>
      </c>
      <c r="K856" t="s">
        <v>1435</v>
      </c>
      <c r="L856">
        <v>160</v>
      </c>
      <c r="M856" t="s">
        <v>1626</v>
      </c>
      <c r="N856" t="s">
        <v>1627</v>
      </c>
      <c r="O856" t="s">
        <v>34</v>
      </c>
      <c r="P856" t="s">
        <v>36</v>
      </c>
      <c r="Q856" t="s">
        <v>396</v>
      </c>
      <c r="V856" t="s">
        <v>36</v>
      </c>
      <c r="W856" t="s">
        <v>35</v>
      </c>
      <c r="X856" t="s">
        <v>36</v>
      </c>
      <c r="Z856" s="12">
        <f t="shared" si="13"/>
        <v>0</v>
      </c>
    </row>
    <row r="857" spans="1:26" x14ac:dyDescent="0.35">
      <c r="A857">
        <v>15398663</v>
      </c>
      <c r="B857" s="1">
        <v>45751</v>
      </c>
      <c r="C857" s="2">
        <v>0.58333333333333337</v>
      </c>
      <c r="D857" t="s">
        <v>38</v>
      </c>
      <c r="E857" t="s">
        <v>1628</v>
      </c>
      <c r="F857">
        <v>10264</v>
      </c>
      <c r="J857" t="s">
        <v>49</v>
      </c>
      <c r="K857" t="s">
        <v>194</v>
      </c>
      <c r="L857" t="s">
        <v>195</v>
      </c>
      <c r="M857" t="s">
        <v>196</v>
      </c>
      <c r="N857" t="s">
        <v>197</v>
      </c>
      <c r="O857" t="s">
        <v>67</v>
      </c>
      <c r="P857" t="s">
        <v>36</v>
      </c>
      <c r="Q857" t="s">
        <v>37</v>
      </c>
      <c r="V857" t="s">
        <v>36</v>
      </c>
      <c r="W857" t="s">
        <v>36</v>
      </c>
      <c r="X857" t="s">
        <v>36</v>
      </c>
      <c r="Y857" s="3">
        <v>45751.588194444441</v>
      </c>
      <c r="Z857" s="12">
        <f t="shared" si="13"/>
        <v>1</v>
      </c>
    </row>
    <row r="858" spans="1:26" x14ac:dyDescent="0.35">
      <c r="A858">
        <v>15499814</v>
      </c>
      <c r="B858" s="1">
        <v>45756</v>
      </c>
      <c r="C858" s="2">
        <v>0.5805555555555556</v>
      </c>
      <c r="D858" t="s">
        <v>38</v>
      </c>
      <c r="E858" t="s">
        <v>1629</v>
      </c>
      <c r="F858">
        <v>12715</v>
      </c>
      <c r="I858" t="s">
        <v>40</v>
      </c>
      <c r="J858" t="s">
        <v>49</v>
      </c>
      <c r="K858" t="s">
        <v>194</v>
      </c>
      <c r="L858" t="s">
        <v>712</v>
      </c>
      <c r="M858" t="s">
        <v>1411</v>
      </c>
      <c r="N858" t="s">
        <v>1412</v>
      </c>
      <c r="O858" t="s">
        <v>67</v>
      </c>
      <c r="P858" t="s">
        <v>36</v>
      </c>
      <c r="V858" t="s">
        <v>36</v>
      </c>
      <c r="W858" t="s">
        <v>35</v>
      </c>
      <c r="X858" t="s">
        <v>35</v>
      </c>
      <c r="Y858" s="3">
        <v>45756.582638888889</v>
      </c>
      <c r="Z858" s="12">
        <f t="shared" si="13"/>
        <v>1</v>
      </c>
    </row>
    <row r="859" spans="1:26" x14ac:dyDescent="0.35">
      <c r="A859">
        <v>15433776</v>
      </c>
      <c r="B859" s="1">
        <v>45753</v>
      </c>
      <c r="C859" s="2">
        <v>0.48125000000000001</v>
      </c>
      <c r="D859" t="s">
        <v>38</v>
      </c>
      <c r="E859" t="s">
        <v>906</v>
      </c>
      <c r="F859">
        <v>11457</v>
      </c>
      <c r="J859" t="s">
        <v>49</v>
      </c>
      <c r="K859">
        <v>125</v>
      </c>
      <c r="L859" t="s">
        <v>491</v>
      </c>
      <c r="M859" t="s">
        <v>1103</v>
      </c>
      <c r="N859" t="s">
        <v>493</v>
      </c>
      <c r="O859" t="s">
        <v>67</v>
      </c>
      <c r="P859" t="s">
        <v>36</v>
      </c>
      <c r="V859" t="s">
        <v>36</v>
      </c>
      <c r="W859" t="s">
        <v>36</v>
      </c>
      <c r="X859" t="s">
        <v>36</v>
      </c>
      <c r="Y859" s="3">
        <v>45753.484722222223</v>
      </c>
      <c r="Z859" s="12">
        <f t="shared" si="13"/>
        <v>1</v>
      </c>
    </row>
    <row r="860" spans="1:26" x14ac:dyDescent="0.35">
      <c r="A860">
        <v>15527869</v>
      </c>
      <c r="B860" s="1">
        <v>45756</v>
      </c>
      <c r="C860" s="2">
        <v>0.68402777777777779</v>
      </c>
      <c r="D860" t="s">
        <v>128</v>
      </c>
      <c r="E860" t="s">
        <v>962</v>
      </c>
      <c r="F860">
        <v>12782</v>
      </c>
      <c r="I860" t="s">
        <v>40</v>
      </c>
      <c r="J860" t="s">
        <v>49</v>
      </c>
      <c r="K860">
        <v>125</v>
      </c>
      <c r="L860" t="s">
        <v>286</v>
      </c>
      <c r="M860" t="s">
        <v>287</v>
      </c>
      <c r="N860" t="s">
        <v>288</v>
      </c>
      <c r="O860" t="s">
        <v>67</v>
      </c>
      <c r="P860" t="s">
        <v>36</v>
      </c>
      <c r="Q860" t="s">
        <v>205</v>
      </c>
      <c r="V860" t="s">
        <v>36</v>
      </c>
      <c r="W860" t="s">
        <v>35</v>
      </c>
      <c r="X860" t="s">
        <v>35</v>
      </c>
      <c r="Y860" s="3">
        <v>45756.685416666667</v>
      </c>
      <c r="Z860" s="12">
        <f t="shared" si="13"/>
        <v>1</v>
      </c>
    </row>
    <row r="861" spans="1:26" x14ac:dyDescent="0.35">
      <c r="A861">
        <v>15404978</v>
      </c>
      <c r="B861" s="1">
        <v>45751</v>
      </c>
      <c r="C861" s="2">
        <v>0.73958333333333337</v>
      </c>
      <c r="D861" t="s">
        <v>38</v>
      </c>
      <c r="E861" t="s">
        <v>1630</v>
      </c>
      <c r="F861">
        <v>12802</v>
      </c>
      <c r="I861" t="s">
        <v>29</v>
      </c>
      <c r="J861" t="s">
        <v>49</v>
      </c>
      <c r="K861">
        <v>150</v>
      </c>
      <c r="L861" t="s">
        <v>606</v>
      </c>
      <c r="M861" t="s">
        <v>684</v>
      </c>
      <c r="N861" t="s">
        <v>685</v>
      </c>
      <c r="O861" t="s">
        <v>34</v>
      </c>
      <c r="P861" t="s">
        <v>36</v>
      </c>
      <c r="Q861" t="s">
        <v>103</v>
      </c>
      <c r="V861" t="s">
        <v>36</v>
      </c>
      <c r="W861" t="s">
        <v>36</v>
      </c>
      <c r="X861" t="s">
        <v>35</v>
      </c>
      <c r="Z861" s="12">
        <f t="shared" si="13"/>
        <v>0</v>
      </c>
    </row>
    <row r="862" spans="1:26" x14ac:dyDescent="0.35">
      <c r="A862">
        <v>15723204</v>
      </c>
      <c r="B862" s="1">
        <v>45765</v>
      </c>
      <c r="C862" s="2">
        <v>0.71944444444444444</v>
      </c>
      <c r="D862" t="s">
        <v>128</v>
      </c>
      <c r="E862" t="s">
        <v>958</v>
      </c>
      <c r="F862">
        <v>13266</v>
      </c>
      <c r="G862" t="s">
        <v>86</v>
      </c>
      <c r="H862" t="s">
        <v>87</v>
      </c>
      <c r="J862" t="s">
        <v>41</v>
      </c>
      <c r="K862">
        <v>100</v>
      </c>
      <c r="L862" t="s">
        <v>42</v>
      </c>
      <c r="M862" t="s">
        <v>43</v>
      </c>
      <c r="N862" t="s">
        <v>44</v>
      </c>
      <c r="O862" t="s">
        <v>67</v>
      </c>
      <c r="P862" t="s">
        <v>36</v>
      </c>
      <c r="V862" t="s">
        <v>35</v>
      </c>
      <c r="W862" t="s">
        <v>35</v>
      </c>
      <c r="X862" t="s">
        <v>35</v>
      </c>
      <c r="Y862" s="3">
        <v>45765.720138888886</v>
      </c>
      <c r="Z862" s="12">
        <f t="shared" si="13"/>
        <v>1</v>
      </c>
    </row>
    <row r="863" spans="1:26" x14ac:dyDescent="0.35">
      <c r="A863">
        <v>15433162</v>
      </c>
      <c r="B863" s="1">
        <v>45753</v>
      </c>
      <c r="C863" s="2">
        <v>0.45833333333333331</v>
      </c>
      <c r="D863" t="s">
        <v>46</v>
      </c>
      <c r="E863" t="s">
        <v>906</v>
      </c>
      <c r="F863">
        <v>11457</v>
      </c>
      <c r="G863" t="s">
        <v>48</v>
      </c>
      <c r="I863" t="s">
        <v>88</v>
      </c>
      <c r="J863" t="s">
        <v>440</v>
      </c>
      <c r="K863">
        <v>160</v>
      </c>
      <c r="L863" t="s">
        <v>441</v>
      </c>
      <c r="M863" t="s">
        <v>1631</v>
      </c>
      <c r="N863" t="s">
        <v>1632</v>
      </c>
      <c r="O863" t="s">
        <v>62</v>
      </c>
      <c r="P863" t="s">
        <v>36</v>
      </c>
      <c r="Q863" t="s">
        <v>78</v>
      </c>
      <c r="V863" t="s">
        <v>35</v>
      </c>
      <c r="W863" t="s">
        <v>35</v>
      </c>
      <c r="X863" t="s">
        <v>36</v>
      </c>
      <c r="Z863" s="12">
        <f t="shared" si="13"/>
        <v>0</v>
      </c>
    </row>
    <row r="864" spans="1:26" x14ac:dyDescent="0.35">
      <c r="A864">
        <v>15330629</v>
      </c>
      <c r="B864" s="1">
        <v>45748</v>
      </c>
      <c r="C864" s="2">
        <v>0.44444444444444442</v>
      </c>
      <c r="D864" t="s">
        <v>53</v>
      </c>
      <c r="E864" t="s">
        <v>294</v>
      </c>
      <c r="F864" t="s">
        <v>295</v>
      </c>
      <c r="G864" t="s">
        <v>55</v>
      </c>
      <c r="H864" t="s">
        <v>56</v>
      </c>
      <c r="I864" t="s">
        <v>40</v>
      </c>
      <c r="J864" t="s">
        <v>148</v>
      </c>
      <c r="K864" t="s">
        <v>371</v>
      </c>
      <c r="L864" t="s">
        <v>148</v>
      </c>
      <c r="M864" t="s">
        <v>1488</v>
      </c>
      <c r="N864" t="s">
        <v>1489</v>
      </c>
      <c r="O864" t="s">
        <v>62</v>
      </c>
      <c r="P864" t="s">
        <v>35</v>
      </c>
      <c r="Q864" t="s">
        <v>167</v>
      </c>
      <c r="V864" t="s">
        <v>35</v>
      </c>
      <c r="W864" t="s">
        <v>35</v>
      </c>
      <c r="X864" t="s">
        <v>35</v>
      </c>
      <c r="Z864" s="12">
        <f t="shared" si="13"/>
        <v>0</v>
      </c>
    </row>
    <row r="865" spans="1:26" x14ac:dyDescent="0.35">
      <c r="A865">
        <v>15491042</v>
      </c>
      <c r="B865" s="1">
        <v>45756</v>
      </c>
      <c r="C865" s="2">
        <v>0.34444444444444444</v>
      </c>
      <c r="D865" t="s">
        <v>24</v>
      </c>
      <c r="E865" t="s">
        <v>1490</v>
      </c>
      <c r="F865">
        <v>12406</v>
      </c>
      <c r="G865" t="s">
        <v>27</v>
      </c>
      <c r="H865" t="s">
        <v>28</v>
      </c>
      <c r="J865" t="s">
        <v>30</v>
      </c>
      <c r="K865" t="s">
        <v>31</v>
      </c>
      <c r="L865" t="s">
        <v>30</v>
      </c>
      <c r="M865" t="s">
        <v>32</v>
      </c>
      <c r="N865" t="s">
        <v>33</v>
      </c>
      <c r="O865" t="s">
        <v>62</v>
      </c>
      <c r="P865" t="s">
        <v>35</v>
      </c>
      <c r="Q865" t="s">
        <v>78</v>
      </c>
      <c r="V865" t="s">
        <v>35</v>
      </c>
      <c r="W865" t="s">
        <v>35</v>
      </c>
      <c r="X865" t="s">
        <v>35</v>
      </c>
      <c r="Z865" s="12">
        <f t="shared" si="13"/>
        <v>0</v>
      </c>
    </row>
    <row r="866" spans="1:26" x14ac:dyDescent="0.35">
      <c r="A866">
        <v>15660858</v>
      </c>
      <c r="B866" s="1">
        <v>45763</v>
      </c>
      <c r="C866" s="2">
        <v>0.40833333333333333</v>
      </c>
      <c r="D866" t="s">
        <v>128</v>
      </c>
      <c r="E866" t="s">
        <v>1633</v>
      </c>
      <c r="F866" t="s">
        <v>1634</v>
      </c>
      <c r="I866" t="s">
        <v>88</v>
      </c>
      <c r="J866" t="s">
        <v>49</v>
      </c>
      <c r="K866" t="s">
        <v>194</v>
      </c>
      <c r="L866" t="s">
        <v>195</v>
      </c>
      <c r="M866" t="s">
        <v>196</v>
      </c>
      <c r="N866" t="s">
        <v>197</v>
      </c>
      <c r="O866" t="s">
        <v>62</v>
      </c>
      <c r="P866" t="s">
        <v>36</v>
      </c>
      <c r="Q866" t="s">
        <v>78</v>
      </c>
      <c r="V866" t="s">
        <v>36</v>
      </c>
      <c r="W866" t="s">
        <v>36</v>
      </c>
      <c r="X866" t="s">
        <v>36</v>
      </c>
      <c r="Z866" s="12">
        <f t="shared" si="13"/>
        <v>0</v>
      </c>
    </row>
    <row r="867" spans="1:26" x14ac:dyDescent="0.35">
      <c r="A867">
        <v>15331418</v>
      </c>
      <c r="B867" s="1">
        <v>45748</v>
      </c>
      <c r="C867" s="2">
        <v>5.7638888888888892E-2</v>
      </c>
      <c r="D867" t="s">
        <v>53</v>
      </c>
      <c r="E867" t="s">
        <v>519</v>
      </c>
      <c r="F867">
        <v>13492</v>
      </c>
      <c r="G867" t="s">
        <v>55</v>
      </c>
      <c r="H867" t="s">
        <v>56</v>
      </c>
      <c r="I867" t="s">
        <v>88</v>
      </c>
      <c r="J867" t="s">
        <v>49</v>
      </c>
      <c r="K867" t="s">
        <v>392</v>
      </c>
      <c r="L867" t="s">
        <v>81</v>
      </c>
      <c r="M867" t="s">
        <v>393</v>
      </c>
      <c r="N867" t="s">
        <v>394</v>
      </c>
      <c r="O867" t="s">
        <v>34</v>
      </c>
      <c r="P867" t="s">
        <v>35</v>
      </c>
      <c r="Q867" t="s">
        <v>37</v>
      </c>
      <c r="V867" t="s">
        <v>35</v>
      </c>
      <c r="W867" t="s">
        <v>35</v>
      </c>
      <c r="X867" t="s">
        <v>35</v>
      </c>
      <c r="Z867" s="12">
        <f t="shared" si="13"/>
        <v>0</v>
      </c>
    </row>
    <row r="868" spans="1:26" x14ac:dyDescent="0.35">
      <c r="A868">
        <v>15650467</v>
      </c>
      <c r="B868" s="1">
        <v>45762</v>
      </c>
      <c r="C868" s="2">
        <v>0.65069444444444446</v>
      </c>
      <c r="D868" t="s">
        <v>228</v>
      </c>
      <c r="E868" t="s">
        <v>997</v>
      </c>
      <c r="F868">
        <v>10591</v>
      </c>
      <c r="I868" t="s">
        <v>40</v>
      </c>
      <c r="J868" t="s">
        <v>440</v>
      </c>
      <c r="K868" t="s">
        <v>1635</v>
      </c>
      <c r="L868">
        <v>220</v>
      </c>
      <c r="M868" t="s">
        <v>1636</v>
      </c>
      <c r="N868" t="s">
        <v>1637</v>
      </c>
      <c r="O868" t="s">
        <v>34</v>
      </c>
      <c r="P868" t="s">
        <v>36</v>
      </c>
      <c r="Q868" t="s">
        <v>205</v>
      </c>
      <c r="V868" t="s">
        <v>35</v>
      </c>
      <c r="W868" t="s">
        <v>36</v>
      </c>
      <c r="X868" t="s">
        <v>36</v>
      </c>
      <c r="Z868" s="12">
        <f t="shared" si="13"/>
        <v>0</v>
      </c>
    </row>
    <row r="869" spans="1:26" x14ac:dyDescent="0.35">
      <c r="A869">
        <v>15536612</v>
      </c>
      <c r="B869" s="1">
        <v>45757</v>
      </c>
      <c r="C869" s="2">
        <v>0.34791666666666665</v>
      </c>
      <c r="D869" t="s">
        <v>53</v>
      </c>
      <c r="E869" t="s">
        <v>208</v>
      </c>
      <c r="F869">
        <v>10280</v>
      </c>
      <c r="G869" t="s">
        <v>55</v>
      </c>
      <c r="H869" t="s">
        <v>56</v>
      </c>
      <c r="I869" t="s">
        <v>29</v>
      </c>
      <c r="J869" t="s">
        <v>49</v>
      </c>
      <c r="K869" t="s">
        <v>157</v>
      </c>
      <c r="L869" t="s">
        <v>81</v>
      </c>
      <c r="M869" t="s">
        <v>158</v>
      </c>
      <c r="N869" t="s">
        <v>159</v>
      </c>
      <c r="O869" t="s">
        <v>67</v>
      </c>
      <c r="P869" t="s">
        <v>36</v>
      </c>
      <c r="V869" t="s">
        <v>35</v>
      </c>
      <c r="W869" t="s">
        <v>35</v>
      </c>
      <c r="X869" t="s">
        <v>35</v>
      </c>
      <c r="Z869" s="12">
        <f t="shared" si="13"/>
        <v>1</v>
      </c>
    </row>
    <row r="870" spans="1:26" x14ac:dyDescent="0.35">
      <c r="A870">
        <v>15463772</v>
      </c>
      <c r="B870" s="1">
        <v>45754</v>
      </c>
      <c r="C870" s="2">
        <v>0.7895833333333333</v>
      </c>
      <c r="D870" t="s">
        <v>38</v>
      </c>
      <c r="E870" t="s">
        <v>1638</v>
      </c>
      <c r="F870" t="s">
        <v>1639</v>
      </c>
      <c r="I870" t="s">
        <v>88</v>
      </c>
      <c r="J870" t="s">
        <v>30</v>
      </c>
      <c r="K870" t="s">
        <v>593</v>
      </c>
      <c r="M870" t="s">
        <v>594</v>
      </c>
      <c r="N870" t="s">
        <v>595</v>
      </c>
      <c r="O870" t="s">
        <v>34</v>
      </c>
      <c r="P870" t="s">
        <v>36</v>
      </c>
      <c r="Q870" t="s">
        <v>103</v>
      </c>
      <c r="V870" t="s">
        <v>36</v>
      </c>
      <c r="W870" t="s">
        <v>35</v>
      </c>
      <c r="X870" t="s">
        <v>35</v>
      </c>
      <c r="Z870" s="12">
        <f t="shared" si="13"/>
        <v>0</v>
      </c>
    </row>
    <row r="871" spans="1:26" x14ac:dyDescent="0.35">
      <c r="A871">
        <v>15433826</v>
      </c>
      <c r="B871" s="1">
        <v>45753</v>
      </c>
      <c r="C871" s="2">
        <v>0.48749999999999999</v>
      </c>
      <c r="D871" t="s">
        <v>24</v>
      </c>
      <c r="E871" t="s">
        <v>743</v>
      </c>
      <c r="F871">
        <v>12860</v>
      </c>
      <c r="G871" t="s">
        <v>27</v>
      </c>
      <c r="H871" t="s">
        <v>28</v>
      </c>
      <c r="I871" t="s">
        <v>88</v>
      </c>
      <c r="J871" t="s">
        <v>30</v>
      </c>
      <c r="K871" t="s">
        <v>153</v>
      </c>
      <c r="L871" t="s">
        <v>30</v>
      </c>
      <c r="M871" t="s">
        <v>306</v>
      </c>
      <c r="N871" t="s">
        <v>155</v>
      </c>
      <c r="O871" t="s">
        <v>62</v>
      </c>
      <c r="P871" t="s">
        <v>35</v>
      </c>
      <c r="Q871" t="s">
        <v>167</v>
      </c>
      <c r="V871" t="s">
        <v>35</v>
      </c>
      <c r="W871" t="s">
        <v>35</v>
      </c>
      <c r="X871" t="s">
        <v>35</v>
      </c>
      <c r="Z871" s="12">
        <f t="shared" si="13"/>
        <v>0</v>
      </c>
    </row>
    <row r="872" spans="1:26" x14ac:dyDescent="0.35">
      <c r="A872">
        <v>15478522</v>
      </c>
      <c r="B872" s="1">
        <v>45755</v>
      </c>
      <c r="C872" s="2">
        <v>0.59513888888888888</v>
      </c>
      <c r="D872" t="s">
        <v>53</v>
      </c>
      <c r="E872" t="s">
        <v>1498</v>
      </c>
      <c r="F872">
        <v>12580</v>
      </c>
      <c r="G872" t="s">
        <v>124</v>
      </c>
      <c r="H872" t="s">
        <v>56</v>
      </c>
      <c r="I872" t="s">
        <v>29</v>
      </c>
      <c r="J872" t="s">
        <v>49</v>
      </c>
      <c r="K872">
        <v>125</v>
      </c>
      <c r="L872" t="s">
        <v>190</v>
      </c>
      <c r="M872" t="s">
        <v>191</v>
      </c>
      <c r="N872" t="s">
        <v>192</v>
      </c>
      <c r="O872" t="s">
        <v>62</v>
      </c>
      <c r="P872" t="s">
        <v>35</v>
      </c>
      <c r="Q872" t="s">
        <v>78</v>
      </c>
      <c r="V872" t="s">
        <v>35</v>
      </c>
      <c r="W872" t="s">
        <v>35</v>
      </c>
      <c r="X872" t="s">
        <v>35</v>
      </c>
      <c r="Z872" s="12">
        <f t="shared" si="13"/>
        <v>0</v>
      </c>
    </row>
    <row r="873" spans="1:26" x14ac:dyDescent="0.35">
      <c r="A873">
        <v>15423155</v>
      </c>
      <c r="B873" s="1">
        <v>45752</v>
      </c>
      <c r="C873" s="2">
        <v>0.69513888888888886</v>
      </c>
      <c r="D873" t="s">
        <v>95</v>
      </c>
      <c r="E873" t="s">
        <v>837</v>
      </c>
      <c r="F873" t="s">
        <v>838</v>
      </c>
      <c r="G873" t="s">
        <v>98</v>
      </c>
      <c r="H873" t="s">
        <v>99</v>
      </c>
      <c r="J873" t="s">
        <v>57</v>
      </c>
      <c r="K873" t="s">
        <v>58</v>
      </c>
      <c r="L873" t="s">
        <v>59</v>
      </c>
      <c r="M873" t="s">
        <v>165</v>
      </c>
      <c r="N873" t="s">
        <v>166</v>
      </c>
      <c r="O873" t="s">
        <v>62</v>
      </c>
      <c r="P873" t="s">
        <v>35</v>
      </c>
      <c r="Q873" t="s">
        <v>78</v>
      </c>
      <c r="V873" t="s">
        <v>35</v>
      </c>
      <c r="W873" t="s">
        <v>35</v>
      </c>
      <c r="X873" t="s">
        <v>35</v>
      </c>
      <c r="Z873" s="12">
        <f t="shared" si="13"/>
        <v>0</v>
      </c>
    </row>
    <row r="874" spans="1:26" x14ac:dyDescent="0.35">
      <c r="A874">
        <v>15579290</v>
      </c>
      <c r="B874" s="1">
        <v>45759</v>
      </c>
      <c r="C874" s="2">
        <v>0.36944444444444446</v>
      </c>
      <c r="D874" t="s">
        <v>53</v>
      </c>
      <c r="E874" t="s">
        <v>1255</v>
      </c>
      <c r="F874" t="s">
        <v>1256</v>
      </c>
      <c r="G874" t="s">
        <v>55</v>
      </c>
      <c r="H874" t="s">
        <v>56</v>
      </c>
      <c r="I874" t="s">
        <v>29</v>
      </c>
      <c r="J874" t="s">
        <v>49</v>
      </c>
      <c r="K874">
        <v>125</v>
      </c>
      <c r="L874" t="s">
        <v>92</v>
      </c>
      <c r="M874" t="s">
        <v>93</v>
      </c>
      <c r="N874" t="s">
        <v>94</v>
      </c>
      <c r="O874" t="s">
        <v>62</v>
      </c>
      <c r="P874" t="s">
        <v>35</v>
      </c>
      <c r="Q874" t="s">
        <v>167</v>
      </c>
      <c r="V874" t="s">
        <v>35</v>
      </c>
      <c r="W874" t="s">
        <v>35</v>
      </c>
      <c r="X874" t="s">
        <v>35</v>
      </c>
      <c r="Z874" s="12">
        <f t="shared" si="13"/>
        <v>0</v>
      </c>
    </row>
    <row r="875" spans="1:26" x14ac:dyDescent="0.35">
      <c r="A875">
        <v>15704471</v>
      </c>
      <c r="B875" s="1">
        <v>45764</v>
      </c>
      <c r="C875" s="2">
        <v>0.77986111111111112</v>
      </c>
      <c r="D875" t="s">
        <v>128</v>
      </c>
      <c r="E875" t="s">
        <v>1640</v>
      </c>
      <c r="F875" t="s">
        <v>1641</v>
      </c>
      <c r="I875" t="s">
        <v>88</v>
      </c>
      <c r="J875" t="s">
        <v>148</v>
      </c>
      <c r="K875" t="s">
        <v>149</v>
      </c>
      <c r="M875" t="s">
        <v>280</v>
      </c>
      <c r="N875" t="s">
        <v>151</v>
      </c>
      <c r="O875" t="s">
        <v>62</v>
      </c>
      <c r="P875" t="s">
        <v>35</v>
      </c>
      <c r="Q875" t="s">
        <v>78</v>
      </c>
      <c r="V875" t="s">
        <v>35</v>
      </c>
      <c r="W875" t="s">
        <v>35</v>
      </c>
      <c r="X875" t="s">
        <v>35</v>
      </c>
      <c r="Z875" s="12">
        <f t="shared" si="13"/>
        <v>0</v>
      </c>
    </row>
    <row r="876" spans="1:26" x14ac:dyDescent="0.35">
      <c r="A876">
        <v>15446475</v>
      </c>
      <c r="B876" s="1">
        <v>45754</v>
      </c>
      <c r="C876" s="2">
        <v>0.37152777777777779</v>
      </c>
      <c r="D876" t="s">
        <v>53</v>
      </c>
      <c r="E876" t="s">
        <v>1642</v>
      </c>
      <c r="F876">
        <v>13385</v>
      </c>
      <c r="G876" t="s">
        <v>55</v>
      </c>
      <c r="H876" t="s">
        <v>56</v>
      </c>
      <c r="I876" t="s">
        <v>40</v>
      </c>
      <c r="J876" t="s">
        <v>30</v>
      </c>
      <c r="K876" t="s">
        <v>749</v>
      </c>
      <c r="L876" t="s">
        <v>30</v>
      </c>
      <c r="M876" t="s">
        <v>750</v>
      </c>
      <c r="N876" t="s">
        <v>751</v>
      </c>
      <c r="O876" t="s">
        <v>34</v>
      </c>
      <c r="P876" t="s">
        <v>35</v>
      </c>
      <c r="Q876" t="s">
        <v>37</v>
      </c>
      <c r="V876" t="s">
        <v>35</v>
      </c>
      <c r="W876" t="s">
        <v>35</v>
      </c>
      <c r="X876" t="s">
        <v>35</v>
      </c>
      <c r="Z876" s="12">
        <f t="shared" si="13"/>
        <v>0</v>
      </c>
    </row>
    <row r="877" spans="1:26" x14ac:dyDescent="0.35">
      <c r="A877">
        <v>15579879</v>
      </c>
      <c r="B877" s="1">
        <v>45759</v>
      </c>
      <c r="C877" s="2">
        <v>0.40416666666666667</v>
      </c>
      <c r="D877" t="s">
        <v>128</v>
      </c>
      <c r="E877" t="s">
        <v>1643</v>
      </c>
      <c r="F877" t="s">
        <v>1644</v>
      </c>
      <c r="I877" t="s">
        <v>40</v>
      </c>
      <c r="J877" t="s">
        <v>49</v>
      </c>
      <c r="K877" t="s">
        <v>194</v>
      </c>
      <c r="L877" t="s">
        <v>756</v>
      </c>
      <c r="M877" t="s">
        <v>1164</v>
      </c>
      <c r="N877" t="s">
        <v>1165</v>
      </c>
      <c r="O877" t="s">
        <v>34</v>
      </c>
      <c r="P877" t="s">
        <v>36</v>
      </c>
      <c r="V877" t="s">
        <v>35</v>
      </c>
      <c r="W877" t="s">
        <v>35</v>
      </c>
      <c r="X877" t="s">
        <v>36</v>
      </c>
      <c r="Z877" s="12">
        <f t="shared" si="13"/>
        <v>0</v>
      </c>
    </row>
    <row r="878" spans="1:26" x14ac:dyDescent="0.35">
      <c r="A878">
        <v>15354555</v>
      </c>
      <c r="B878" s="1">
        <v>45749</v>
      </c>
      <c r="C878" s="2">
        <v>0.51527777777777772</v>
      </c>
      <c r="D878" t="s">
        <v>53</v>
      </c>
      <c r="E878" t="s">
        <v>680</v>
      </c>
      <c r="F878" t="s">
        <v>681</v>
      </c>
      <c r="G878" t="s">
        <v>55</v>
      </c>
      <c r="H878" t="s">
        <v>56</v>
      </c>
      <c r="I878" t="s">
        <v>40</v>
      </c>
      <c r="J878" t="s">
        <v>49</v>
      </c>
      <c r="K878">
        <v>125</v>
      </c>
      <c r="L878" t="s">
        <v>92</v>
      </c>
      <c r="M878" t="s">
        <v>93</v>
      </c>
      <c r="N878" t="s">
        <v>94</v>
      </c>
      <c r="O878" t="s">
        <v>34</v>
      </c>
      <c r="P878" t="s">
        <v>35</v>
      </c>
      <c r="Q878" t="s">
        <v>37</v>
      </c>
      <c r="V878" t="s">
        <v>35</v>
      </c>
      <c r="W878" t="s">
        <v>35</v>
      </c>
      <c r="X878" t="s">
        <v>35</v>
      </c>
      <c r="Z878" s="12">
        <f t="shared" si="13"/>
        <v>0</v>
      </c>
    </row>
    <row r="879" spans="1:26" x14ac:dyDescent="0.35">
      <c r="A879">
        <v>15628764</v>
      </c>
      <c r="B879" s="1">
        <v>45761</v>
      </c>
      <c r="C879" s="2">
        <v>0.64930555555555558</v>
      </c>
      <c r="D879" t="s">
        <v>38</v>
      </c>
      <c r="E879" t="s">
        <v>421</v>
      </c>
      <c r="F879">
        <v>10377</v>
      </c>
      <c r="J879" t="s">
        <v>49</v>
      </c>
      <c r="K879">
        <v>125</v>
      </c>
      <c r="L879" t="s">
        <v>92</v>
      </c>
      <c r="M879" t="s">
        <v>338</v>
      </c>
      <c r="N879" t="s">
        <v>339</v>
      </c>
      <c r="O879" t="s">
        <v>67</v>
      </c>
      <c r="P879" t="s">
        <v>36</v>
      </c>
      <c r="V879" t="s">
        <v>36</v>
      </c>
      <c r="W879" t="s">
        <v>35</v>
      </c>
      <c r="X879" t="s">
        <v>36</v>
      </c>
      <c r="Y879" s="3">
        <v>45761.65</v>
      </c>
      <c r="Z879" s="12">
        <f t="shared" si="13"/>
        <v>1</v>
      </c>
    </row>
    <row r="880" spans="1:26" x14ac:dyDescent="0.35">
      <c r="A880">
        <v>15623541</v>
      </c>
      <c r="B880" s="1">
        <v>45761</v>
      </c>
      <c r="C880" s="2">
        <v>0.53194444444444444</v>
      </c>
      <c r="D880" t="s">
        <v>228</v>
      </c>
      <c r="E880" t="s">
        <v>1645</v>
      </c>
      <c r="F880">
        <v>13498</v>
      </c>
      <c r="I880" t="s">
        <v>40</v>
      </c>
      <c r="J880" t="s">
        <v>49</v>
      </c>
      <c r="K880" t="s">
        <v>194</v>
      </c>
      <c r="L880" t="s">
        <v>344</v>
      </c>
      <c r="M880" t="s">
        <v>1646</v>
      </c>
      <c r="N880" t="s">
        <v>1647</v>
      </c>
      <c r="O880" t="s">
        <v>62</v>
      </c>
      <c r="P880" t="s">
        <v>35</v>
      </c>
      <c r="Q880" t="s">
        <v>78</v>
      </c>
      <c r="V880" t="s">
        <v>35</v>
      </c>
      <c r="W880" t="s">
        <v>35</v>
      </c>
      <c r="X880" t="s">
        <v>35</v>
      </c>
      <c r="Z880" s="12">
        <f t="shared" si="13"/>
        <v>0</v>
      </c>
    </row>
    <row r="881" spans="1:26" x14ac:dyDescent="0.35">
      <c r="A881">
        <v>15396947</v>
      </c>
      <c r="B881" s="1">
        <v>45751</v>
      </c>
      <c r="C881" s="2">
        <v>0.54166666666666663</v>
      </c>
      <c r="D881" t="s">
        <v>46</v>
      </c>
      <c r="E881" t="s">
        <v>1648</v>
      </c>
      <c r="F881" t="s">
        <v>1649</v>
      </c>
      <c r="G881" t="s">
        <v>48</v>
      </c>
      <c r="J881" t="s">
        <v>41</v>
      </c>
      <c r="K881">
        <v>110</v>
      </c>
      <c r="L881" t="s">
        <v>1650</v>
      </c>
      <c r="M881" t="s">
        <v>1651</v>
      </c>
      <c r="N881" t="s">
        <v>1652</v>
      </c>
      <c r="O881" t="s">
        <v>62</v>
      </c>
      <c r="P881" t="s">
        <v>35</v>
      </c>
      <c r="Q881" t="s">
        <v>78</v>
      </c>
      <c r="V881" t="s">
        <v>35</v>
      </c>
      <c r="W881" t="s">
        <v>35</v>
      </c>
      <c r="X881" t="s">
        <v>35</v>
      </c>
      <c r="Z881" s="12">
        <f t="shared" si="13"/>
        <v>0</v>
      </c>
    </row>
    <row r="882" spans="1:26" x14ac:dyDescent="0.35">
      <c r="A882">
        <v>15401336</v>
      </c>
      <c r="B882" s="1">
        <v>45751</v>
      </c>
      <c r="C882" s="2">
        <v>0.65138888888888891</v>
      </c>
      <c r="D882" t="s">
        <v>38</v>
      </c>
      <c r="E882" t="s">
        <v>1610</v>
      </c>
      <c r="F882" t="s">
        <v>1611</v>
      </c>
      <c r="J882" t="s">
        <v>57</v>
      </c>
      <c r="K882" t="s">
        <v>58</v>
      </c>
      <c r="L882" t="s">
        <v>59</v>
      </c>
      <c r="M882" t="s">
        <v>270</v>
      </c>
      <c r="N882" t="s">
        <v>271</v>
      </c>
      <c r="O882" t="s">
        <v>67</v>
      </c>
      <c r="P882" t="s">
        <v>36</v>
      </c>
      <c r="V882" t="s">
        <v>36</v>
      </c>
      <c r="W882" t="s">
        <v>36</v>
      </c>
      <c r="X882" t="s">
        <v>36</v>
      </c>
      <c r="Y882" s="3">
        <v>45751.652777777781</v>
      </c>
      <c r="Z882" s="12">
        <f t="shared" si="13"/>
        <v>1</v>
      </c>
    </row>
    <row r="883" spans="1:26" x14ac:dyDescent="0.35">
      <c r="A883">
        <v>15743140</v>
      </c>
      <c r="B883" s="1">
        <v>45766</v>
      </c>
      <c r="C883" s="2">
        <v>0.75277777777777777</v>
      </c>
      <c r="D883" t="s">
        <v>38</v>
      </c>
      <c r="E883" t="s">
        <v>1653</v>
      </c>
      <c r="F883">
        <v>14188</v>
      </c>
      <c r="I883" t="s">
        <v>29</v>
      </c>
      <c r="J883" t="s">
        <v>148</v>
      </c>
      <c r="K883" t="s">
        <v>149</v>
      </c>
      <c r="M883" t="s">
        <v>1654</v>
      </c>
      <c r="N883" t="s">
        <v>1056</v>
      </c>
      <c r="O883" t="s">
        <v>34</v>
      </c>
      <c r="P883" t="s">
        <v>36</v>
      </c>
      <c r="V883" t="s">
        <v>36</v>
      </c>
      <c r="W883" t="s">
        <v>35</v>
      </c>
      <c r="X883" t="s">
        <v>35</v>
      </c>
      <c r="Z883" s="12">
        <f t="shared" si="13"/>
        <v>0</v>
      </c>
    </row>
    <row r="884" spans="1:26" x14ac:dyDescent="0.35">
      <c r="A884">
        <v>15490781</v>
      </c>
      <c r="B884" s="1">
        <v>45756</v>
      </c>
      <c r="C884" s="2">
        <v>0.31597222222222221</v>
      </c>
      <c r="D884" t="s">
        <v>95</v>
      </c>
      <c r="E884" t="s">
        <v>1655</v>
      </c>
      <c r="F884" t="s">
        <v>1656</v>
      </c>
      <c r="G884" t="s">
        <v>1657</v>
      </c>
      <c r="H884" t="s">
        <v>309</v>
      </c>
      <c r="J884" t="s">
        <v>30</v>
      </c>
      <c r="K884" t="s">
        <v>1658</v>
      </c>
      <c r="M884" t="s">
        <v>1659</v>
      </c>
      <c r="N884" t="s">
        <v>1660</v>
      </c>
      <c r="O884" t="s">
        <v>34</v>
      </c>
      <c r="P884" t="s">
        <v>36</v>
      </c>
      <c r="Q884" t="s">
        <v>37</v>
      </c>
      <c r="V884" t="s">
        <v>36</v>
      </c>
      <c r="W884" t="s">
        <v>35</v>
      </c>
      <c r="X884" t="s">
        <v>35</v>
      </c>
      <c r="Z884" s="12">
        <f t="shared" si="13"/>
        <v>0</v>
      </c>
    </row>
    <row r="885" spans="1:26" x14ac:dyDescent="0.35">
      <c r="A885">
        <v>15571923</v>
      </c>
      <c r="B885" s="1">
        <v>45758</v>
      </c>
      <c r="C885" s="2">
        <v>0.73541666666666672</v>
      </c>
      <c r="D885" t="s">
        <v>53</v>
      </c>
      <c r="E885" t="s">
        <v>1541</v>
      </c>
      <c r="F885">
        <v>11447</v>
      </c>
      <c r="G885" t="s">
        <v>124</v>
      </c>
      <c r="H885" t="s">
        <v>56</v>
      </c>
      <c r="I885" t="s">
        <v>88</v>
      </c>
      <c r="J885" t="s">
        <v>80</v>
      </c>
      <c r="K885">
        <v>400</v>
      </c>
      <c r="L885" t="s">
        <v>324</v>
      </c>
      <c r="M885" t="s">
        <v>1661</v>
      </c>
      <c r="N885" t="s">
        <v>1662</v>
      </c>
      <c r="O885" t="s">
        <v>34</v>
      </c>
      <c r="P885" t="s">
        <v>35</v>
      </c>
      <c r="Q885" t="s">
        <v>37</v>
      </c>
      <c r="V885" t="s">
        <v>35</v>
      </c>
      <c r="W885" t="s">
        <v>35</v>
      </c>
      <c r="X885" t="s">
        <v>35</v>
      </c>
      <c r="Z885" s="12">
        <f t="shared" si="13"/>
        <v>0</v>
      </c>
    </row>
    <row r="886" spans="1:26" x14ac:dyDescent="0.35">
      <c r="A886">
        <v>15616940</v>
      </c>
      <c r="B886" s="1">
        <v>45761</v>
      </c>
      <c r="C886" s="2">
        <v>0.44791666666666669</v>
      </c>
      <c r="D886" t="s">
        <v>228</v>
      </c>
      <c r="F886">
        <v>12965</v>
      </c>
      <c r="G886" t="s">
        <v>28</v>
      </c>
      <c r="H886" t="s">
        <v>490</v>
      </c>
      <c r="I886" t="s">
        <v>29</v>
      </c>
      <c r="J886" t="s">
        <v>49</v>
      </c>
      <c r="K886">
        <v>125</v>
      </c>
      <c r="L886" t="s">
        <v>491</v>
      </c>
      <c r="M886" t="s">
        <v>492</v>
      </c>
      <c r="N886" t="s">
        <v>493</v>
      </c>
      <c r="O886" t="s">
        <v>34</v>
      </c>
      <c r="P886" t="s">
        <v>35</v>
      </c>
      <c r="V886" t="s">
        <v>35</v>
      </c>
      <c r="W886" t="s">
        <v>35</v>
      </c>
      <c r="X886" t="s">
        <v>35</v>
      </c>
      <c r="Z886" s="12">
        <f t="shared" si="13"/>
        <v>0</v>
      </c>
    </row>
    <row r="887" spans="1:26" x14ac:dyDescent="0.35">
      <c r="A887">
        <v>15738836</v>
      </c>
      <c r="B887" s="1">
        <v>45766</v>
      </c>
      <c r="C887" s="2">
        <v>0.62986111111111109</v>
      </c>
      <c r="D887" t="s">
        <v>38</v>
      </c>
      <c r="E887" t="s">
        <v>1663</v>
      </c>
      <c r="F887" t="s">
        <v>1664</v>
      </c>
      <c r="I887" t="s">
        <v>29</v>
      </c>
      <c r="J887" t="s">
        <v>57</v>
      </c>
      <c r="K887" t="s">
        <v>58</v>
      </c>
      <c r="L887" t="s">
        <v>1110</v>
      </c>
      <c r="M887" t="s">
        <v>1111</v>
      </c>
      <c r="N887" t="s">
        <v>1112</v>
      </c>
      <c r="O887" t="s">
        <v>34</v>
      </c>
      <c r="P887" t="s">
        <v>36</v>
      </c>
      <c r="Q887" t="s">
        <v>103</v>
      </c>
      <c r="V887" t="s">
        <v>35</v>
      </c>
      <c r="W887" t="s">
        <v>36</v>
      </c>
      <c r="X887" t="s">
        <v>35</v>
      </c>
      <c r="Z887" s="12">
        <f t="shared" si="13"/>
        <v>0</v>
      </c>
    </row>
    <row r="888" spans="1:26" x14ac:dyDescent="0.35">
      <c r="A888">
        <v>15569052</v>
      </c>
      <c r="B888" s="1">
        <v>45758</v>
      </c>
      <c r="C888" s="2">
        <v>0.65902777777777777</v>
      </c>
      <c r="D888" t="s">
        <v>128</v>
      </c>
      <c r="E888" t="s">
        <v>1665</v>
      </c>
      <c r="F888" t="s">
        <v>1666</v>
      </c>
      <c r="I888" t="s">
        <v>29</v>
      </c>
      <c r="J888" t="s">
        <v>49</v>
      </c>
      <c r="K888" t="s">
        <v>157</v>
      </c>
      <c r="L888" t="s">
        <v>301</v>
      </c>
      <c r="M888" t="s">
        <v>891</v>
      </c>
      <c r="N888" t="s">
        <v>892</v>
      </c>
      <c r="O888" t="s">
        <v>34</v>
      </c>
      <c r="P888" t="s">
        <v>36</v>
      </c>
      <c r="Q888" t="s">
        <v>37</v>
      </c>
      <c r="V888" t="s">
        <v>36</v>
      </c>
      <c r="W888" t="s">
        <v>35</v>
      </c>
      <c r="X888" t="s">
        <v>35</v>
      </c>
      <c r="Z888" s="12">
        <f t="shared" si="13"/>
        <v>0</v>
      </c>
    </row>
    <row r="889" spans="1:26" x14ac:dyDescent="0.35">
      <c r="A889">
        <v>15608203</v>
      </c>
      <c r="B889" s="1">
        <v>45760</v>
      </c>
      <c r="C889" s="2">
        <v>0.81180555555555556</v>
      </c>
      <c r="D889" t="s">
        <v>53</v>
      </c>
      <c r="E889" t="s">
        <v>200</v>
      </c>
      <c r="F889" t="s">
        <v>201</v>
      </c>
      <c r="G889" t="s">
        <v>290</v>
      </c>
      <c r="H889" t="s">
        <v>56</v>
      </c>
      <c r="I889" t="s">
        <v>29</v>
      </c>
      <c r="J889" t="s">
        <v>49</v>
      </c>
      <c r="K889" t="s">
        <v>392</v>
      </c>
      <c r="L889" t="s">
        <v>81</v>
      </c>
      <c r="M889" t="s">
        <v>393</v>
      </c>
      <c r="N889" t="s">
        <v>394</v>
      </c>
      <c r="O889" t="s">
        <v>34</v>
      </c>
      <c r="P889" t="s">
        <v>35</v>
      </c>
      <c r="V889" t="s">
        <v>35</v>
      </c>
      <c r="W889" t="s">
        <v>35</v>
      </c>
      <c r="X889" t="s">
        <v>35</v>
      </c>
      <c r="Z889" s="12">
        <f t="shared" si="13"/>
        <v>0</v>
      </c>
    </row>
    <row r="890" spans="1:26" x14ac:dyDescent="0.35">
      <c r="A890">
        <v>15647841</v>
      </c>
      <c r="B890" s="1">
        <v>45762</v>
      </c>
      <c r="C890" s="2">
        <v>0.58263888888888893</v>
      </c>
      <c r="D890" t="s">
        <v>53</v>
      </c>
      <c r="E890" t="s">
        <v>189</v>
      </c>
      <c r="F890">
        <v>13207</v>
      </c>
      <c r="G890" t="s">
        <v>124</v>
      </c>
      <c r="H890" t="s">
        <v>56</v>
      </c>
      <c r="I890" t="s">
        <v>40</v>
      </c>
      <c r="J890" t="s">
        <v>49</v>
      </c>
      <c r="K890" t="s">
        <v>114</v>
      </c>
      <c r="L890" t="s">
        <v>220</v>
      </c>
      <c r="M890" t="s">
        <v>1179</v>
      </c>
      <c r="N890" t="s">
        <v>1180</v>
      </c>
      <c r="O890" t="s">
        <v>62</v>
      </c>
      <c r="P890" t="s">
        <v>35</v>
      </c>
      <c r="Q890" t="s">
        <v>78</v>
      </c>
      <c r="V890" t="s">
        <v>35</v>
      </c>
      <c r="W890" t="s">
        <v>35</v>
      </c>
      <c r="X890" t="s">
        <v>35</v>
      </c>
      <c r="Z890" s="12">
        <f t="shared" si="13"/>
        <v>0</v>
      </c>
    </row>
    <row r="891" spans="1:26" x14ac:dyDescent="0.35">
      <c r="A891">
        <v>15441173</v>
      </c>
      <c r="B891" s="1">
        <v>45753</v>
      </c>
      <c r="C891" s="2">
        <v>0.77500000000000002</v>
      </c>
      <c r="D891" t="s">
        <v>38</v>
      </c>
      <c r="E891" t="s">
        <v>1667</v>
      </c>
      <c r="F891">
        <v>13532</v>
      </c>
      <c r="I891" t="s">
        <v>88</v>
      </c>
      <c r="J891" t="s">
        <v>148</v>
      </c>
      <c r="K891" t="s">
        <v>149</v>
      </c>
      <c r="M891" t="s">
        <v>280</v>
      </c>
      <c r="N891" t="s">
        <v>939</v>
      </c>
      <c r="O891" t="s">
        <v>34</v>
      </c>
      <c r="P891" t="s">
        <v>36</v>
      </c>
      <c r="Q891" t="s">
        <v>37</v>
      </c>
      <c r="V891" t="s">
        <v>36</v>
      </c>
      <c r="W891" t="s">
        <v>35</v>
      </c>
      <c r="X891" t="s">
        <v>35</v>
      </c>
      <c r="Z891" s="12">
        <f t="shared" si="13"/>
        <v>0</v>
      </c>
    </row>
    <row r="892" spans="1:26" x14ac:dyDescent="0.35">
      <c r="A892">
        <v>15611183</v>
      </c>
      <c r="B892" s="1">
        <v>45761</v>
      </c>
      <c r="C892" s="2">
        <v>2.6388888888888889E-2</v>
      </c>
      <c r="D892" t="s">
        <v>53</v>
      </c>
      <c r="E892" t="s">
        <v>642</v>
      </c>
      <c r="F892">
        <v>10225</v>
      </c>
      <c r="G892" t="s">
        <v>55</v>
      </c>
      <c r="H892" t="s">
        <v>56</v>
      </c>
      <c r="I892" t="s">
        <v>88</v>
      </c>
      <c r="J892" t="s">
        <v>49</v>
      </c>
      <c r="K892" t="s">
        <v>1262</v>
      </c>
      <c r="L892" t="s">
        <v>81</v>
      </c>
      <c r="M892" t="s">
        <v>1668</v>
      </c>
      <c r="N892" t="s">
        <v>1669</v>
      </c>
      <c r="O892" t="s">
        <v>34</v>
      </c>
      <c r="P892" t="s">
        <v>35</v>
      </c>
      <c r="Q892" t="s">
        <v>205</v>
      </c>
      <c r="V892" t="s">
        <v>35</v>
      </c>
      <c r="W892" t="s">
        <v>35</v>
      </c>
      <c r="X892" t="s">
        <v>35</v>
      </c>
      <c r="Z892" s="12">
        <f t="shared" si="13"/>
        <v>0</v>
      </c>
    </row>
    <row r="893" spans="1:26" x14ac:dyDescent="0.35">
      <c r="A893">
        <v>15357037</v>
      </c>
      <c r="B893" s="1">
        <v>45749</v>
      </c>
      <c r="C893" s="2">
        <v>0.55694444444444446</v>
      </c>
      <c r="D893" t="s">
        <v>38</v>
      </c>
      <c r="E893" t="s">
        <v>1260</v>
      </c>
      <c r="F893" t="s">
        <v>1261</v>
      </c>
      <c r="G893" t="s">
        <v>791</v>
      </c>
      <c r="I893" t="s">
        <v>29</v>
      </c>
      <c r="J893" t="s">
        <v>49</v>
      </c>
      <c r="K893" t="s">
        <v>157</v>
      </c>
      <c r="L893" t="s">
        <v>344</v>
      </c>
      <c r="M893" t="s">
        <v>345</v>
      </c>
      <c r="N893" t="s">
        <v>346</v>
      </c>
      <c r="O893" t="s">
        <v>45</v>
      </c>
      <c r="P893" t="s">
        <v>36</v>
      </c>
      <c r="Q893" t="s">
        <v>37</v>
      </c>
      <c r="V893" t="s">
        <v>35</v>
      </c>
      <c r="W893" t="s">
        <v>35</v>
      </c>
      <c r="X893" t="s">
        <v>36</v>
      </c>
      <c r="Y893" s="3">
        <v>45749.558333333334</v>
      </c>
      <c r="Z893" s="12">
        <f t="shared" si="13"/>
        <v>0</v>
      </c>
    </row>
    <row r="894" spans="1:26" x14ac:dyDescent="0.35">
      <c r="A894">
        <v>15611591</v>
      </c>
      <c r="B894" s="1">
        <v>45761</v>
      </c>
      <c r="C894" s="2">
        <v>0.72777777777777775</v>
      </c>
      <c r="D894" t="s">
        <v>95</v>
      </c>
      <c r="E894" t="s">
        <v>1670</v>
      </c>
      <c r="F894">
        <v>12171</v>
      </c>
      <c r="G894" t="s">
        <v>308</v>
      </c>
      <c r="H894" t="s">
        <v>210</v>
      </c>
      <c r="J894" t="s">
        <v>57</v>
      </c>
      <c r="K894" t="s">
        <v>58</v>
      </c>
      <c r="L894" t="s">
        <v>59</v>
      </c>
      <c r="M894" t="s">
        <v>1671</v>
      </c>
      <c r="N894" t="s">
        <v>507</v>
      </c>
      <c r="O894" t="s">
        <v>62</v>
      </c>
      <c r="P894" t="s">
        <v>35</v>
      </c>
      <c r="Q894" t="s">
        <v>78</v>
      </c>
      <c r="V894" t="s">
        <v>35</v>
      </c>
      <c r="W894" t="s">
        <v>35</v>
      </c>
      <c r="X894" t="s">
        <v>35</v>
      </c>
      <c r="Z894" s="12">
        <f t="shared" si="13"/>
        <v>0</v>
      </c>
    </row>
    <row r="895" spans="1:26" x14ac:dyDescent="0.35">
      <c r="A895">
        <v>15569426</v>
      </c>
      <c r="B895" s="1">
        <v>45759</v>
      </c>
      <c r="C895" s="2">
        <v>0.42291666666666666</v>
      </c>
      <c r="D895" t="s">
        <v>95</v>
      </c>
      <c r="E895" t="s">
        <v>1672</v>
      </c>
      <c r="F895">
        <v>12264</v>
      </c>
      <c r="G895" t="s">
        <v>587</v>
      </c>
      <c r="H895" t="s">
        <v>99</v>
      </c>
      <c r="I895" t="s">
        <v>88</v>
      </c>
      <c r="J895" t="s">
        <v>30</v>
      </c>
      <c r="K895" t="s">
        <v>252</v>
      </c>
      <c r="L895" t="s">
        <v>30</v>
      </c>
      <c r="M895" t="s">
        <v>1673</v>
      </c>
      <c r="N895" t="s">
        <v>254</v>
      </c>
      <c r="O895" t="s">
        <v>34</v>
      </c>
      <c r="P895" t="s">
        <v>35</v>
      </c>
      <c r="Q895" t="s">
        <v>37</v>
      </c>
      <c r="V895" t="s">
        <v>35</v>
      </c>
      <c r="W895" t="s">
        <v>35</v>
      </c>
      <c r="X895" t="s">
        <v>35</v>
      </c>
      <c r="Z895" s="12">
        <f t="shared" si="13"/>
        <v>0</v>
      </c>
    </row>
    <row r="896" spans="1:26" x14ac:dyDescent="0.35">
      <c r="A896">
        <v>15537031</v>
      </c>
      <c r="B896" s="1">
        <v>45757</v>
      </c>
      <c r="C896" s="2">
        <v>0.38472222222222224</v>
      </c>
      <c r="D896" t="s">
        <v>24</v>
      </c>
      <c r="E896" t="s">
        <v>1674</v>
      </c>
      <c r="F896">
        <v>12143</v>
      </c>
      <c r="G896" t="s">
        <v>27</v>
      </c>
      <c r="H896" t="s">
        <v>28</v>
      </c>
      <c r="I896" t="s">
        <v>29</v>
      </c>
      <c r="J896" t="s">
        <v>30</v>
      </c>
      <c r="K896" t="s">
        <v>153</v>
      </c>
      <c r="L896" t="s">
        <v>30</v>
      </c>
      <c r="M896" t="s">
        <v>306</v>
      </c>
      <c r="N896" t="s">
        <v>155</v>
      </c>
      <c r="O896" t="s">
        <v>62</v>
      </c>
      <c r="P896" t="s">
        <v>35</v>
      </c>
      <c r="Q896" t="s">
        <v>167</v>
      </c>
      <c r="V896" t="s">
        <v>35</v>
      </c>
      <c r="W896" t="s">
        <v>35</v>
      </c>
      <c r="X896" t="s">
        <v>35</v>
      </c>
      <c r="Z896" s="12">
        <f t="shared" si="13"/>
        <v>0</v>
      </c>
    </row>
    <row r="897" spans="1:26" x14ac:dyDescent="0.35">
      <c r="A897">
        <v>15561429</v>
      </c>
      <c r="B897" s="1">
        <v>45758</v>
      </c>
      <c r="C897" s="2">
        <v>0.49236111111111114</v>
      </c>
      <c r="D897" t="s">
        <v>38</v>
      </c>
      <c r="E897" t="s">
        <v>1675</v>
      </c>
      <c r="F897">
        <v>13023</v>
      </c>
      <c r="J897" t="s">
        <v>30</v>
      </c>
      <c r="K897" t="s">
        <v>31</v>
      </c>
      <c r="M897" t="s">
        <v>913</v>
      </c>
      <c r="N897" t="s">
        <v>107</v>
      </c>
      <c r="O897" t="s">
        <v>67</v>
      </c>
      <c r="P897" t="s">
        <v>36</v>
      </c>
      <c r="V897" t="s">
        <v>36</v>
      </c>
      <c r="W897" t="s">
        <v>35</v>
      </c>
      <c r="X897" t="s">
        <v>35</v>
      </c>
      <c r="Y897" s="3">
        <v>45758.494444444441</v>
      </c>
      <c r="Z897" s="12">
        <f t="shared" si="13"/>
        <v>1</v>
      </c>
    </row>
    <row r="898" spans="1:26" x14ac:dyDescent="0.35">
      <c r="A898">
        <v>15440035</v>
      </c>
      <c r="B898" s="1">
        <v>45753</v>
      </c>
      <c r="C898" s="2">
        <v>0.72222222222222221</v>
      </c>
      <c r="D898" t="s">
        <v>53</v>
      </c>
      <c r="E898" t="s">
        <v>993</v>
      </c>
      <c r="F898">
        <v>14119</v>
      </c>
      <c r="G898" t="s">
        <v>55</v>
      </c>
      <c r="H898" t="s">
        <v>56</v>
      </c>
      <c r="I898" t="s">
        <v>40</v>
      </c>
      <c r="J898" t="s">
        <v>148</v>
      </c>
      <c r="K898" t="s">
        <v>371</v>
      </c>
      <c r="L898" t="s">
        <v>148</v>
      </c>
      <c r="M898" t="s">
        <v>1488</v>
      </c>
      <c r="N898" t="s">
        <v>1489</v>
      </c>
      <c r="O898" t="s">
        <v>34</v>
      </c>
      <c r="P898" t="s">
        <v>35</v>
      </c>
      <c r="V898" t="s">
        <v>35</v>
      </c>
      <c r="W898" t="s">
        <v>35</v>
      </c>
      <c r="X898" t="s">
        <v>35</v>
      </c>
      <c r="Z898" s="12">
        <f t="shared" si="13"/>
        <v>0</v>
      </c>
    </row>
    <row r="899" spans="1:26" x14ac:dyDescent="0.35">
      <c r="A899">
        <v>15573273</v>
      </c>
      <c r="B899" s="1">
        <v>45758</v>
      </c>
      <c r="C899" s="2">
        <v>0.77222222222222225</v>
      </c>
      <c r="D899" t="s">
        <v>53</v>
      </c>
      <c r="E899" t="s">
        <v>1676</v>
      </c>
      <c r="F899">
        <v>10759</v>
      </c>
      <c r="G899" t="s">
        <v>124</v>
      </c>
      <c r="H899" t="s">
        <v>56</v>
      </c>
      <c r="I899" t="s">
        <v>40</v>
      </c>
      <c r="J899" t="s">
        <v>49</v>
      </c>
      <c r="K899" t="s">
        <v>135</v>
      </c>
      <c r="L899" t="s">
        <v>136</v>
      </c>
      <c r="M899" t="s">
        <v>137</v>
      </c>
      <c r="N899" t="s">
        <v>138</v>
      </c>
      <c r="O899" t="s">
        <v>62</v>
      </c>
      <c r="P899" t="s">
        <v>35</v>
      </c>
      <c r="Q899" t="s">
        <v>1000</v>
      </c>
      <c r="R899" t="s">
        <v>1677</v>
      </c>
      <c r="T899" t="s">
        <v>1678</v>
      </c>
      <c r="U899" t="s">
        <v>755</v>
      </c>
      <c r="V899" t="s">
        <v>35</v>
      </c>
      <c r="W899" t="s">
        <v>35</v>
      </c>
      <c r="X899" t="s">
        <v>35</v>
      </c>
      <c r="Z899" s="12">
        <f t="shared" ref="Z899:Z962" si="14">IF(O899="Invoiced", 1, 0)</f>
        <v>0</v>
      </c>
    </row>
    <row r="900" spans="1:26" x14ac:dyDescent="0.35">
      <c r="A900">
        <v>15589636</v>
      </c>
      <c r="B900" s="1">
        <v>45759</v>
      </c>
      <c r="C900" s="2">
        <v>0.66597222222222219</v>
      </c>
      <c r="D900" t="s">
        <v>38</v>
      </c>
      <c r="E900" t="s">
        <v>1679</v>
      </c>
      <c r="F900" t="s">
        <v>1680</v>
      </c>
      <c r="I900" t="s">
        <v>88</v>
      </c>
      <c r="J900" t="s">
        <v>982</v>
      </c>
      <c r="K900" t="s">
        <v>1681</v>
      </c>
      <c r="M900" t="s">
        <v>1682</v>
      </c>
      <c r="N900" t="s">
        <v>1683</v>
      </c>
      <c r="O900" t="s">
        <v>34</v>
      </c>
      <c r="P900" t="s">
        <v>36</v>
      </c>
      <c r="Q900" t="s">
        <v>37</v>
      </c>
      <c r="V900" t="s">
        <v>36</v>
      </c>
      <c r="W900" t="s">
        <v>35</v>
      </c>
      <c r="X900" t="s">
        <v>35</v>
      </c>
      <c r="Z900" s="12">
        <f t="shared" si="14"/>
        <v>0</v>
      </c>
    </row>
    <row r="901" spans="1:26" x14ac:dyDescent="0.35">
      <c r="A901">
        <v>15346003</v>
      </c>
      <c r="B901" s="1">
        <v>45748</v>
      </c>
      <c r="C901" s="2">
        <v>0.80763888888888891</v>
      </c>
      <c r="D901" t="s">
        <v>46</v>
      </c>
      <c r="E901" t="s">
        <v>1684</v>
      </c>
      <c r="F901">
        <v>10993</v>
      </c>
      <c r="G901" t="s">
        <v>48</v>
      </c>
      <c r="I901" t="s">
        <v>88</v>
      </c>
      <c r="J901" t="s">
        <v>49</v>
      </c>
      <c r="K901">
        <v>125</v>
      </c>
      <c r="L901" t="s">
        <v>50</v>
      </c>
      <c r="M901" t="s">
        <v>51</v>
      </c>
      <c r="N901" t="s">
        <v>52</v>
      </c>
      <c r="O901" t="s">
        <v>62</v>
      </c>
      <c r="P901" t="s">
        <v>35</v>
      </c>
      <c r="Q901" t="s">
        <v>167</v>
      </c>
      <c r="V901" t="s">
        <v>35</v>
      </c>
      <c r="W901" t="s">
        <v>35</v>
      </c>
      <c r="X901" t="s">
        <v>35</v>
      </c>
      <c r="Z901" s="12">
        <f t="shared" si="14"/>
        <v>0</v>
      </c>
    </row>
    <row r="902" spans="1:26" x14ac:dyDescent="0.35">
      <c r="A902">
        <v>15449776</v>
      </c>
      <c r="B902" s="1">
        <v>45754</v>
      </c>
      <c r="C902" s="2">
        <v>0.54513888888888884</v>
      </c>
      <c r="D902" t="s">
        <v>46</v>
      </c>
      <c r="E902" t="s">
        <v>1685</v>
      </c>
      <c r="F902">
        <v>11153</v>
      </c>
      <c r="I902" t="s">
        <v>88</v>
      </c>
      <c r="J902" t="s">
        <v>41</v>
      </c>
      <c r="K902">
        <v>100</v>
      </c>
      <c r="L902" t="s">
        <v>42</v>
      </c>
      <c r="M902" t="s">
        <v>1686</v>
      </c>
      <c r="N902" t="s">
        <v>1687</v>
      </c>
      <c r="O902" t="s">
        <v>34</v>
      </c>
      <c r="P902" t="s">
        <v>36</v>
      </c>
      <c r="Q902" t="s">
        <v>37</v>
      </c>
      <c r="V902" t="s">
        <v>35</v>
      </c>
      <c r="W902" t="s">
        <v>36</v>
      </c>
      <c r="X902" t="s">
        <v>36</v>
      </c>
      <c r="Z902" s="12">
        <f t="shared" si="14"/>
        <v>0</v>
      </c>
    </row>
    <row r="903" spans="1:26" x14ac:dyDescent="0.35">
      <c r="A903">
        <v>15341930</v>
      </c>
      <c r="B903" s="1">
        <v>45748</v>
      </c>
      <c r="C903" s="2">
        <v>0.66111111111111109</v>
      </c>
      <c r="D903" t="s">
        <v>46</v>
      </c>
      <c r="E903" t="s">
        <v>1037</v>
      </c>
      <c r="F903" t="s">
        <v>1038</v>
      </c>
      <c r="I903" t="s">
        <v>88</v>
      </c>
      <c r="J903" t="s">
        <v>148</v>
      </c>
      <c r="K903" t="s">
        <v>371</v>
      </c>
      <c r="M903" t="s">
        <v>372</v>
      </c>
      <c r="N903" t="s">
        <v>1161</v>
      </c>
      <c r="O903" t="s">
        <v>34</v>
      </c>
      <c r="P903" t="s">
        <v>35</v>
      </c>
      <c r="Q903" t="s">
        <v>37</v>
      </c>
      <c r="V903" t="s">
        <v>35</v>
      </c>
      <c r="W903" t="s">
        <v>35</v>
      </c>
      <c r="X903" t="s">
        <v>35</v>
      </c>
      <c r="Z903" s="12">
        <f t="shared" si="14"/>
        <v>0</v>
      </c>
    </row>
    <row r="904" spans="1:26" x14ac:dyDescent="0.35">
      <c r="A904">
        <v>15649959</v>
      </c>
      <c r="B904" s="1">
        <v>45762</v>
      </c>
      <c r="C904" s="2">
        <v>0.64166666666666672</v>
      </c>
      <c r="D904" t="s">
        <v>24</v>
      </c>
      <c r="E904" t="s">
        <v>294</v>
      </c>
      <c r="F904" t="s">
        <v>295</v>
      </c>
      <c r="G904" t="s">
        <v>27</v>
      </c>
      <c r="H904" t="s">
        <v>28</v>
      </c>
      <c r="I904" t="s">
        <v>88</v>
      </c>
      <c r="J904" t="s">
        <v>148</v>
      </c>
      <c r="K904" t="s">
        <v>149</v>
      </c>
      <c r="L904" t="s">
        <v>148</v>
      </c>
      <c r="M904" t="s">
        <v>150</v>
      </c>
      <c r="N904" t="s">
        <v>151</v>
      </c>
      <c r="O904" t="s">
        <v>62</v>
      </c>
      <c r="P904" t="s">
        <v>35</v>
      </c>
      <c r="Q904" t="s">
        <v>167</v>
      </c>
      <c r="V904" t="s">
        <v>35</v>
      </c>
      <c r="W904" t="s">
        <v>35</v>
      </c>
      <c r="X904" t="s">
        <v>35</v>
      </c>
      <c r="Z904" s="12">
        <f t="shared" si="14"/>
        <v>0</v>
      </c>
    </row>
    <row r="905" spans="1:26" x14ac:dyDescent="0.35">
      <c r="A905">
        <v>15343090</v>
      </c>
      <c r="B905" s="1">
        <v>45748</v>
      </c>
      <c r="C905" s="2">
        <v>0.70138888888888884</v>
      </c>
      <c r="D905" t="s">
        <v>53</v>
      </c>
      <c r="E905" t="s">
        <v>1156</v>
      </c>
      <c r="F905">
        <v>13397</v>
      </c>
      <c r="G905" t="s">
        <v>124</v>
      </c>
      <c r="H905" t="s">
        <v>56</v>
      </c>
      <c r="I905" t="s">
        <v>40</v>
      </c>
      <c r="J905" t="s">
        <v>49</v>
      </c>
      <c r="K905">
        <v>125</v>
      </c>
      <c r="L905" t="s">
        <v>190</v>
      </c>
      <c r="M905" t="s">
        <v>191</v>
      </c>
      <c r="N905" t="s">
        <v>192</v>
      </c>
      <c r="O905" t="s">
        <v>34</v>
      </c>
      <c r="P905" t="s">
        <v>35</v>
      </c>
      <c r="Q905" t="s">
        <v>37</v>
      </c>
      <c r="V905" t="s">
        <v>35</v>
      </c>
      <c r="W905" t="s">
        <v>35</v>
      </c>
      <c r="X905" t="s">
        <v>35</v>
      </c>
      <c r="Z905" s="12">
        <f t="shared" si="14"/>
        <v>0</v>
      </c>
    </row>
    <row r="906" spans="1:26" x14ac:dyDescent="0.35">
      <c r="A906">
        <v>15621245</v>
      </c>
      <c r="B906" s="1">
        <v>45761</v>
      </c>
      <c r="C906" s="2">
        <v>0.48958333333333331</v>
      </c>
      <c r="D906" t="s">
        <v>128</v>
      </c>
      <c r="E906" t="s">
        <v>1688</v>
      </c>
      <c r="F906">
        <v>13168</v>
      </c>
      <c r="G906" t="s">
        <v>268</v>
      </c>
      <c r="H906" t="s">
        <v>269</v>
      </c>
      <c r="J906" t="s">
        <v>49</v>
      </c>
      <c r="K906">
        <v>150</v>
      </c>
      <c r="L906" t="s">
        <v>64</v>
      </c>
      <c r="M906" t="s">
        <v>89</v>
      </c>
      <c r="N906" t="s">
        <v>90</v>
      </c>
      <c r="O906" t="s">
        <v>67</v>
      </c>
      <c r="P906" t="s">
        <v>36</v>
      </c>
      <c r="Q906" t="s">
        <v>205</v>
      </c>
      <c r="V906" t="s">
        <v>35</v>
      </c>
      <c r="W906" t="s">
        <v>36</v>
      </c>
      <c r="X906" t="s">
        <v>36</v>
      </c>
      <c r="Y906" s="3">
        <v>45761.490972222222</v>
      </c>
      <c r="Z906" s="12">
        <f t="shared" si="14"/>
        <v>1</v>
      </c>
    </row>
    <row r="907" spans="1:26" x14ac:dyDescent="0.35">
      <c r="A907">
        <v>15736627</v>
      </c>
      <c r="B907" s="1">
        <v>45766</v>
      </c>
      <c r="C907" s="2">
        <v>0.56111111111111112</v>
      </c>
      <c r="D907" t="s">
        <v>38</v>
      </c>
      <c r="E907" t="s">
        <v>1688</v>
      </c>
      <c r="F907">
        <v>13168</v>
      </c>
      <c r="G907" t="s">
        <v>86</v>
      </c>
      <c r="H907" t="s">
        <v>87</v>
      </c>
      <c r="J907" t="s">
        <v>49</v>
      </c>
      <c r="K907">
        <v>150</v>
      </c>
      <c r="L907" t="s">
        <v>71</v>
      </c>
      <c r="M907" t="s">
        <v>72</v>
      </c>
      <c r="N907" t="s">
        <v>73</v>
      </c>
      <c r="O907" t="s">
        <v>67</v>
      </c>
      <c r="P907" t="s">
        <v>36</v>
      </c>
      <c r="Q907" t="s">
        <v>313</v>
      </c>
      <c r="V907" t="s">
        <v>36</v>
      </c>
      <c r="W907" t="s">
        <v>36</v>
      </c>
      <c r="X907" t="s">
        <v>36</v>
      </c>
      <c r="Y907" s="3">
        <v>45766.564583333333</v>
      </c>
      <c r="Z907" s="12">
        <f t="shared" si="14"/>
        <v>1</v>
      </c>
    </row>
    <row r="908" spans="1:26" x14ac:dyDescent="0.35">
      <c r="A908">
        <v>15623103</v>
      </c>
      <c r="B908" s="1">
        <v>45761</v>
      </c>
      <c r="C908" s="2">
        <v>0.53749999999999998</v>
      </c>
      <c r="D908" t="s">
        <v>53</v>
      </c>
      <c r="E908" t="s">
        <v>1689</v>
      </c>
      <c r="F908" t="s">
        <v>1690</v>
      </c>
      <c r="G908" t="s">
        <v>55</v>
      </c>
      <c r="H908" t="s">
        <v>56</v>
      </c>
      <c r="I908" t="s">
        <v>29</v>
      </c>
      <c r="J908" t="s">
        <v>49</v>
      </c>
      <c r="K908">
        <v>125</v>
      </c>
      <c r="L908" t="s">
        <v>92</v>
      </c>
      <c r="M908" t="s">
        <v>93</v>
      </c>
      <c r="N908" t="s">
        <v>94</v>
      </c>
      <c r="O908" t="s">
        <v>34</v>
      </c>
      <c r="P908" t="s">
        <v>35</v>
      </c>
      <c r="Q908" t="s">
        <v>37</v>
      </c>
      <c r="V908" t="s">
        <v>35</v>
      </c>
      <c r="W908" t="s">
        <v>35</v>
      </c>
      <c r="X908" t="s">
        <v>35</v>
      </c>
      <c r="Z908" s="12">
        <f t="shared" si="14"/>
        <v>0</v>
      </c>
    </row>
    <row r="909" spans="1:26" x14ac:dyDescent="0.35">
      <c r="A909">
        <v>15713906</v>
      </c>
      <c r="B909" s="1">
        <v>45765</v>
      </c>
      <c r="C909" s="2">
        <v>0.50208333333333333</v>
      </c>
      <c r="D909" t="s">
        <v>46</v>
      </c>
      <c r="E909" t="s">
        <v>1691</v>
      </c>
      <c r="F909">
        <v>13105</v>
      </c>
      <c r="G909" t="s">
        <v>99</v>
      </c>
      <c r="I909" t="s">
        <v>40</v>
      </c>
      <c r="J909" t="s">
        <v>49</v>
      </c>
      <c r="K909">
        <v>125</v>
      </c>
      <c r="L909" t="s">
        <v>119</v>
      </c>
      <c r="M909" t="s">
        <v>120</v>
      </c>
      <c r="N909" t="s">
        <v>121</v>
      </c>
      <c r="O909" t="s">
        <v>34</v>
      </c>
      <c r="P909" t="s">
        <v>35</v>
      </c>
      <c r="Q909" t="s">
        <v>205</v>
      </c>
      <c r="V909" t="s">
        <v>35</v>
      </c>
      <c r="W909" t="s">
        <v>35</v>
      </c>
      <c r="X909" t="s">
        <v>35</v>
      </c>
      <c r="Z909" s="12">
        <f t="shared" si="14"/>
        <v>0</v>
      </c>
    </row>
    <row r="910" spans="1:26" x14ac:dyDescent="0.35">
      <c r="A910">
        <v>15485562</v>
      </c>
      <c r="B910" s="1">
        <v>45755</v>
      </c>
      <c r="C910" s="2">
        <v>0.76249999999999996</v>
      </c>
      <c r="D910" t="s">
        <v>38</v>
      </c>
      <c r="E910" t="s">
        <v>813</v>
      </c>
      <c r="F910">
        <v>14196</v>
      </c>
      <c r="G910" t="s">
        <v>86</v>
      </c>
      <c r="H910" t="s">
        <v>87</v>
      </c>
      <c r="I910" t="s">
        <v>40</v>
      </c>
      <c r="J910" t="s">
        <v>49</v>
      </c>
      <c r="K910">
        <v>150</v>
      </c>
      <c r="L910" t="s">
        <v>606</v>
      </c>
      <c r="M910" t="s">
        <v>607</v>
      </c>
      <c r="N910" t="s">
        <v>608</v>
      </c>
      <c r="O910" t="s">
        <v>67</v>
      </c>
      <c r="P910" t="s">
        <v>36</v>
      </c>
      <c r="Q910" t="s">
        <v>313</v>
      </c>
      <c r="V910" t="s">
        <v>36</v>
      </c>
      <c r="W910" t="s">
        <v>36</v>
      </c>
      <c r="X910" t="s">
        <v>36</v>
      </c>
      <c r="Y910" s="3">
        <v>45756.772916666669</v>
      </c>
      <c r="Z910" s="12">
        <f t="shared" si="14"/>
        <v>1</v>
      </c>
    </row>
    <row r="911" spans="1:26" x14ac:dyDescent="0.35">
      <c r="A911">
        <v>15423556</v>
      </c>
      <c r="B911" s="1">
        <v>45752</v>
      </c>
      <c r="C911" s="2">
        <v>0.70138888888888884</v>
      </c>
      <c r="D911" t="s">
        <v>128</v>
      </c>
      <c r="E911" t="s">
        <v>1692</v>
      </c>
      <c r="F911">
        <v>13120</v>
      </c>
      <c r="J911" t="s">
        <v>49</v>
      </c>
      <c r="K911">
        <v>125</v>
      </c>
      <c r="L911" t="s">
        <v>100</v>
      </c>
      <c r="M911" t="s">
        <v>831</v>
      </c>
      <c r="N911" t="s">
        <v>832</v>
      </c>
      <c r="O911" t="s">
        <v>67</v>
      </c>
      <c r="P911" t="s">
        <v>36</v>
      </c>
      <c r="V911" t="s">
        <v>35</v>
      </c>
      <c r="W911" t="s">
        <v>35</v>
      </c>
      <c r="X911" t="s">
        <v>35</v>
      </c>
      <c r="Y911" s="3">
        <v>45752.70208333333</v>
      </c>
      <c r="Z911" s="12">
        <f t="shared" si="14"/>
        <v>1</v>
      </c>
    </row>
    <row r="912" spans="1:26" x14ac:dyDescent="0.35">
      <c r="A912">
        <v>15377972</v>
      </c>
      <c r="B912" s="1">
        <v>45750</v>
      </c>
      <c r="C912" s="2">
        <v>0.57638888888888884</v>
      </c>
      <c r="D912" t="s">
        <v>38</v>
      </c>
      <c r="E912" t="s">
        <v>400</v>
      </c>
      <c r="F912" t="s">
        <v>401</v>
      </c>
      <c r="J912" t="s">
        <v>49</v>
      </c>
      <c r="K912">
        <v>125</v>
      </c>
      <c r="L912" t="s">
        <v>100</v>
      </c>
      <c r="M912" t="s">
        <v>775</v>
      </c>
      <c r="N912" t="s">
        <v>776</v>
      </c>
      <c r="O912" t="s">
        <v>67</v>
      </c>
      <c r="P912" t="s">
        <v>36</v>
      </c>
      <c r="V912" t="s">
        <v>35</v>
      </c>
      <c r="W912" t="s">
        <v>35</v>
      </c>
      <c r="X912" t="s">
        <v>36</v>
      </c>
      <c r="Y912" s="3">
        <v>45750.577777777777</v>
      </c>
      <c r="Z912" s="12">
        <f t="shared" si="14"/>
        <v>1</v>
      </c>
    </row>
    <row r="913" spans="1:26" x14ac:dyDescent="0.35">
      <c r="A913">
        <v>15601692</v>
      </c>
      <c r="B913" s="1">
        <v>45760</v>
      </c>
      <c r="C913" s="2">
        <v>0.52013888888888893</v>
      </c>
      <c r="D913" t="s">
        <v>53</v>
      </c>
      <c r="E913" t="s">
        <v>1693</v>
      </c>
      <c r="F913" t="s">
        <v>1694</v>
      </c>
      <c r="G913" t="s">
        <v>290</v>
      </c>
      <c r="H913" t="s">
        <v>56</v>
      </c>
      <c r="I913" t="s">
        <v>88</v>
      </c>
      <c r="J913" t="s">
        <v>440</v>
      </c>
      <c r="K913">
        <v>160</v>
      </c>
      <c r="L913" t="s">
        <v>1175</v>
      </c>
      <c r="M913" t="s">
        <v>1176</v>
      </c>
      <c r="N913" t="s">
        <v>1177</v>
      </c>
      <c r="O913" t="s">
        <v>62</v>
      </c>
      <c r="P913" t="s">
        <v>35</v>
      </c>
      <c r="Q913" t="s">
        <v>78</v>
      </c>
      <c r="V913" t="s">
        <v>35</v>
      </c>
      <c r="W913" t="s">
        <v>35</v>
      </c>
      <c r="X913" t="s">
        <v>35</v>
      </c>
      <c r="Z913" s="12">
        <f t="shared" si="14"/>
        <v>0</v>
      </c>
    </row>
    <row r="914" spans="1:26" x14ac:dyDescent="0.35">
      <c r="A914">
        <v>15586652</v>
      </c>
      <c r="B914" s="1">
        <v>45759</v>
      </c>
      <c r="C914" s="2">
        <v>0.58263888888888893</v>
      </c>
      <c r="D914" t="s">
        <v>46</v>
      </c>
      <c r="E914" t="s">
        <v>800</v>
      </c>
      <c r="F914">
        <v>14198</v>
      </c>
      <c r="I914" t="s">
        <v>88</v>
      </c>
      <c r="J914" t="s">
        <v>49</v>
      </c>
      <c r="K914" t="s">
        <v>194</v>
      </c>
      <c r="L914" t="s">
        <v>195</v>
      </c>
      <c r="M914" t="s">
        <v>1598</v>
      </c>
      <c r="N914" t="s">
        <v>1599</v>
      </c>
      <c r="O914" t="s">
        <v>62</v>
      </c>
      <c r="P914" t="s">
        <v>36</v>
      </c>
      <c r="Q914" t="s">
        <v>78</v>
      </c>
      <c r="V914" t="s">
        <v>35</v>
      </c>
      <c r="W914" t="s">
        <v>36</v>
      </c>
      <c r="X914" t="s">
        <v>36</v>
      </c>
      <c r="Z914" s="12">
        <f t="shared" si="14"/>
        <v>0</v>
      </c>
    </row>
    <row r="915" spans="1:26" x14ac:dyDescent="0.35">
      <c r="A915">
        <v>15550252</v>
      </c>
      <c r="B915" s="1">
        <v>45757</v>
      </c>
      <c r="C915" s="2">
        <v>0.72291666666666665</v>
      </c>
      <c r="D915" t="s">
        <v>95</v>
      </c>
      <c r="F915">
        <v>13527</v>
      </c>
      <c r="G915" t="s">
        <v>587</v>
      </c>
      <c r="H915" t="s">
        <v>588</v>
      </c>
      <c r="I915" t="s">
        <v>40</v>
      </c>
      <c r="M915" t="s">
        <v>1695</v>
      </c>
      <c r="N915" t="s">
        <v>954</v>
      </c>
      <c r="O915" t="s">
        <v>34</v>
      </c>
      <c r="P915" t="s">
        <v>35</v>
      </c>
      <c r="V915" t="s">
        <v>35</v>
      </c>
      <c r="W915" t="s">
        <v>35</v>
      </c>
      <c r="X915" t="s">
        <v>35</v>
      </c>
      <c r="Z915" s="12">
        <f t="shared" si="14"/>
        <v>0</v>
      </c>
    </row>
    <row r="916" spans="1:26" x14ac:dyDescent="0.35">
      <c r="A916">
        <v>15547902</v>
      </c>
      <c r="B916" s="1">
        <v>45757</v>
      </c>
      <c r="C916" s="2">
        <v>0.65833333333333333</v>
      </c>
      <c r="D916" t="s">
        <v>38</v>
      </c>
      <c r="E916" t="s">
        <v>1696</v>
      </c>
      <c r="F916" t="s">
        <v>1697</v>
      </c>
      <c r="J916" t="s">
        <v>49</v>
      </c>
      <c r="K916">
        <v>150</v>
      </c>
      <c r="L916" t="s">
        <v>109</v>
      </c>
      <c r="M916" t="s">
        <v>1698</v>
      </c>
      <c r="N916" t="s">
        <v>896</v>
      </c>
      <c r="O916" t="s">
        <v>67</v>
      </c>
      <c r="P916" t="s">
        <v>36</v>
      </c>
      <c r="V916" t="s">
        <v>36</v>
      </c>
      <c r="W916" t="s">
        <v>36</v>
      </c>
      <c r="X916" t="s">
        <v>36</v>
      </c>
      <c r="Y916" s="3">
        <v>45757.660416666666</v>
      </c>
      <c r="Z916" s="12">
        <f t="shared" si="14"/>
        <v>1</v>
      </c>
    </row>
    <row r="917" spans="1:26" x14ac:dyDescent="0.35">
      <c r="A917">
        <v>15704987</v>
      </c>
      <c r="B917" s="1">
        <v>45764</v>
      </c>
      <c r="C917" s="2">
        <v>0.79861111111111116</v>
      </c>
      <c r="D917" t="s">
        <v>128</v>
      </c>
      <c r="E917" t="s">
        <v>1699</v>
      </c>
      <c r="F917" t="s">
        <v>1700</v>
      </c>
      <c r="I917" t="s">
        <v>88</v>
      </c>
      <c r="J917" t="s">
        <v>49</v>
      </c>
      <c r="K917">
        <v>150</v>
      </c>
      <c r="L917" t="s">
        <v>385</v>
      </c>
      <c r="M917" t="s">
        <v>386</v>
      </c>
      <c r="N917" t="s">
        <v>387</v>
      </c>
      <c r="O917" t="s">
        <v>34</v>
      </c>
      <c r="P917" t="s">
        <v>35</v>
      </c>
      <c r="V917" t="s">
        <v>35</v>
      </c>
      <c r="W917" t="s">
        <v>35</v>
      </c>
      <c r="X917" t="s">
        <v>35</v>
      </c>
      <c r="Z917" s="12">
        <f t="shared" si="14"/>
        <v>0</v>
      </c>
    </row>
    <row r="918" spans="1:26" x14ac:dyDescent="0.35">
      <c r="A918">
        <v>15402605</v>
      </c>
      <c r="B918" s="1">
        <v>45751</v>
      </c>
      <c r="C918" s="2">
        <v>0.68194444444444446</v>
      </c>
      <c r="D918" t="s">
        <v>128</v>
      </c>
      <c r="E918" t="s">
        <v>1351</v>
      </c>
      <c r="F918">
        <v>10935</v>
      </c>
      <c r="I918" t="s">
        <v>88</v>
      </c>
      <c r="J918" t="s">
        <v>49</v>
      </c>
      <c r="K918">
        <v>150</v>
      </c>
      <c r="L918" t="s">
        <v>606</v>
      </c>
      <c r="M918" t="s">
        <v>640</v>
      </c>
      <c r="N918" t="s">
        <v>608</v>
      </c>
      <c r="O918" t="s">
        <v>62</v>
      </c>
      <c r="P918" t="s">
        <v>36</v>
      </c>
      <c r="Q918" t="s">
        <v>37</v>
      </c>
      <c r="V918" t="s">
        <v>35</v>
      </c>
      <c r="W918" t="s">
        <v>36</v>
      </c>
      <c r="X918" t="s">
        <v>36</v>
      </c>
      <c r="Y918" s="3">
        <v>45751.683333333334</v>
      </c>
      <c r="Z918" s="12">
        <f t="shared" si="14"/>
        <v>0</v>
      </c>
    </row>
    <row r="919" spans="1:26" x14ac:dyDescent="0.35">
      <c r="A919">
        <v>15359634</v>
      </c>
      <c r="B919" s="1">
        <v>45749</v>
      </c>
      <c r="C919" s="2">
        <v>0.62916666666666665</v>
      </c>
      <c r="D919" t="s">
        <v>53</v>
      </c>
      <c r="E919" t="s">
        <v>1701</v>
      </c>
      <c r="F919">
        <v>13342</v>
      </c>
      <c r="G919" t="s">
        <v>55</v>
      </c>
      <c r="H919" t="s">
        <v>56</v>
      </c>
      <c r="I919" t="s">
        <v>40</v>
      </c>
      <c r="J919" t="s">
        <v>49</v>
      </c>
      <c r="K919">
        <v>150</v>
      </c>
      <c r="L919" t="s">
        <v>71</v>
      </c>
      <c r="M919" t="s">
        <v>72</v>
      </c>
      <c r="N919" t="s">
        <v>73</v>
      </c>
      <c r="O919" t="s">
        <v>34</v>
      </c>
      <c r="P919" t="s">
        <v>35</v>
      </c>
      <c r="Q919" t="s">
        <v>37</v>
      </c>
      <c r="V919" t="s">
        <v>35</v>
      </c>
      <c r="W919" t="s">
        <v>35</v>
      </c>
      <c r="X919" t="s">
        <v>35</v>
      </c>
      <c r="Z919" s="12">
        <f t="shared" si="14"/>
        <v>0</v>
      </c>
    </row>
    <row r="920" spans="1:26" x14ac:dyDescent="0.35">
      <c r="A920">
        <v>15643243</v>
      </c>
      <c r="B920" s="1">
        <v>45762</v>
      </c>
      <c r="C920" s="2">
        <v>0.49027777777777776</v>
      </c>
      <c r="D920" t="s">
        <v>53</v>
      </c>
      <c r="E920" t="s">
        <v>1002</v>
      </c>
      <c r="F920">
        <v>11431</v>
      </c>
      <c r="G920" t="s">
        <v>290</v>
      </c>
      <c r="H920" t="s">
        <v>56</v>
      </c>
      <c r="J920" t="s">
        <v>49</v>
      </c>
      <c r="K920" t="s">
        <v>194</v>
      </c>
      <c r="L920" t="s">
        <v>291</v>
      </c>
      <c r="M920" t="s">
        <v>292</v>
      </c>
      <c r="N920" t="s">
        <v>293</v>
      </c>
      <c r="O920" t="s">
        <v>62</v>
      </c>
      <c r="P920" t="s">
        <v>35</v>
      </c>
      <c r="Q920" t="s">
        <v>78</v>
      </c>
      <c r="V920" t="s">
        <v>35</v>
      </c>
      <c r="W920" t="s">
        <v>35</v>
      </c>
      <c r="X920" t="s">
        <v>35</v>
      </c>
      <c r="Z920" s="12">
        <f t="shared" si="14"/>
        <v>0</v>
      </c>
    </row>
    <row r="921" spans="1:26" x14ac:dyDescent="0.35">
      <c r="A921">
        <v>15471764</v>
      </c>
      <c r="B921" s="1">
        <v>45755</v>
      </c>
      <c r="C921" s="2">
        <v>0.48333333333333334</v>
      </c>
      <c r="D921" t="s">
        <v>53</v>
      </c>
      <c r="E921" t="s">
        <v>1145</v>
      </c>
      <c r="F921">
        <v>14160</v>
      </c>
      <c r="G921" t="s">
        <v>55</v>
      </c>
      <c r="H921" t="s">
        <v>56</v>
      </c>
      <c r="I921" t="s">
        <v>29</v>
      </c>
      <c r="J921" t="s">
        <v>49</v>
      </c>
      <c r="K921" t="s">
        <v>157</v>
      </c>
      <c r="L921" t="s">
        <v>81</v>
      </c>
      <c r="M921" t="s">
        <v>158</v>
      </c>
      <c r="N921" t="s">
        <v>159</v>
      </c>
      <c r="O921" t="s">
        <v>34</v>
      </c>
      <c r="P921" t="s">
        <v>35</v>
      </c>
      <c r="Q921" t="s">
        <v>205</v>
      </c>
      <c r="V921" t="s">
        <v>35</v>
      </c>
      <c r="W921" t="s">
        <v>35</v>
      </c>
      <c r="X921" t="s">
        <v>35</v>
      </c>
      <c r="Z921" s="12">
        <f t="shared" si="14"/>
        <v>0</v>
      </c>
    </row>
    <row r="922" spans="1:26" x14ac:dyDescent="0.35">
      <c r="A922">
        <v>15381256</v>
      </c>
      <c r="B922" s="1">
        <v>45750</v>
      </c>
      <c r="C922" s="2">
        <v>0.67152777777777772</v>
      </c>
      <c r="D922" t="s">
        <v>53</v>
      </c>
      <c r="E922" t="s">
        <v>464</v>
      </c>
      <c r="F922">
        <v>12644</v>
      </c>
      <c r="G922" t="s">
        <v>55</v>
      </c>
      <c r="H922" t="s">
        <v>56</v>
      </c>
      <c r="J922" t="s">
        <v>80</v>
      </c>
      <c r="K922">
        <v>250</v>
      </c>
      <c r="L922" t="s">
        <v>81</v>
      </c>
      <c r="M922" t="s">
        <v>82</v>
      </c>
      <c r="N922" t="s">
        <v>83</v>
      </c>
      <c r="O922" t="s">
        <v>62</v>
      </c>
      <c r="P922" t="s">
        <v>35</v>
      </c>
      <c r="Q922" t="s">
        <v>167</v>
      </c>
      <c r="V922" t="s">
        <v>35</v>
      </c>
      <c r="W922" t="s">
        <v>35</v>
      </c>
      <c r="X922" t="s">
        <v>35</v>
      </c>
      <c r="Z922" s="12">
        <f t="shared" si="14"/>
        <v>0</v>
      </c>
    </row>
    <row r="923" spans="1:26" x14ac:dyDescent="0.35">
      <c r="A923">
        <v>15694412</v>
      </c>
      <c r="B923" s="1">
        <v>45764</v>
      </c>
      <c r="C923" s="2">
        <v>0.55902777777777779</v>
      </c>
      <c r="D923" t="s">
        <v>53</v>
      </c>
      <c r="E923" t="s">
        <v>1702</v>
      </c>
      <c r="F923">
        <v>11578</v>
      </c>
      <c r="G923" t="s">
        <v>55</v>
      </c>
      <c r="H923" t="s">
        <v>56</v>
      </c>
      <c r="I923" t="s">
        <v>40</v>
      </c>
      <c r="J923" t="s">
        <v>49</v>
      </c>
      <c r="K923" t="s">
        <v>392</v>
      </c>
      <c r="L923" t="s">
        <v>81</v>
      </c>
      <c r="M923" t="s">
        <v>393</v>
      </c>
      <c r="N923" t="s">
        <v>394</v>
      </c>
      <c r="O923" t="s">
        <v>62</v>
      </c>
      <c r="P923" t="s">
        <v>35</v>
      </c>
      <c r="Q923" t="s">
        <v>167</v>
      </c>
      <c r="V923" t="s">
        <v>35</v>
      </c>
      <c r="W923" t="s">
        <v>35</v>
      </c>
      <c r="X923" t="s">
        <v>35</v>
      </c>
      <c r="Z923" s="12">
        <f t="shared" si="14"/>
        <v>0</v>
      </c>
    </row>
    <row r="924" spans="1:26" x14ac:dyDescent="0.35">
      <c r="A924">
        <v>15383387</v>
      </c>
      <c r="B924" s="1">
        <v>45750</v>
      </c>
      <c r="C924" s="2">
        <v>0.71527777777777779</v>
      </c>
      <c r="D924" t="s">
        <v>38</v>
      </c>
      <c r="E924" t="s">
        <v>1691</v>
      </c>
      <c r="F924">
        <v>13105</v>
      </c>
      <c r="G924" t="s">
        <v>86</v>
      </c>
      <c r="H924" t="s">
        <v>87</v>
      </c>
      <c r="J924" t="s">
        <v>49</v>
      </c>
      <c r="K924">
        <v>125</v>
      </c>
      <c r="L924" t="s">
        <v>286</v>
      </c>
      <c r="M924" t="s">
        <v>287</v>
      </c>
      <c r="N924" t="s">
        <v>288</v>
      </c>
      <c r="O924" t="s">
        <v>67</v>
      </c>
      <c r="P924" t="s">
        <v>36</v>
      </c>
      <c r="V924" t="s">
        <v>36</v>
      </c>
      <c r="W924" t="s">
        <v>35</v>
      </c>
      <c r="X924" t="s">
        <v>36</v>
      </c>
      <c r="Y924" s="3">
        <v>45750.71597222222</v>
      </c>
      <c r="Z924" s="12">
        <f t="shared" si="14"/>
        <v>1</v>
      </c>
    </row>
    <row r="925" spans="1:26" x14ac:dyDescent="0.35">
      <c r="A925">
        <v>15524188</v>
      </c>
      <c r="B925" s="1">
        <v>45762</v>
      </c>
      <c r="C925" s="2">
        <v>0.53194444444444444</v>
      </c>
      <c r="D925" t="s">
        <v>53</v>
      </c>
      <c r="E925" t="s">
        <v>1703</v>
      </c>
      <c r="F925" t="s">
        <v>1704</v>
      </c>
      <c r="G925" t="s">
        <v>124</v>
      </c>
      <c r="H925" t="s">
        <v>56</v>
      </c>
      <c r="I925" t="s">
        <v>88</v>
      </c>
      <c r="J925" t="s">
        <v>49</v>
      </c>
      <c r="K925">
        <v>125</v>
      </c>
      <c r="L925" t="s">
        <v>190</v>
      </c>
      <c r="M925" t="s">
        <v>191</v>
      </c>
      <c r="N925" t="s">
        <v>192</v>
      </c>
      <c r="O925" t="s">
        <v>34</v>
      </c>
      <c r="P925" t="s">
        <v>35</v>
      </c>
      <c r="Q925" t="s">
        <v>205</v>
      </c>
      <c r="V925" t="s">
        <v>35</v>
      </c>
      <c r="W925" t="s">
        <v>35</v>
      </c>
      <c r="X925" t="s">
        <v>35</v>
      </c>
      <c r="Z925" s="12">
        <f t="shared" si="14"/>
        <v>0</v>
      </c>
    </row>
    <row r="926" spans="1:26" x14ac:dyDescent="0.35">
      <c r="A926">
        <v>15632741</v>
      </c>
      <c r="B926" s="1">
        <v>45761</v>
      </c>
      <c r="C926" s="2">
        <v>0.74861111111111112</v>
      </c>
      <c r="D926" t="s">
        <v>46</v>
      </c>
      <c r="E926" t="s">
        <v>1705</v>
      </c>
      <c r="F926">
        <v>13036</v>
      </c>
      <c r="G926" t="s">
        <v>86</v>
      </c>
      <c r="H926" t="s">
        <v>87</v>
      </c>
      <c r="I926" t="s">
        <v>40</v>
      </c>
      <c r="J926" t="s">
        <v>49</v>
      </c>
      <c r="K926">
        <v>125</v>
      </c>
      <c r="L926" t="s">
        <v>491</v>
      </c>
      <c r="M926" t="s">
        <v>492</v>
      </c>
      <c r="N926" t="s">
        <v>493</v>
      </c>
      <c r="O926" t="s">
        <v>45</v>
      </c>
      <c r="P926" t="s">
        <v>36</v>
      </c>
      <c r="Q926" t="s">
        <v>1706</v>
      </c>
      <c r="V926" t="s">
        <v>35</v>
      </c>
      <c r="W926" t="s">
        <v>35</v>
      </c>
      <c r="X926" t="s">
        <v>35</v>
      </c>
      <c r="Y926" s="3">
        <v>45761.749305555553</v>
      </c>
      <c r="Z926" s="12">
        <f t="shared" si="14"/>
        <v>0</v>
      </c>
    </row>
    <row r="927" spans="1:26" x14ac:dyDescent="0.35">
      <c r="A927">
        <v>15428680</v>
      </c>
      <c r="B927" s="1">
        <v>45752</v>
      </c>
      <c r="C927" s="2">
        <v>0.94444444444444442</v>
      </c>
      <c r="D927" t="s">
        <v>53</v>
      </c>
      <c r="E927" t="s">
        <v>944</v>
      </c>
      <c r="F927">
        <v>13511</v>
      </c>
      <c r="G927" t="s">
        <v>55</v>
      </c>
      <c r="H927" t="s">
        <v>56</v>
      </c>
      <c r="I927" t="s">
        <v>40</v>
      </c>
      <c r="J927" t="s">
        <v>49</v>
      </c>
      <c r="K927">
        <v>125</v>
      </c>
      <c r="L927" t="s">
        <v>92</v>
      </c>
      <c r="M927" t="s">
        <v>93</v>
      </c>
      <c r="N927" t="s">
        <v>94</v>
      </c>
      <c r="O927" t="s">
        <v>62</v>
      </c>
      <c r="P927" t="s">
        <v>35</v>
      </c>
      <c r="Q927" t="s">
        <v>1000</v>
      </c>
      <c r="R927" t="s">
        <v>1707</v>
      </c>
      <c r="T927" t="s">
        <v>304</v>
      </c>
      <c r="U927" t="s">
        <v>68</v>
      </c>
      <c r="V927" t="s">
        <v>35</v>
      </c>
      <c r="W927" t="s">
        <v>35</v>
      </c>
      <c r="X927" t="s">
        <v>35</v>
      </c>
      <c r="Z927" s="12">
        <f t="shared" si="14"/>
        <v>0</v>
      </c>
    </row>
    <row r="928" spans="1:26" x14ac:dyDescent="0.35">
      <c r="A928">
        <v>15639669</v>
      </c>
      <c r="B928" s="1">
        <v>45762</v>
      </c>
      <c r="C928" s="2">
        <v>0.36180555555555555</v>
      </c>
      <c r="D928" t="s">
        <v>53</v>
      </c>
      <c r="E928" t="s">
        <v>1708</v>
      </c>
      <c r="F928">
        <v>10076</v>
      </c>
      <c r="G928" t="s">
        <v>55</v>
      </c>
      <c r="H928" t="s">
        <v>56</v>
      </c>
      <c r="I928" t="s">
        <v>88</v>
      </c>
      <c r="J928" t="s">
        <v>49</v>
      </c>
      <c r="K928">
        <v>150</v>
      </c>
      <c r="L928" t="s">
        <v>71</v>
      </c>
      <c r="M928" t="s">
        <v>72</v>
      </c>
      <c r="N928" t="s">
        <v>73</v>
      </c>
      <c r="O928" t="s">
        <v>34</v>
      </c>
      <c r="P928" t="s">
        <v>35</v>
      </c>
      <c r="V928" t="s">
        <v>35</v>
      </c>
      <c r="W928" t="s">
        <v>35</v>
      </c>
      <c r="X928" t="s">
        <v>35</v>
      </c>
      <c r="Z928" s="12">
        <f t="shared" si="14"/>
        <v>0</v>
      </c>
    </row>
    <row r="929" spans="1:26" x14ac:dyDescent="0.35">
      <c r="A929">
        <v>15409749</v>
      </c>
      <c r="B929" s="1">
        <v>45754</v>
      </c>
      <c r="C929" s="2">
        <v>0.70208333333333328</v>
      </c>
      <c r="D929" t="s">
        <v>95</v>
      </c>
      <c r="E929" t="s">
        <v>1709</v>
      </c>
      <c r="F929">
        <v>13126</v>
      </c>
      <c r="G929" t="s">
        <v>209</v>
      </c>
      <c r="H929" t="s">
        <v>1710</v>
      </c>
      <c r="I929" t="s">
        <v>88</v>
      </c>
      <c r="J929" t="s">
        <v>49</v>
      </c>
      <c r="K929">
        <v>220</v>
      </c>
      <c r="L929" t="s">
        <v>202</v>
      </c>
      <c r="M929" t="s">
        <v>1711</v>
      </c>
      <c r="N929" t="s">
        <v>1712</v>
      </c>
      <c r="O929" t="s">
        <v>34</v>
      </c>
      <c r="P929" t="s">
        <v>35</v>
      </c>
      <c r="Q929" t="s">
        <v>205</v>
      </c>
      <c r="V929" t="s">
        <v>35</v>
      </c>
      <c r="W929" t="s">
        <v>35</v>
      </c>
      <c r="X929" t="s">
        <v>35</v>
      </c>
      <c r="Z929" s="12">
        <f t="shared" si="14"/>
        <v>0</v>
      </c>
    </row>
    <row r="930" spans="1:26" x14ac:dyDescent="0.35">
      <c r="A930">
        <v>15670502</v>
      </c>
      <c r="B930" s="1">
        <v>45763</v>
      </c>
      <c r="C930" s="2">
        <v>0.59097222222222223</v>
      </c>
      <c r="D930" t="s">
        <v>46</v>
      </c>
      <c r="E930" t="s">
        <v>1405</v>
      </c>
      <c r="F930">
        <v>10675</v>
      </c>
      <c r="G930" t="s">
        <v>86</v>
      </c>
      <c r="H930" t="s">
        <v>87</v>
      </c>
      <c r="J930" t="s">
        <v>49</v>
      </c>
      <c r="K930" t="s">
        <v>114</v>
      </c>
      <c r="L930" t="s">
        <v>115</v>
      </c>
      <c r="M930" t="s">
        <v>262</v>
      </c>
      <c r="N930" t="s">
        <v>263</v>
      </c>
      <c r="O930" t="s">
        <v>67</v>
      </c>
      <c r="P930" t="s">
        <v>36</v>
      </c>
      <c r="V930" t="s">
        <v>35</v>
      </c>
      <c r="W930" t="s">
        <v>35</v>
      </c>
      <c r="X930" t="s">
        <v>36</v>
      </c>
      <c r="Y930" s="3">
        <v>45763.591666666667</v>
      </c>
      <c r="Z930" s="12">
        <f t="shared" si="14"/>
        <v>1</v>
      </c>
    </row>
    <row r="931" spans="1:26" x14ac:dyDescent="0.35">
      <c r="A931">
        <v>15467791</v>
      </c>
      <c r="B931" s="1">
        <v>45755</v>
      </c>
      <c r="C931" s="2">
        <v>9.7916666666666666E-2</v>
      </c>
      <c r="D931" t="s">
        <v>24</v>
      </c>
      <c r="E931" t="s">
        <v>374</v>
      </c>
      <c r="F931">
        <v>13620</v>
      </c>
      <c r="G931" t="s">
        <v>27</v>
      </c>
      <c r="H931" t="s">
        <v>28</v>
      </c>
      <c r="I931" t="s">
        <v>88</v>
      </c>
      <c r="J931" t="s">
        <v>30</v>
      </c>
      <c r="K931" t="s">
        <v>31</v>
      </c>
      <c r="L931" t="s">
        <v>30</v>
      </c>
      <c r="M931" t="s">
        <v>32</v>
      </c>
      <c r="N931" t="s">
        <v>33</v>
      </c>
      <c r="O931" t="s">
        <v>62</v>
      </c>
      <c r="P931" t="s">
        <v>35</v>
      </c>
      <c r="Q931" t="s">
        <v>78</v>
      </c>
      <c r="V931" t="s">
        <v>35</v>
      </c>
      <c r="W931" t="s">
        <v>35</v>
      </c>
      <c r="X931" t="s">
        <v>35</v>
      </c>
      <c r="Z931" s="12">
        <f t="shared" si="14"/>
        <v>0</v>
      </c>
    </row>
    <row r="932" spans="1:26" x14ac:dyDescent="0.35">
      <c r="A932">
        <v>15342693</v>
      </c>
      <c r="B932" s="1">
        <v>45748</v>
      </c>
      <c r="C932" s="2">
        <v>0.68263888888888891</v>
      </c>
      <c r="D932" t="s">
        <v>128</v>
      </c>
      <c r="E932" t="s">
        <v>1713</v>
      </c>
      <c r="F932">
        <v>12817</v>
      </c>
      <c r="I932" t="s">
        <v>29</v>
      </c>
      <c r="J932" t="s">
        <v>49</v>
      </c>
      <c r="K932">
        <v>125</v>
      </c>
      <c r="L932" t="s">
        <v>92</v>
      </c>
      <c r="M932" t="s">
        <v>804</v>
      </c>
      <c r="N932" t="s">
        <v>805</v>
      </c>
      <c r="O932" t="s">
        <v>62</v>
      </c>
      <c r="P932" t="s">
        <v>36</v>
      </c>
      <c r="Q932" t="s">
        <v>78</v>
      </c>
      <c r="V932" t="s">
        <v>35</v>
      </c>
      <c r="W932" t="s">
        <v>35</v>
      </c>
      <c r="X932" t="s">
        <v>36</v>
      </c>
      <c r="Z932" s="12">
        <f t="shared" si="14"/>
        <v>0</v>
      </c>
    </row>
    <row r="933" spans="1:26" x14ac:dyDescent="0.35">
      <c r="A933">
        <v>15736088</v>
      </c>
      <c r="B933" s="1">
        <v>45766</v>
      </c>
      <c r="C933" s="2">
        <v>0.54652777777777772</v>
      </c>
      <c r="D933" t="s">
        <v>46</v>
      </c>
      <c r="E933" t="s">
        <v>872</v>
      </c>
      <c r="F933">
        <v>12313</v>
      </c>
      <c r="J933" t="s">
        <v>49</v>
      </c>
      <c r="K933">
        <v>125</v>
      </c>
      <c r="L933" t="s">
        <v>119</v>
      </c>
      <c r="M933" t="s">
        <v>1714</v>
      </c>
      <c r="N933" t="s">
        <v>876</v>
      </c>
      <c r="O933" t="s">
        <v>67</v>
      </c>
      <c r="P933" t="s">
        <v>36</v>
      </c>
      <c r="V933" t="s">
        <v>35</v>
      </c>
      <c r="W933" t="s">
        <v>35</v>
      </c>
      <c r="X933" t="s">
        <v>35</v>
      </c>
      <c r="Y933" s="3">
        <v>45766.547222222223</v>
      </c>
      <c r="Z933" s="12">
        <f t="shared" si="14"/>
        <v>1</v>
      </c>
    </row>
    <row r="934" spans="1:26" x14ac:dyDescent="0.35">
      <c r="A934">
        <v>15454102</v>
      </c>
      <c r="B934" s="1">
        <v>45754</v>
      </c>
      <c r="C934" s="2">
        <v>0.59097222222222223</v>
      </c>
      <c r="D934" t="s">
        <v>128</v>
      </c>
      <c r="E934" t="s">
        <v>1715</v>
      </c>
      <c r="F934">
        <v>12540</v>
      </c>
      <c r="G934" t="s">
        <v>130</v>
      </c>
      <c r="H934" t="s">
        <v>1095</v>
      </c>
      <c r="I934" t="s">
        <v>88</v>
      </c>
      <c r="J934" t="s">
        <v>49</v>
      </c>
      <c r="K934" t="s">
        <v>157</v>
      </c>
      <c r="L934" t="s">
        <v>344</v>
      </c>
      <c r="M934" t="s">
        <v>345</v>
      </c>
      <c r="N934" t="s">
        <v>346</v>
      </c>
      <c r="O934" t="s">
        <v>67</v>
      </c>
      <c r="P934" t="s">
        <v>36</v>
      </c>
      <c r="Q934" t="s">
        <v>205</v>
      </c>
      <c r="V934" t="s">
        <v>35</v>
      </c>
      <c r="W934" t="s">
        <v>35</v>
      </c>
      <c r="X934" t="s">
        <v>35</v>
      </c>
      <c r="Y934" s="3">
        <v>45754.591666666667</v>
      </c>
      <c r="Z934" s="12">
        <f t="shared" si="14"/>
        <v>1</v>
      </c>
    </row>
    <row r="935" spans="1:26" x14ac:dyDescent="0.35">
      <c r="A935">
        <v>15637766</v>
      </c>
      <c r="B935" s="1">
        <v>45761</v>
      </c>
      <c r="C935" s="2">
        <v>0.97361111111111109</v>
      </c>
      <c r="D935" t="s">
        <v>53</v>
      </c>
      <c r="E935" t="s">
        <v>375</v>
      </c>
      <c r="F935">
        <v>10720</v>
      </c>
      <c r="G935" t="s">
        <v>290</v>
      </c>
      <c r="H935" t="s">
        <v>56</v>
      </c>
      <c r="I935" t="s">
        <v>40</v>
      </c>
      <c r="J935" t="s">
        <v>49</v>
      </c>
      <c r="K935" t="s">
        <v>194</v>
      </c>
      <c r="L935" t="s">
        <v>291</v>
      </c>
      <c r="M935" t="s">
        <v>292</v>
      </c>
      <c r="N935" t="s">
        <v>293</v>
      </c>
      <c r="O935" t="s">
        <v>62</v>
      </c>
      <c r="P935" t="s">
        <v>35</v>
      </c>
      <c r="Q935" t="s">
        <v>78</v>
      </c>
      <c r="V935" t="s">
        <v>35</v>
      </c>
      <c r="W935" t="s">
        <v>35</v>
      </c>
      <c r="X935" t="s">
        <v>35</v>
      </c>
      <c r="Z935" s="12">
        <f t="shared" si="14"/>
        <v>0</v>
      </c>
    </row>
    <row r="936" spans="1:26" x14ac:dyDescent="0.35">
      <c r="A936">
        <v>15745040</v>
      </c>
      <c r="B936" s="1">
        <v>45766</v>
      </c>
      <c r="C936" s="2">
        <v>0.85277777777777775</v>
      </c>
      <c r="D936" t="s">
        <v>24</v>
      </c>
      <c r="E936" t="s">
        <v>278</v>
      </c>
      <c r="F936" t="s">
        <v>279</v>
      </c>
      <c r="G936" t="s">
        <v>27</v>
      </c>
      <c r="H936" t="s">
        <v>28</v>
      </c>
      <c r="I936" t="s">
        <v>40</v>
      </c>
      <c r="J936" t="s">
        <v>148</v>
      </c>
      <c r="K936" t="s">
        <v>1716</v>
      </c>
      <c r="L936" t="s">
        <v>148</v>
      </c>
      <c r="M936" t="s">
        <v>1717</v>
      </c>
      <c r="N936" t="s">
        <v>1718</v>
      </c>
      <c r="O936" t="s">
        <v>34</v>
      </c>
      <c r="P936" t="s">
        <v>35</v>
      </c>
      <c r="Q936" t="s">
        <v>205</v>
      </c>
      <c r="V936" t="s">
        <v>35</v>
      </c>
      <c r="W936" t="s">
        <v>35</v>
      </c>
      <c r="X936" t="s">
        <v>35</v>
      </c>
      <c r="Z936" s="12">
        <f t="shared" si="14"/>
        <v>0</v>
      </c>
    </row>
    <row r="937" spans="1:26" x14ac:dyDescent="0.35">
      <c r="A937">
        <v>15720405</v>
      </c>
      <c r="B937" s="1">
        <v>45765</v>
      </c>
      <c r="C937" s="2">
        <v>0.66111111111111109</v>
      </c>
      <c r="D937" t="s">
        <v>53</v>
      </c>
      <c r="E937" t="s">
        <v>1405</v>
      </c>
      <c r="F937">
        <v>10675</v>
      </c>
      <c r="G937" t="s">
        <v>55</v>
      </c>
      <c r="H937" t="s">
        <v>56</v>
      </c>
      <c r="I937" t="s">
        <v>88</v>
      </c>
      <c r="J937" t="s">
        <v>49</v>
      </c>
      <c r="K937" t="s">
        <v>378</v>
      </c>
      <c r="L937" t="s">
        <v>417</v>
      </c>
      <c r="M937" t="s">
        <v>418</v>
      </c>
      <c r="N937" t="s">
        <v>419</v>
      </c>
      <c r="O937" t="s">
        <v>34</v>
      </c>
      <c r="P937" t="s">
        <v>35</v>
      </c>
      <c r="Q937" t="s">
        <v>37</v>
      </c>
      <c r="V937" t="s">
        <v>35</v>
      </c>
      <c r="W937" t="s">
        <v>35</v>
      </c>
      <c r="X937" t="s">
        <v>35</v>
      </c>
      <c r="Z937" s="12">
        <f t="shared" si="14"/>
        <v>0</v>
      </c>
    </row>
    <row r="938" spans="1:26" x14ac:dyDescent="0.35">
      <c r="A938">
        <v>15616892</v>
      </c>
      <c r="B938" s="1">
        <v>45761</v>
      </c>
      <c r="C938" s="2">
        <v>0.44791666666666669</v>
      </c>
      <c r="D938" t="s">
        <v>228</v>
      </c>
      <c r="F938">
        <v>13174</v>
      </c>
      <c r="G938" t="s">
        <v>340</v>
      </c>
      <c r="H938" t="s">
        <v>490</v>
      </c>
      <c r="I938" t="s">
        <v>29</v>
      </c>
      <c r="J938" t="s">
        <v>49</v>
      </c>
      <c r="K938">
        <v>125</v>
      </c>
      <c r="L938" t="s">
        <v>491</v>
      </c>
      <c r="M938" t="s">
        <v>492</v>
      </c>
      <c r="N938" t="s">
        <v>493</v>
      </c>
      <c r="O938" t="s">
        <v>34</v>
      </c>
      <c r="P938" t="s">
        <v>35</v>
      </c>
      <c r="V938" t="s">
        <v>35</v>
      </c>
      <c r="W938" t="s">
        <v>35</v>
      </c>
      <c r="X938" t="s">
        <v>35</v>
      </c>
      <c r="Z938" s="12">
        <f t="shared" si="14"/>
        <v>0</v>
      </c>
    </row>
    <row r="939" spans="1:26" x14ac:dyDescent="0.35">
      <c r="A939">
        <v>15668713</v>
      </c>
      <c r="B939" s="1">
        <v>45764</v>
      </c>
      <c r="C939" s="2">
        <v>0.47499999999999998</v>
      </c>
      <c r="D939" t="s">
        <v>53</v>
      </c>
      <c r="E939" t="s">
        <v>1719</v>
      </c>
      <c r="F939">
        <v>10854</v>
      </c>
      <c r="G939" t="s">
        <v>124</v>
      </c>
      <c r="H939" t="s">
        <v>56</v>
      </c>
      <c r="I939" t="s">
        <v>40</v>
      </c>
      <c r="J939" t="s">
        <v>49</v>
      </c>
      <c r="K939" t="s">
        <v>135</v>
      </c>
      <c r="L939" t="s">
        <v>136</v>
      </c>
      <c r="M939" t="s">
        <v>137</v>
      </c>
      <c r="N939" t="s">
        <v>138</v>
      </c>
      <c r="O939" t="s">
        <v>62</v>
      </c>
      <c r="P939" t="s">
        <v>35</v>
      </c>
      <c r="Q939" t="s">
        <v>167</v>
      </c>
      <c r="V939" t="s">
        <v>35</v>
      </c>
      <c r="W939" t="s">
        <v>35</v>
      </c>
      <c r="X939" t="s">
        <v>35</v>
      </c>
      <c r="Z939" s="12">
        <f t="shared" si="14"/>
        <v>0</v>
      </c>
    </row>
    <row r="940" spans="1:26" x14ac:dyDescent="0.35">
      <c r="A940">
        <v>15576002</v>
      </c>
      <c r="B940" s="1">
        <v>45758</v>
      </c>
      <c r="C940" s="2">
        <v>0.89166666666666672</v>
      </c>
      <c r="D940" t="s">
        <v>53</v>
      </c>
      <c r="E940" t="s">
        <v>449</v>
      </c>
      <c r="F940">
        <v>10863</v>
      </c>
      <c r="G940" t="s">
        <v>55</v>
      </c>
      <c r="H940" t="s">
        <v>56</v>
      </c>
      <c r="I940" t="s">
        <v>88</v>
      </c>
      <c r="J940" t="s">
        <v>440</v>
      </c>
      <c r="K940">
        <v>220</v>
      </c>
      <c r="L940" t="s">
        <v>627</v>
      </c>
      <c r="M940" t="s">
        <v>628</v>
      </c>
      <c r="N940" t="s">
        <v>629</v>
      </c>
      <c r="O940" t="s">
        <v>34</v>
      </c>
      <c r="P940" t="s">
        <v>35</v>
      </c>
      <c r="Q940" t="s">
        <v>37</v>
      </c>
      <c r="V940" t="s">
        <v>35</v>
      </c>
      <c r="W940" t="s">
        <v>35</v>
      </c>
      <c r="X940" t="s">
        <v>35</v>
      </c>
      <c r="Z940" s="12">
        <f t="shared" si="14"/>
        <v>0</v>
      </c>
    </row>
    <row r="941" spans="1:26" x14ac:dyDescent="0.35">
      <c r="A941">
        <v>15642224</v>
      </c>
      <c r="B941" s="1">
        <v>45763</v>
      </c>
      <c r="C941" s="2">
        <v>0.81458333333333333</v>
      </c>
      <c r="D941" t="s">
        <v>95</v>
      </c>
      <c r="E941" t="s">
        <v>702</v>
      </c>
      <c r="F941">
        <v>10145</v>
      </c>
      <c r="G941" t="s">
        <v>216</v>
      </c>
      <c r="H941" t="s">
        <v>99</v>
      </c>
      <c r="I941" t="s">
        <v>40</v>
      </c>
      <c r="J941" t="s">
        <v>49</v>
      </c>
      <c r="K941" t="s">
        <v>378</v>
      </c>
      <c r="L941" t="s">
        <v>643</v>
      </c>
      <c r="M941" t="s">
        <v>644</v>
      </c>
      <c r="N941" t="s">
        <v>645</v>
      </c>
      <c r="O941" t="s">
        <v>62</v>
      </c>
      <c r="P941" t="s">
        <v>35</v>
      </c>
      <c r="Q941" t="s">
        <v>78</v>
      </c>
      <c r="V941" t="s">
        <v>35</v>
      </c>
      <c r="W941" t="s">
        <v>35</v>
      </c>
      <c r="X941" t="s">
        <v>35</v>
      </c>
      <c r="Z941" s="12">
        <f t="shared" si="14"/>
        <v>0</v>
      </c>
    </row>
    <row r="942" spans="1:26" x14ac:dyDescent="0.35">
      <c r="A942">
        <v>15378032</v>
      </c>
      <c r="B942" s="1">
        <v>45752</v>
      </c>
      <c r="C942" s="2">
        <v>0.7944444444444444</v>
      </c>
      <c r="D942" t="s">
        <v>95</v>
      </c>
      <c r="E942" t="s">
        <v>294</v>
      </c>
      <c r="F942" t="s">
        <v>295</v>
      </c>
      <c r="G942" t="s">
        <v>587</v>
      </c>
      <c r="H942" t="s">
        <v>1720</v>
      </c>
      <c r="I942" t="s">
        <v>40</v>
      </c>
      <c r="J942" t="s">
        <v>148</v>
      </c>
      <c r="K942" t="s">
        <v>174</v>
      </c>
      <c r="L942" t="s">
        <v>148</v>
      </c>
      <c r="M942" t="s">
        <v>1721</v>
      </c>
      <c r="N942" t="s">
        <v>577</v>
      </c>
      <c r="O942" t="s">
        <v>34</v>
      </c>
      <c r="P942" t="s">
        <v>35</v>
      </c>
      <c r="Q942" t="s">
        <v>37</v>
      </c>
      <c r="V942" t="s">
        <v>35</v>
      </c>
      <c r="W942" t="s">
        <v>35</v>
      </c>
      <c r="X942" t="s">
        <v>35</v>
      </c>
      <c r="Z942" s="12">
        <f t="shared" si="14"/>
        <v>0</v>
      </c>
    </row>
    <row r="943" spans="1:26" x14ac:dyDescent="0.35">
      <c r="A943">
        <v>15625214</v>
      </c>
      <c r="B943" s="1">
        <v>45761</v>
      </c>
      <c r="C943" s="2">
        <v>0.57291666666666663</v>
      </c>
      <c r="D943" t="s">
        <v>53</v>
      </c>
      <c r="E943" t="s">
        <v>1722</v>
      </c>
      <c r="F943">
        <v>11759</v>
      </c>
      <c r="G943" t="s">
        <v>290</v>
      </c>
      <c r="H943" t="s">
        <v>56</v>
      </c>
      <c r="I943" t="s">
        <v>88</v>
      </c>
      <c r="J943" t="s">
        <v>49</v>
      </c>
      <c r="K943" t="s">
        <v>194</v>
      </c>
      <c r="L943" t="s">
        <v>291</v>
      </c>
      <c r="M943" t="s">
        <v>292</v>
      </c>
      <c r="N943" t="s">
        <v>293</v>
      </c>
      <c r="O943" t="s">
        <v>34</v>
      </c>
      <c r="P943" t="s">
        <v>35</v>
      </c>
      <c r="Q943" t="s">
        <v>205</v>
      </c>
      <c r="V943" t="s">
        <v>35</v>
      </c>
      <c r="W943" t="s">
        <v>35</v>
      </c>
      <c r="X943" t="s">
        <v>35</v>
      </c>
      <c r="Z943" s="12">
        <f t="shared" si="14"/>
        <v>0</v>
      </c>
    </row>
    <row r="944" spans="1:26" x14ac:dyDescent="0.35">
      <c r="A944">
        <v>15736657</v>
      </c>
      <c r="B944" s="1">
        <v>45766</v>
      </c>
      <c r="C944" s="2">
        <v>0.56180555555555556</v>
      </c>
      <c r="D944" t="s">
        <v>128</v>
      </c>
      <c r="E944" t="s">
        <v>1723</v>
      </c>
      <c r="F944" t="s">
        <v>1724</v>
      </c>
      <c r="G944" t="s">
        <v>86</v>
      </c>
      <c r="H944" t="s">
        <v>87</v>
      </c>
      <c r="J944" t="s">
        <v>440</v>
      </c>
      <c r="K944">
        <v>160</v>
      </c>
      <c r="L944" t="s">
        <v>441</v>
      </c>
      <c r="M944" t="s">
        <v>442</v>
      </c>
      <c r="N944" t="s">
        <v>443</v>
      </c>
      <c r="O944" t="s">
        <v>62</v>
      </c>
      <c r="P944" t="s">
        <v>35</v>
      </c>
      <c r="Q944" t="s">
        <v>78</v>
      </c>
      <c r="V944" t="s">
        <v>35</v>
      </c>
      <c r="W944" t="s">
        <v>35</v>
      </c>
      <c r="X944" t="s">
        <v>35</v>
      </c>
      <c r="Z944" s="12">
        <f t="shared" si="14"/>
        <v>0</v>
      </c>
    </row>
    <row r="945" spans="1:26" x14ac:dyDescent="0.35">
      <c r="A945">
        <v>15485489</v>
      </c>
      <c r="B945" s="1">
        <v>45755</v>
      </c>
      <c r="C945" s="2">
        <v>0.76041666666666663</v>
      </c>
      <c r="D945" t="s">
        <v>128</v>
      </c>
      <c r="E945" t="s">
        <v>1725</v>
      </c>
      <c r="F945">
        <v>14035</v>
      </c>
      <c r="I945" t="s">
        <v>29</v>
      </c>
      <c r="J945" t="s">
        <v>148</v>
      </c>
      <c r="K945" t="s">
        <v>149</v>
      </c>
      <c r="M945" t="s">
        <v>280</v>
      </c>
      <c r="N945" t="s">
        <v>478</v>
      </c>
      <c r="O945" t="s">
        <v>62</v>
      </c>
      <c r="P945" t="s">
        <v>35</v>
      </c>
      <c r="Q945" t="s">
        <v>167</v>
      </c>
      <c r="V945" t="s">
        <v>35</v>
      </c>
      <c r="W945" t="s">
        <v>35</v>
      </c>
      <c r="X945" t="s">
        <v>35</v>
      </c>
      <c r="Z945" s="12">
        <f t="shared" si="14"/>
        <v>0</v>
      </c>
    </row>
    <row r="946" spans="1:26" x14ac:dyDescent="0.35">
      <c r="A946">
        <v>15668468</v>
      </c>
      <c r="B946" s="1">
        <v>45763</v>
      </c>
      <c r="C946" s="2">
        <v>0.55555555555555558</v>
      </c>
      <c r="D946" t="s">
        <v>53</v>
      </c>
      <c r="E946" t="s">
        <v>1726</v>
      </c>
      <c r="F946" t="s">
        <v>1727</v>
      </c>
      <c r="G946" t="s">
        <v>124</v>
      </c>
      <c r="H946" t="s">
        <v>56</v>
      </c>
      <c r="I946" t="s">
        <v>40</v>
      </c>
      <c r="J946" t="s">
        <v>49</v>
      </c>
      <c r="K946" t="s">
        <v>157</v>
      </c>
      <c r="L946" t="s">
        <v>81</v>
      </c>
      <c r="M946" t="s">
        <v>158</v>
      </c>
      <c r="N946" t="s">
        <v>159</v>
      </c>
      <c r="O946" t="s">
        <v>34</v>
      </c>
      <c r="P946" t="s">
        <v>35</v>
      </c>
      <c r="Q946" t="s">
        <v>205</v>
      </c>
      <c r="V946" t="s">
        <v>35</v>
      </c>
      <c r="W946" t="s">
        <v>35</v>
      </c>
      <c r="X946" t="s">
        <v>35</v>
      </c>
      <c r="Z946" s="12">
        <f t="shared" si="14"/>
        <v>0</v>
      </c>
    </row>
    <row r="947" spans="1:26" x14ac:dyDescent="0.35">
      <c r="A947">
        <v>15700073</v>
      </c>
      <c r="B947" s="1">
        <v>45764</v>
      </c>
      <c r="C947" s="2">
        <v>0.68333333333333335</v>
      </c>
      <c r="D947" t="s">
        <v>128</v>
      </c>
      <c r="E947" t="s">
        <v>1728</v>
      </c>
      <c r="F947">
        <v>13247</v>
      </c>
      <c r="I947" t="s">
        <v>29</v>
      </c>
      <c r="J947" t="s">
        <v>49</v>
      </c>
      <c r="K947">
        <v>125</v>
      </c>
      <c r="L947" t="s">
        <v>100</v>
      </c>
      <c r="M947" t="s">
        <v>496</v>
      </c>
      <c r="N947" t="s">
        <v>497</v>
      </c>
      <c r="O947" t="s">
        <v>34</v>
      </c>
      <c r="P947" t="s">
        <v>36</v>
      </c>
      <c r="Q947" t="s">
        <v>37</v>
      </c>
      <c r="V947" t="s">
        <v>36</v>
      </c>
      <c r="W947" t="s">
        <v>35</v>
      </c>
      <c r="X947" t="s">
        <v>35</v>
      </c>
      <c r="Z947" s="12">
        <f t="shared" si="14"/>
        <v>0</v>
      </c>
    </row>
    <row r="948" spans="1:26" x14ac:dyDescent="0.35">
      <c r="A948">
        <v>15447863</v>
      </c>
      <c r="B948" s="1">
        <v>45754</v>
      </c>
      <c r="C948" s="2">
        <v>0.49930555555555556</v>
      </c>
      <c r="D948" t="s">
        <v>128</v>
      </c>
      <c r="E948" t="s">
        <v>1729</v>
      </c>
      <c r="F948">
        <v>12452</v>
      </c>
      <c r="G948" t="s">
        <v>268</v>
      </c>
      <c r="H948" t="s">
        <v>269</v>
      </c>
      <c r="I948" t="s">
        <v>88</v>
      </c>
      <c r="J948" t="s">
        <v>41</v>
      </c>
      <c r="K948">
        <v>110</v>
      </c>
      <c r="L948" t="s">
        <v>143</v>
      </c>
      <c r="M948" t="s">
        <v>1517</v>
      </c>
      <c r="N948" t="s">
        <v>717</v>
      </c>
      <c r="O948" t="s">
        <v>45</v>
      </c>
      <c r="P948" t="s">
        <v>36</v>
      </c>
      <c r="Q948" t="s">
        <v>37</v>
      </c>
      <c r="V948" t="s">
        <v>35</v>
      </c>
      <c r="W948" t="s">
        <v>36</v>
      </c>
      <c r="X948" t="s">
        <v>36</v>
      </c>
      <c r="Y948" s="3">
        <v>45754.509722222225</v>
      </c>
      <c r="Z948" s="12">
        <f t="shared" si="14"/>
        <v>0</v>
      </c>
    </row>
    <row r="949" spans="1:26" x14ac:dyDescent="0.35">
      <c r="A949">
        <v>15603560</v>
      </c>
      <c r="B949" s="1">
        <v>45760</v>
      </c>
      <c r="C949" s="2">
        <v>0.5805555555555556</v>
      </c>
      <c r="D949" t="s">
        <v>228</v>
      </c>
      <c r="E949" t="s">
        <v>1334</v>
      </c>
      <c r="F949" t="s">
        <v>1335</v>
      </c>
      <c r="J949" t="s">
        <v>49</v>
      </c>
      <c r="K949">
        <v>150</v>
      </c>
      <c r="L949" t="s">
        <v>71</v>
      </c>
      <c r="M949" t="s">
        <v>1359</v>
      </c>
      <c r="N949" t="s">
        <v>1360</v>
      </c>
      <c r="O949" t="s">
        <v>67</v>
      </c>
      <c r="P949" t="s">
        <v>36</v>
      </c>
      <c r="Q949" t="s">
        <v>205</v>
      </c>
      <c r="V949" t="s">
        <v>35</v>
      </c>
      <c r="W949" t="s">
        <v>35</v>
      </c>
      <c r="X949" t="s">
        <v>35</v>
      </c>
      <c r="Y949" s="3">
        <v>45760.581250000003</v>
      </c>
      <c r="Z949" s="12">
        <f t="shared" si="14"/>
        <v>1</v>
      </c>
    </row>
    <row r="950" spans="1:26" x14ac:dyDescent="0.35">
      <c r="A950">
        <v>15468988</v>
      </c>
      <c r="B950" s="1">
        <v>45755</v>
      </c>
      <c r="C950" s="2">
        <v>0.38124999999999998</v>
      </c>
      <c r="D950" t="s">
        <v>53</v>
      </c>
      <c r="E950" t="s">
        <v>1730</v>
      </c>
      <c r="F950">
        <v>13222</v>
      </c>
      <c r="G950" t="s">
        <v>55</v>
      </c>
      <c r="H950" t="s">
        <v>56</v>
      </c>
      <c r="I950" t="s">
        <v>88</v>
      </c>
      <c r="J950" t="s">
        <v>49</v>
      </c>
      <c r="K950" t="s">
        <v>392</v>
      </c>
      <c r="L950" t="s">
        <v>81</v>
      </c>
      <c r="M950" t="s">
        <v>393</v>
      </c>
      <c r="N950" t="s">
        <v>394</v>
      </c>
      <c r="O950" t="s">
        <v>34</v>
      </c>
      <c r="P950" t="s">
        <v>35</v>
      </c>
      <c r="Q950" t="s">
        <v>37</v>
      </c>
      <c r="V950" t="s">
        <v>35</v>
      </c>
      <c r="W950" t="s">
        <v>35</v>
      </c>
      <c r="X950" t="s">
        <v>35</v>
      </c>
      <c r="Z950" s="12">
        <f t="shared" si="14"/>
        <v>0</v>
      </c>
    </row>
    <row r="951" spans="1:26" x14ac:dyDescent="0.35">
      <c r="A951">
        <v>15742986</v>
      </c>
      <c r="B951" s="1">
        <v>45766</v>
      </c>
      <c r="C951" s="2">
        <v>0.75624999999999998</v>
      </c>
      <c r="D951" t="s">
        <v>95</v>
      </c>
      <c r="E951" t="s">
        <v>1731</v>
      </c>
      <c r="F951">
        <v>11913</v>
      </c>
      <c r="G951" t="s">
        <v>98</v>
      </c>
      <c r="H951" t="s">
        <v>99</v>
      </c>
      <c r="I951" t="s">
        <v>88</v>
      </c>
      <c r="J951" t="s">
        <v>30</v>
      </c>
      <c r="K951" t="s">
        <v>408</v>
      </c>
      <c r="L951" t="s">
        <v>30</v>
      </c>
      <c r="M951" t="s">
        <v>1732</v>
      </c>
      <c r="N951" t="s">
        <v>410</v>
      </c>
      <c r="O951" t="s">
        <v>34</v>
      </c>
      <c r="P951" t="s">
        <v>35</v>
      </c>
      <c r="Q951" t="s">
        <v>536</v>
      </c>
      <c r="V951" t="s">
        <v>35</v>
      </c>
      <c r="W951" t="s">
        <v>35</v>
      </c>
      <c r="X951" t="s">
        <v>35</v>
      </c>
      <c r="Z951" s="12">
        <f t="shared" si="14"/>
        <v>0</v>
      </c>
    </row>
    <row r="952" spans="1:26" x14ac:dyDescent="0.35">
      <c r="A952">
        <v>15428430</v>
      </c>
      <c r="B952" s="1">
        <v>45752</v>
      </c>
      <c r="C952" s="2">
        <v>0.92222222222222228</v>
      </c>
      <c r="D952" t="s">
        <v>24</v>
      </c>
      <c r="E952" t="s">
        <v>1733</v>
      </c>
      <c r="F952" t="s">
        <v>1734</v>
      </c>
      <c r="G952" t="s">
        <v>27</v>
      </c>
      <c r="H952" t="s">
        <v>28</v>
      </c>
      <c r="I952" t="s">
        <v>40</v>
      </c>
      <c r="J952" t="s">
        <v>30</v>
      </c>
      <c r="K952" t="s">
        <v>31</v>
      </c>
      <c r="L952" t="s">
        <v>30</v>
      </c>
      <c r="M952" t="s">
        <v>32</v>
      </c>
      <c r="N952" t="s">
        <v>33</v>
      </c>
      <c r="O952" t="s">
        <v>34</v>
      </c>
      <c r="P952" t="s">
        <v>35</v>
      </c>
      <c r="Q952" t="s">
        <v>103</v>
      </c>
      <c r="V952" t="s">
        <v>35</v>
      </c>
      <c r="W952" t="s">
        <v>35</v>
      </c>
      <c r="X952" t="s">
        <v>35</v>
      </c>
      <c r="Z952" s="12">
        <f t="shared" si="14"/>
        <v>0</v>
      </c>
    </row>
    <row r="953" spans="1:26" x14ac:dyDescent="0.35">
      <c r="A953">
        <v>15704747</v>
      </c>
      <c r="B953" s="1">
        <v>45764</v>
      </c>
      <c r="C953" s="2">
        <v>0.79236111111111107</v>
      </c>
      <c r="D953" t="s">
        <v>24</v>
      </c>
      <c r="E953" t="s">
        <v>299</v>
      </c>
      <c r="F953">
        <v>12445</v>
      </c>
      <c r="G953" t="s">
        <v>27</v>
      </c>
      <c r="H953" t="s">
        <v>28</v>
      </c>
      <c r="I953" t="s">
        <v>40</v>
      </c>
      <c r="J953" t="s">
        <v>30</v>
      </c>
      <c r="K953" t="s">
        <v>153</v>
      </c>
      <c r="L953" t="s">
        <v>30</v>
      </c>
      <c r="M953" t="s">
        <v>306</v>
      </c>
      <c r="N953" t="s">
        <v>155</v>
      </c>
      <c r="O953" t="s">
        <v>34</v>
      </c>
      <c r="P953" t="s">
        <v>35</v>
      </c>
      <c r="Q953" t="s">
        <v>37</v>
      </c>
      <c r="V953" t="s">
        <v>35</v>
      </c>
      <c r="W953" t="s">
        <v>35</v>
      </c>
      <c r="X953" t="s">
        <v>35</v>
      </c>
      <c r="Z953" s="12">
        <f t="shared" si="14"/>
        <v>0</v>
      </c>
    </row>
    <row r="954" spans="1:26" x14ac:dyDescent="0.35">
      <c r="A954">
        <v>15700393</v>
      </c>
      <c r="B954" s="1">
        <v>45764</v>
      </c>
      <c r="C954" s="2">
        <v>0.7006944444444444</v>
      </c>
      <c r="D954" t="s">
        <v>95</v>
      </c>
      <c r="E954" t="s">
        <v>1735</v>
      </c>
      <c r="F954">
        <v>12162</v>
      </c>
      <c r="G954" t="s">
        <v>781</v>
      </c>
      <c r="H954" t="s">
        <v>309</v>
      </c>
      <c r="I954" t="s">
        <v>40</v>
      </c>
      <c r="J954" t="s">
        <v>30</v>
      </c>
      <c r="K954" t="s">
        <v>31</v>
      </c>
      <c r="L954" t="s">
        <v>30</v>
      </c>
      <c r="M954" t="s">
        <v>1736</v>
      </c>
      <c r="N954" t="s">
        <v>107</v>
      </c>
      <c r="O954" t="s">
        <v>34</v>
      </c>
      <c r="P954" t="s">
        <v>35</v>
      </c>
      <c r="Q954" t="s">
        <v>37</v>
      </c>
      <c r="V954" t="s">
        <v>35</v>
      </c>
      <c r="W954" t="s">
        <v>35</v>
      </c>
      <c r="X954" t="s">
        <v>35</v>
      </c>
      <c r="Z954" s="12">
        <f t="shared" si="14"/>
        <v>0</v>
      </c>
    </row>
    <row r="955" spans="1:26" x14ac:dyDescent="0.35">
      <c r="A955">
        <v>15390300</v>
      </c>
      <c r="B955" s="1">
        <v>45751</v>
      </c>
      <c r="C955" s="2">
        <v>0.3527777777777778</v>
      </c>
      <c r="D955" t="s">
        <v>24</v>
      </c>
      <c r="E955" t="s">
        <v>447</v>
      </c>
      <c r="F955" t="s">
        <v>448</v>
      </c>
      <c r="G955" t="s">
        <v>27</v>
      </c>
      <c r="H955" t="s">
        <v>28</v>
      </c>
      <c r="I955" t="s">
        <v>29</v>
      </c>
      <c r="J955" t="s">
        <v>30</v>
      </c>
      <c r="K955" t="s">
        <v>153</v>
      </c>
      <c r="L955" t="s">
        <v>30</v>
      </c>
      <c r="M955" t="s">
        <v>306</v>
      </c>
      <c r="N955" t="s">
        <v>155</v>
      </c>
      <c r="O955" t="s">
        <v>34</v>
      </c>
      <c r="P955" t="s">
        <v>35</v>
      </c>
      <c r="Q955" t="s">
        <v>37</v>
      </c>
      <c r="V955" t="s">
        <v>35</v>
      </c>
      <c r="W955" t="s">
        <v>35</v>
      </c>
      <c r="X955" t="s">
        <v>35</v>
      </c>
      <c r="Z955" s="12">
        <f t="shared" si="14"/>
        <v>0</v>
      </c>
    </row>
    <row r="956" spans="1:26" x14ac:dyDescent="0.35">
      <c r="A956">
        <v>15467447</v>
      </c>
      <c r="B956" s="1">
        <v>45755</v>
      </c>
      <c r="C956" s="2">
        <v>3.4722222222222224E-2</v>
      </c>
      <c r="D956" t="s">
        <v>24</v>
      </c>
      <c r="E956" t="s">
        <v>769</v>
      </c>
      <c r="F956" t="s">
        <v>1737</v>
      </c>
      <c r="G956" t="s">
        <v>27</v>
      </c>
      <c r="H956" t="s">
        <v>28</v>
      </c>
      <c r="I956" t="s">
        <v>88</v>
      </c>
      <c r="J956" t="s">
        <v>30</v>
      </c>
      <c r="K956" t="s">
        <v>153</v>
      </c>
      <c r="L956" t="s">
        <v>30</v>
      </c>
      <c r="M956" t="s">
        <v>1738</v>
      </c>
      <c r="N956" t="s">
        <v>783</v>
      </c>
      <c r="O956" t="s">
        <v>34</v>
      </c>
      <c r="P956" t="s">
        <v>36</v>
      </c>
      <c r="Q956" t="s">
        <v>103</v>
      </c>
      <c r="V956" t="s">
        <v>36</v>
      </c>
      <c r="W956" t="s">
        <v>35</v>
      </c>
      <c r="X956" t="s">
        <v>35</v>
      </c>
      <c r="Z956" s="12">
        <f t="shared" si="14"/>
        <v>0</v>
      </c>
    </row>
    <row r="957" spans="1:26" x14ac:dyDescent="0.35">
      <c r="A957">
        <v>15389570</v>
      </c>
      <c r="B957" s="1">
        <v>45751</v>
      </c>
      <c r="C957" s="2">
        <v>8.9583333333333334E-2</v>
      </c>
      <c r="D957" t="s">
        <v>53</v>
      </c>
      <c r="E957" t="s">
        <v>1739</v>
      </c>
      <c r="F957">
        <v>13663</v>
      </c>
      <c r="G957" t="s">
        <v>55</v>
      </c>
      <c r="H957" t="s">
        <v>56</v>
      </c>
      <c r="I957" t="s">
        <v>88</v>
      </c>
      <c r="J957" t="s">
        <v>30</v>
      </c>
      <c r="K957" t="s">
        <v>749</v>
      </c>
      <c r="L957" t="s">
        <v>30</v>
      </c>
      <c r="M957" t="s">
        <v>750</v>
      </c>
      <c r="N957" t="s">
        <v>751</v>
      </c>
      <c r="O957" t="s">
        <v>62</v>
      </c>
      <c r="P957" t="s">
        <v>35</v>
      </c>
      <c r="Q957" t="s">
        <v>78</v>
      </c>
      <c r="V957" t="s">
        <v>35</v>
      </c>
      <c r="W957" t="s">
        <v>35</v>
      </c>
      <c r="X957" t="s">
        <v>35</v>
      </c>
      <c r="Z957" s="12">
        <f t="shared" si="14"/>
        <v>0</v>
      </c>
    </row>
    <row r="958" spans="1:26" x14ac:dyDescent="0.35">
      <c r="A958">
        <v>15685206</v>
      </c>
      <c r="B958" s="1">
        <v>45763</v>
      </c>
      <c r="C958" s="2">
        <v>0.92361111111111116</v>
      </c>
      <c r="D958" t="s">
        <v>53</v>
      </c>
      <c r="E958" t="s">
        <v>1740</v>
      </c>
      <c r="F958" t="s">
        <v>1741</v>
      </c>
      <c r="G958" t="s">
        <v>55</v>
      </c>
      <c r="H958" t="s">
        <v>56</v>
      </c>
      <c r="I958" t="s">
        <v>40</v>
      </c>
      <c r="J958" t="s">
        <v>49</v>
      </c>
      <c r="K958" t="s">
        <v>378</v>
      </c>
      <c r="L958" t="s">
        <v>417</v>
      </c>
      <c r="M958" t="s">
        <v>418</v>
      </c>
      <c r="N958" t="s">
        <v>419</v>
      </c>
      <c r="O958" t="s">
        <v>34</v>
      </c>
      <c r="P958" t="s">
        <v>35</v>
      </c>
      <c r="Q958" t="s">
        <v>37</v>
      </c>
      <c r="V958" t="s">
        <v>35</v>
      </c>
      <c r="W958" t="s">
        <v>35</v>
      </c>
      <c r="X958" t="s">
        <v>35</v>
      </c>
      <c r="Z958" s="12">
        <f t="shared" si="14"/>
        <v>0</v>
      </c>
    </row>
    <row r="959" spans="1:26" x14ac:dyDescent="0.35">
      <c r="A959">
        <v>15712186</v>
      </c>
      <c r="B959" s="1">
        <v>45765</v>
      </c>
      <c r="C959" s="2">
        <v>0.47083333333333333</v>
      </c>
      <c r="D959" t="s">
        <v>24</v>
      </c>
      <c r="E959" t="s">
        <v>407</v>
      </c>
      <c r="F959">
        <v>13255</v>
      </c>
      <c r="G959" t="s">
        <v>27</v>
      </c>
      <c r="H959" t="s">
        <v>28</v>
      </c>
      <c r="I959" t="s">
        <v>29</v>
      </c>
      <c r="J959" t="s">
        <v>30</v>
      </c>
      <c r="K959" t="s">
        <v>31</v>
      </c>
      <c r="M959" t="s">
        <v>32</v>
      </c>
      <c r="N959" t="s">
        <v>33</v>
      </c>
      <c r="O959" t="s">
        <v>34</v>
      </c>
      <c r="P959" t="s">
        <v>35</v>
      </c>
      <c r="Q959" t="s">
        <v>37</v>
      </c>
      <c r="V959" t="s">
        <v>35</v>
      </c>
      <c r="W959" t="s">
        <v>35</v>
      </c>
      <c r="X959" t="s">
        <v>35</v>
      </c>
      <c r="Z959" s="12">
        <f t="shared" si="14"/>
        <v>0</v>
      </c>
    </row>
    <row r="960" spans="1:26" x14ac:dyDescent="0.35">
      <c r="A960">
        <v>15513891</v>
      </c>
      <c r="B960" s="1">
        <v>45756</v>
      </c>
      <c r="C960" s="2">
        <v>0.67847222222222225</v>
      </c>
      <c r="D960" t="s">
        <v>228</v>
      </c>
      <c r="F960">
        <v>10290</v>
      </c>
      <c r="G960" t="s">
        <v>28</v>
      </c>
      <c r="H960" t="s">
        <v>1298</v>
      </c>
      <c r="I960" t="s">
        <v>40</v>
      </c>
      <c r="J960" t="s">
        <v>57</v>
      </c>
      <c r="K960" t="s">
        <v>58</v>
      </c>
      <c r="L960" t="s">
        <v>59</v>
      </c>
      <c r="M960" t="s">
        <v>506</v>
      </c>
      <c r="N960" t="s">
        <v>507</v>
      </c>
      <c r="O960" t="s">
        <v>62</v>
      </c>
      <c r="P960" t="s">
        <v>35</v>
      </c>
      <c r="Q960" t="s">
        <v>1000</v>
      </c>
      <c r="R960" t="s">
        <v>1707</v>
      </c>
      <c r="T960" t="s">
        <v>321</v>
      </c>
      <c r="U960" t="s">
        <v>198</v>
      </c>
      <c r="V960" t="s">
        <v>35</v>
      </c>
      <c r="W960" t="s">
        <v>35</v>
      </c>
      <c r="X960" t="s">
        <v>35</v>
      </c>
      <c r="Z960" s="12">
        <f t="shared" si="14"/>
        <v>0</v>
      </c>
    </row>
    <row r="961" spans="1:26" x14ac:dyDescent="0.35">
      <c r="A961">
        <v>15524195</v>
      </c>
      <c r="B961" s="1">
        <v>45756</v>
      </c>
      <c r="C961" s="2">
        <v>0.60347222222222219</v>
      </c>
      <c r="D961" t="s">
        <v>38</v>
      </c>
      <c r="E961" t="s">
        <v>1742</v>
      </c>
      <c r="F961" t="s">
        <v>1743</v>
      </c>
      <c r="I961" t="s">
        <v>29</v>
      </c>
      <c r="J961" t="s">
        <v>49</v>
      </c>
      <c r="K961" t="s">
        <v>114</v>
      </c>
      <c r="L961" t="s">
        <v>115</v>
      </c>
      <c r="M961" t="s">
        <v>116</v>
      </c>
      <c r="N961" t="s">
        <v>117</v>
      </c>
      <c r="O961" t="s">
        <v>45</v>
      </c>
      <c r="P961" t="s">
        <v>36</v>
      </c>
      <c r="Q961" t="s">
        <v>103</v>
      </c>
      <c r="V961" t="s">
        <v>36</v>
      </c>
      <c r="W961" t="s">
        <v>36</v>
      </c>
      <c r="X961" t="s">
        <v>36</v>
      </c>
      <c r="Y961" s="3">
        <v>45756.668749999997</v>
      </c>
      <c r="Z961" s="12">
        <f t="shared" si="14"/>
        <v>0</v>
      </c>
    </row>
    <row r="962" spans="1:26" x14ac:dyDescent="0.35">
      <c r="A962">
        <v>15360394</v>
      </c>
      <c r="B962" s="1">
        <v>45749</v>
      </c>
      <c r="C962" s="2">
        <v>0.64861111111111114</v>
      </c>
      <c r="D962" t="s">
        <v>53</v>
      </c>
      <c r="E962" t="s">
        <v>1744</v>
      </c>
      <c r="F962" t="s">
        <v>1745</v>
      </c>
      <c r="G962" t="s">
        <v>55</v>
      </c>
      <c r="H962" t="s">
        <v>56</v>
      </c>
      <c r="I962" t="s">
        <v>40</v>
      </c>
      <c r="J962" t="s">
        <v>49</v>
      </c>
      <c r="K962">
        <v>125</v>
      </c>
      <c r="L962" t="s">
        <v>92</v>
      </c>
      <c r="M962" t="s">
        <v>93</v>
      </c>
      <c r="N962" t="s">
        <v>94</v>
      </c>
      <c r="O962" t="s">
        <v>62</v>
      </c>
      <c r="P962" t="s">
        <v>35</v>
      </c>
      <c r="Q962" t="s">
        <v>167</v>
      </c>
      <c r="V962" t="s">
        <v>35</v>
      </c>
      <c r="W962" t="s">
        <v>35</v>
      </c>
      <c r="X962" t="s">
        <v>35</v>
      </c>
      <c r="Z962" s="12">
        <f t="shared" si="14"/>
        <v>0</v>
      </c>
    </row>
    <row r="963" spans="1:26" x14ac:dyDescent="0.35">
      <c r="A963">
        <v>15697042</v>
      </c>
      <c r="B963" s="1">
        <v>45764</v>
      </c>
      <c r="C963" s="2">
        <v>0.60833333333333328</v>
      </c>
      <c r="D963" t="s">
        <v>128</v>
      </c>
      <c r="E963" t="s">
        <v>1746</v>
      </c>
      <c r="F963" t="s">
        <v>1747</v>
      </c>
      <c r="J963" t="s">
        <v>49</v>
      </c>
      <c r="K963">
        <v>125</v>
      </c>
      <c r="L963" t="s">
        <v>579</v>
      </c>
      <c r="M963" t="s">
        <v>1748</v>
      </c>
      <c r="N963" t="s">
        <v>1749</v>
      </c>
      <c r="O963" t="s">
        <v>62</v>
      </c>
      <c r="P963" t="s">
        <v>36</v>
      </c>
      <c r="Q963" t="s">
        <v>78</v>
      </c>
      <c r="V963" t="s">
        <v>36</v>
      </c>
      <c r="W963" t="s">
        <v>35</v>
      </c>
      <c r="X963" t="s">
        <v>35</v>
      </c>
      <c r="Z963" s="12">
        <f t="shared" ref="Z963:Z1026" si="15">IF(O963="Invoiced", 1, 0)</f>
        <v>0</v>
      </c>
    </row>
    <row r="964" spans="1:26" x14ac:dyDescent="0.35">
      <c r="A964">
        <v>15560746</v>
      </c>
      <c r="B964" s="1">
        <v>45758</v>
      </c>
      <c r="C964" s="2">
        <v>0.4777777777777778</v>
      </c>
      <c r="D964" t="s">
        <v>128</v>
      </c>
      <c r="E964" t="s">
        <v>1750</v>
      </c>
      <c r="F964">
        <v>11177</v>
      </c>
      <c r="J964" t="s">
        <v>49</v>
      </c>
      <c r="K964">
        <v>150</v>
      </c>
      <c r="L964" t="s">
        <v>606</v>
      </c>
      <c r="M964" t="s">
        <v>607</v>
      </c>
      <c r="N964" t="s">
        <v>608</v>
      </c>
      <c r="O964" t="s">
        <v>67</v>
      </c>
      <c r="P964" t="s">
        <v>36</v>
      </c>
      <c r="V964" t="s">
        <v>35</v>
      </c>
      <c r="W964" t="s">
        <v>35</v>
      </c>
      <c r="X964" t="s">
        <v>35</v>
      </c>
      <c r="Y964" s="3">
        <v>45758.479861111111</v>
      </c>
      <c r="Z964" s="12">
        <f t="shared" si="15"/>
        <v>1</v>
      </c>
    </row>
    <row r="965" spans="1:26" x14ac:dyDescent="0.35">
      <c r="A965">
        <v>15457292</v>
      </c>
      <c r="B965" s="1">
        <v>45754</v>
      </c>
      <c r="C965" s="2">
        <v>0.65208333333333335</v>
      </c>
      <c r="D965" t="s">
        <v>53</v>
      </c>
      <c r="E965" t="s">
        <v>1751</v>
      </c>
      <c r="F965">
        <v>11465</v>
      </c>
      <c r="G965" t="s">
        <v>55</v>
      </c>
      <c r="H965" t="s">
        <v>56</v>
      </c>
      <c r="I965" t="s">
        <v>40</v>
      </c>
      <c r="J965" t="s">
        <v>49</v>
      </c>
      <c r="K965">
        <v>125</v>
      </c>
      <c r="L965" t="s">
        <v>491</v>
      </c>
      <c r="N965" t="s">
        <v>1278</v>
      </c>
      <c r="O965" t="s">
        <v>62</v>
      </c>
      <c r="P965" t="s">
        <v>35</v>
      </c>
      <c r="Q965" t="s">
        <v>167</v>
      </c>
      <c r="V965" t="s">
        <v>35</v>
      </c>
      <c r="W965" t="s">
        <v>35</v>
      </c>
      <c r="X965" t="s">
        <v>35</v>
      </c>
      <c r="Z965" s="12">
        <f t="shared" si="15"/>
        <v>0</v>
      </c>
    </row>
    <row r="966" spans="1:26" x14ac:dyDescent="0.35">
      <c r="A966">
        <v>15700232</v>
      </c>
      <c r="B966" s="1">
        <v>45764</v>
      </c>
      <c r="C966" s="2">
        <v>0.6875</v>
      </c>
      <c r="D966" t="s">
        <v>38</v>
      </c>
      <c r="E966" t="s">
        <v>1752</v>
      </c>
      <c r="F966" t="s">
        <v>1753</v>
      </c>
      <c r="I966" t="s">
        <v>88</v>
      </c>
      <c r="J966" t="s">
        <v>148</v>
      </c>
      <c r="K966" t="s">
        <v>174</v>
      </c>
      <c r="M966" t="s">
        <v>175</v>
      </c>
      <c r="N966" t="s">
        <v>905</v>
      </c>
      <c r="O966" t="s">
        <v>34</v>
      </c>
      <c r="P966" t="s">
        <v>36</v>
      </c>
      <c r="Q966" t="s">
        <v>396</v>
      </c>
      <c r="V966" t="s">
        <v>36</v>
      </c>
      <c r="W966" t="s">
        <v>35</v>
      </c>
      <c r="X966" t="s">
        <v>35</v>
      </c>
      <c r="Z966" s="12">
        <f t="shared" si="15"/>
        <v>0</v>
      </c>
    </row>
    <row r="967" spans="1:26" x14ac:dyDescent="0.35">
      <c r="A967">
        <v>15698360</v>
      </c>
      <c r="B967" s="1">
        <v>45764</v>
      </c>
      <c r="C967" s="2">
        <v>0.64097222222222228</v>
      </c>
      <c r="D967" t="s">
        <v>38</v>
      </c>
      <c r="E967" t="s">
        <v>215</v>
      </c>
      <c r="F967">
        <v>10519</v>
      </c>
      <c r="I967" t="s">
        <v>88</v>
      </c>
      <c r="J967" t="s">
        <v>49</v>
      </c>
      <c r="K967" t="s">
        <v>157</v>
      </c>
      <c r="L967" t="s">
        <v>344</v>
      </c>
      <c r="M967" t="s">
        <v>345</v>
      </c>
      <c r="N967" t="s">
        <v>346</v>
      </c>
      <c r="O967" t="s">
        <v>34</v>
      </c>
      <c r="P967" t="s">
        <v>36</v>
      </c>
      <c r="Q967" t="s">
        <v>396</v>
      </c>
      <c r="V967" t="s">
        <v>36</v>
      </c>
      <c r="W967" t="s">
        <v>36</v>
      </c>
      <c r="X967" t="s">
        <v>36</v>
      </c>
      <c r="Z967" s="12">
        <f t="shared" si="15"/>
        <v>0</v>
      </c>
    </row>
    <row r="968" spans="1:26" x14ac:dyDescent="0.35">
      <c r="A968">
        <v>15410640</v>
      </c>
      <c r="B968" s="1">
        <v>45752</v>
      </c>
      <c r="C968" s="2">
        <v>0.27569444444444446</v>
      </c>
      <c r="D968" t="s">
        <v>53</v>
      </c>
      <c r="E968" t="s">
        <v>332</v>
      </c>
      <c r="F968">
        <v>12761</v>
      </c>
      <c r="G968" t="s">
        <v>55</v>
      </c>
      <c r="H968" t="s">
        <v>56</v>
      </c>
      <c r="I968" t="s">
        <v>29</v>
      </c>
      <c r="J968" t="s">
        <v>80</v>
      </c>
      <c r="K968">
        <v>250</v>
      </c>
      <c r="L968" t="s">
        <v>81</v>
      </c>
      <c r="M968" t="s">
        <v>82</v>
      </c>
      <c r="N968" t="s">
        <v>83</v>
      </c>
      <c r="O968" t="s">
        <v>34</v>
      </c>
      <c r="P968" t="s">
        <v>36</v>
      </c>
      <c r="Q968" t="s">
        <v>103</v>
      </c>
      <c r="V968" t="s">
        <v>35</v>
      </c>
      <c r="W968" t="s">
        <v>36</v>
      </c>
      <c r="X968" t="s">
        <v>36</v>
      </c>
      <c r="Z968" s="12">
        <f t="shared" si="15"/>
        <v>0</v>
      </c>
    </row>
    <row r="969" spans="1:26" x14ac:dyDescent="0.35">
      <c r="A969">
        <v>15599821</v>
      </c>
      <c r="B969" s="1">
        <v>45760</v>
      </c>
      <c r="C969" s="2">
        <v>0.44374999999999998</v>
      </c>
      <c r="D969" t="s">
        <v>46</v>
      </c>
      <c r="E969" t="s">
        <v>1755</v>
      </c>
      <c r="F969" t="s">
        <v>1756</v>
      </c>
      <c r="G969" t="s">
        <v>99</v>
      </c>
      <c r="I969" t="s">
        <v>88</v>
      </c>
      <c r="J969" t="s">
        <v>49</v>
      </c>
      <c r="K969" t="s">
        <v>1757</v>
      </c>
      <c r="L969" t="s">
        <v>157</v>
      </c>
      <c r="M969" t="s">
        <v>1758</v>
      </c>
      <c r="N969" t="s">
        <v>1759</v>
      </c>
      <c r="O969" t="s">
        <v>34</v>
      </c>
      <c r="P969" t="s">
        <v>35</v>
      </c>
      <c r="V969" t="s">
        <v>35</v>
      </c>
      <c r="W969" t="s">
        <v>35</v>
      </c>
      <c r="X969" t="s">
        <v>35</v>
      </c>
      <c r="Z969" s="12">
        <f t="shared" si="15"/>
        <v>0</v>
      </c>
    </row>
    <row r="970" spans="1:26" x14ac:dyDescent="0.35">
      <c r="A970">
        <v>15571138</v>
      </c>
      <c r="B970" s="1">
        <v>45758</v>
      </c>
      <c r="C970" s="2">
        <v>0.70972222222222225</v>
      </c>
      <c r="D970" t="s">
        <v>24</v>
      </c>
      <c r="E970" t="s">
        <v>1672</v>
      </c>
      <c r="F970">
        <v>12264</v>
      </c>
      <c r="G970" t="s">
        <v>27</v>
      </c>
      <c r="H970" t="s">
        <v>28</v>
      </c>
      <c r="I970" t="s">
        <v>40</v>
      </c>
      <c r="J970" t="s">
        <v>30</v>
      </c>
      <c r="K970" t="s">
        <v>225</v>
      </c>
      <c r="L970" t="s">
        <v>30</v>
      </c>
      <c r="M970" t="s">
        <v>226</v>
      </c>
      <c r="N970" t="s">
        <v>227</v>
      </c>
      <c r="O970" t="s">
        <v>62</v>
      </c>
      <c r="P970" t="s">
        <v>35</v>
      </c>
      <c r="Q970" t="s">
        <v>167</v>
      </c>
      <c r="V970" t="s">
        <v>35</v>
      </c>
      <c r="W970" t="s">
        <v>35</v>
      </c>
      <c r="X970" t="s">
        <v>35</v>
      </c>
      <c r="Z970" s="12">
        <f t="shared" si="15"/>
        <v>0</v>
      </c>
    </row>
    <row r="971" spans="1:26" x14ac:dyDescent="0.35">
      <c r="A971">
        <v>15672138</v>
      </c>
      <c r="B971" s="1">
        <v>45763</v>
      </c>
      <c r="C971" s="2">
        <v>0.63888888888888884</v>
      </c>
      <c r="D971" t="s">
        <v>53</v>
      </c>
      <c r="E971" t="s">
        <v>1760</v>
      </c>
      <c r="F971">
        <v>11432</v>
      </c>
      <c r="G971" t="s">
        <v>55</v>
      </c>
      <c r="H971" t="s">
        <v>56</v>
      </c>
      <c r="J971" t="s">
        <v>49</v>
      </c>
      <c r="K971">
        <v>125</v>
      </c>
      <c r="L971" t="s">
        <v>92</v>
      </c>
      <c r="M971" t="s">
        <v>93</v>
      </c>
      <c r="N971" t="s">
        <v>94</v>
      </c>
      <c r="O971" t="s">
        <v>62</v>
      </c>
      <c r="P971" t="s">
        <v>35</v>
      </c>
      <c r="Q971" t="s">
        <v>78</v>
      </c>
      <c r="V971" t="s">
        <v>35</v>
      </c>
      <c r="W971" t="s">
        <v>35</v>
      </c>
      <c r="X971" t="s">
        <v>35</v>
      </c>
      <c r="Z971" s="12">
        <f t="shared" si="15"/>
        <v>0</v>
      </c>
    </row>
    <row r="972" spans="1:26" x14ac:dyDescent="0.35">
      <c r="A972">
        <v>15685923</v>
      </c>
      <c r="B972" s="1">
        <v>45764</v>
      </c>
      <c r="C972" s="2">
        <v>0.45347222222222222</v>
      </c>
      <c r="D972" t="s">
        <v>95</v>
      </c>
      <c r="E972" t="s">
        <v>1343</v>
      </c>
      <c r="F972">
        <v>13531</v>
      </c>
      <c r="G972" t="s">
        <v>587</v>
      </c>
      <c r="H972" t="s">
        <v>588</v>
      </c>
      <c r="I972" t="s">
        <v>88</v>
      </c>
      <c r="J972" t="s">
        <v>148</v>
      </c>
      <c r="K972" t="s">
        <v>296</v>
      </c>
      <c r="L972" t="s">
        <v>148</v>
      </c>
      <c r="M972" t="s">
        <v>1761</v>
      </c>
      <c r="N972" t="s">
        <v>312</v>
      </c>
      <c r="O972" t="s">
        <v>34</v>
      </c>
      <c r="P972" t="s">
        <v>35</v>
      </c>
      <c r="Q972" t="s">
        <v>37</v>
      </c>
      <c r="V972" t="s">
        <v>35</v>
      </c>
      <c r="W972" t="s">
        <v>35</v>
      </c>
      <c r="X972" t="s">
        <v>35</v>
      </c>
      <c r="Z972" s="12">
        <f t="shared" si="15"/>
        <v>0</v>
      </c>
    </row>
    <row r="973" spans="1:26" x14ac:dyDescent="0.35">
      <c r="A973">
        <v>15608141</v>
      </c>
      <c r="B973" s="1">
        <v>45760</v>
      </c>
      <c r="C973" s="2">
        <v>0.80486111111111114</v>
      </c>
      <c r="D973" t="s">
        <v>53</v>
      </c>
      <c r="E973" t="s">
        <v>746</v>
      </c>
      <c r="F973">
        <v>12477</v>
      </c>
      <c r="G973" t="s">
        <v>124</v>
      </c>
      <c r="H973" t="s">
        <v>56</v>
      </c>
      <c r="I973" t="s">
        <v>40</v>
      </c>
      <c r="J973" t="s">
        <v>49</v>
      </c>
      <c r="K973">
        <v>125</v>
      </c>
      <c r="L973" t="s">
        <v>190</v>
      </c>
      <c r="M973" t="s">
        <v>191</v>
      </c>
      <c r="N973" t="s">
        <v>192</v>
      </c>
      <c r="O973" t="s">
        <v>34</v>
      </c>
      <c r="P973" t="s">
        <v>35</v>
      </c>
      <c r="Q973" t="s">
        <v>205</v>
      </c>
      <c r="V973" t="s">
        <v>35</v>
      </c>
      <c r="W973" t="s">
        <v>35</v>
      </c>
      <c r="X973" t="s">
        <v>35</v>
      </c>
      <c r="Z973" s="12">
        <f t="shared" si="15"/>
        <v>0</v>
      </c>
    </row>
    <row r="974" spans="1:26" x14ac:dyDescent="0.35">
      <c r="A974">
        <v>15426329</v>
      </c>
      <c r="B974" s="1">
        <v>45752</v>
      </c>
      <c r="C974" s="2">
        <v>0.79722222222222228</v>
      </c>
      <c r="D974" t="s">
        <v>53</v>
      </c>
      <c r="E974" t="s">
        <v>1762</v>
      </c>
      <c r="F974">
        <v>11838</v>
      </c>
      <c r="G974" t="s">
        <v>55</v>
      </c>
      <c r="H974" t="s">
        <v>56</v>
      </c>
      <c r="I974" t="s">
        <v>88</v>
      </c>
      <c r="J974" t="s">
        <v>49</v>
      </c>
      <c r="K974" t="s">
        <v>114</v>
      </c>
      <c r="L974" t="s">
        <v>186</v>
      </c>
      <c r="M974" t="s">
        <v>187</v>
      </c>
      <c r="N974" t="s">
        <v>188</v>
      </c>
      <c r="O974" t="s">
        <v>34</v>
      </c>
      <c r="P974" t="s">
        <v>35</v>
      </c>
      <c r="Q974" t="s">
        <v>205</v>
      </c>
      <c r="V974" t="s">
        <v>35</v>
      </c>
      <c r="W974" t="s">
        <v>35</v>
      </c>
      <c r="X974" t="s">
        <v>35</v>
      </c>
      <c r="Z974" s="12">
        <f t="shared" si="15"/>
        <v>0</v>
      </c>
    </row>
    <row r="975" spans="1:26" x14ac:dyDescent="0.35">
      <c r="A975">
        <v>15484640</v>
      </c>
      <c r="B975" s="1">
        <v>45755</v>
      </c>
      <c r="C975" s="2">
        <v>0.73333333333333328</v>
      </c>
      <c r="D975" t="s">
        <v>38</v>
      </c>
      <c r="E975" t="s">
        <v>1163</v>
      </c>
      <c r="F975">
        <v>10187</v>
      </c>
      <c r="I975" t="s">
        <v>29</v>
      </c>
      <c r="J975" t="s">
        <v>49</v>
      </c>
      <c r="K975" t="s">
        <v>194</v>
      </c>
      <c r="L975" t="s">
        <v>756</v>
      </c>
      <c r="M975" t="s">
        <v>1763</v>
      </c>
      <c r="N975" t="s">
        <v>758</v>
      </c>
      <c r="O975" t="s">
        <v>34</v>
      </c>
      <c r="P975" t="s">
        <v>36</v>
      </c>
      <c r="Q975" t="s">
        <v>313</v>
      </c>
      <c r="V975" t="s">
        <v>36</v>
      </c>
      <c r="W975" t="s">
        <v>35</v>
      </c>
      <c r="X975" t="s">
        <v>35</v>
      </c>
      <c r="Y975" s="3">
        <v>45758.434027777781</v>
      </c>
      <c r="Z975" s="12">
        <f t="shared" si="15"/>
        <v>0</v>
      </c>
    </row>
    <row r="976" spans="1:26" x14ac:dyDescent="0.35">
      <c r="A976">
        <v>15442505</v>
      </c>
      <c r="B976" s="1">
        <v>45753</v>
      </c>
      <c r="C976" s="2">
        <v>0.86388888888888893</v>
      </c>
      <c r="D976" t="s">
        <v>53</v>
      </c>
      <c r="E976" t="s">
        <v>1764</v>
      </c>
      <c r="F976" t="s">
        <v>1765</v>
      </c>
      <c r="G976" t="s">
        <v>55</v>
      </c>
      <c r="H976" t="s">
        <v>56</v>
      </c>
      <c r="I976" t="s">
        <v>29</v>
      </c>
      <c r="J976" t="s">
        <v>148</v>
      </c>
      <c r="K976" t="s">
        <v>296</v>
      </c>
      <c r="L976" t="s">
        <v>148</v>
      </c>
      <c r="M976" t="s">
        <v>953</v>
      </c>
      <c r="N976" t="s">
        <v>954</v>
      </c>
      <c r="O976" t="s">
        <v>62</v>
      </c>
      <c r="P976" t="s">
        <v>35</v>
      </c>
      <c r="Q976" t="s">
        <v>167</v>
      </c>
      <c r="V976" t="s">
        <v>35</v>
      </c>
      <c r="W976" t="s">
        <v>35</v>
      </c>
      <c r="X976" t="s">
        <v>35</v>
      </c>
      <c r="Z976" s="12">
        <f t="shared" si="15"/>
        <v>0</v>
      </c>
    </row>
    <row r="977" spans="1:26" x14ac:dyDescent="0.35">
      <c r="A977">
        <v>15422857</v>
      </c>
      <c r="B977" s="1">
        <v>45752</v>
      </c>
      <c r="C977" s="2">
        <v>0.68958333333333333</v>
      </c>
      <c r="D977" t="s">
        <v>53</v>
      </c>
      <c r="E977" t="s">
        <v>1766</v>
      </c>
      <c r="F977">
        <v>12813</v>
      </c>
      <c r="G977" t="s">
        <v>124</v>
      </c>
      <c r="H977" t="s">
        <v>56</v>
      </c>
      <c r="I977" t="s">
        <v>88</v>
      </c>
      <c r="J977" t="s">
        <v>30</v>
      </c>
      <c r="K977" t="s">
        <v>545</v>
      </c>
      <c r="L977" t="s">
        <v>30</v>
      </c>
      <c r="M977" t="s">
        <v>546</v>
      </c>
      <c r="N977" t="s">
        <v>547</v>
      </c>
      <c r="O977" t="s">
        <v>34</v>
      </c>
      <c r="P977" t="s">
        <v>35</v>
      </c>
      <c r="Q977" t="s">
        <v>205</v>
      </c>
      <c r="V977" t="s">
        <v>35</v>
      </c>
      <c r="W977" t="s">
        <v>35</v>
      </c>
      <c r="X977" t="s">
        <v>35</v>
      </c>
      <c r="Z977" s="12">
        <f t="shared" si="15"/>
        <v>0</v>
      </c>
    </row>
    <row r="978" spans="1:26" x14ac:dyDescent="0.35">
      <c r="A978">
        <v>15343035</v>
      </c>
      <c r="B978" s="1">
        <v>45748</v>
      </c>
      <c r="C978" s="2">
        <v>0.69930555555555551</v>
      </c>
      <c r="D978" t="s">
        <v>53</v>
      </c>
      <c r="E978" t="s">
        <v>807</v>
      </c>
      <c r="F978" t="s">
        <v>808</v>
      </c>
      <c r="G978" t="s">
        <v>124</v>
      </c>
      <c r="H978" t="s">
        <v>56</v>
      </c>
      <c r="I978" t="s">
        <v>29</v>
      </c>
      <c r="J978" t="s">
        <v>49</v>
      </c>
      <c r="K978">
        <v>125</v>
      </c>
      <c r="L978" t="s">
        <v>190</v>
      </c>
      <c r="M978" t="s">
        <v>191</v>
      </c>
      <c r="N978" t="s">
        <v>192</v>
      </c>
      <c r="O978" t="s">
        <v>34</v>
      </c>
      <c r="P978" t="s">
        <v>35</v>
      </c>
      <c r="Q978" t="s">
        <v>37</v>
      </c>
      <c r="V978" t="s">
        <v>35</v>
      </c>
      <c r="W978" t="s">
        <v>35</v>
      </c>
      <c r="X978" t="s">
        <v>35</v>
      </c>
      <c r="Z978" s="12">
        <f t="shared" si="15"/>
        <v>0</v>
      </c>
    </row>
    <row r="979" spans="1:26" x14ac:dyDescent="0.35">
      <c r="A979">
        <v>15441263</v>
      </c>
      <c r="B979" s="1">
        <v>45753</v>
      </c>
      <c r="C979" s="2">
        <v>0.78541666666666665</v>
      </c>
      <c r="D979" t="s">
        <v>53</v>
      </c>
      <c r="E979" t="s">
        <v>816</v>
      </c>
      <c r="F979" t="s">
        <v>817</v>
      </c>
      <c r="G979" t="s">
        <v>124</v>
      </c>
      <c r="H979" t="s">
        <v>56</v>
      </c>
      <c r="I979" t="s">
        <v>40</v>
      </c>
      <c r="J979" t="s">
        <v>49</v>
      </c>
      <c r="K979" t="s">
        <v>194</v>
      </c>
      <c r="L979" t="s">
        <v>348</v>
      </c>
      <c r="M979" t="s">
        <v>349</v>
      </c>
      <c r="N979" t="s">
        <v>350</v>
      </c>
      <c r="O979" t="s">
        <v>34</v>
      </c>
      <c r="P979" t="s">
        <v>35</v>
      </c>
      <c r="Q979" t="s">
        <v>420</v>
      </c>
      <c r="V979" t="s">
        <v>35</v>
      </c>
      <c r="W979" t="s">
        <v>35</v>
      </c>
      <c r="X979" t="s">
        <v>35</v>
      </c>
      <c r="Z979" s="12">
        <f t="shared" si="15"/>
        <v>0</v>
      </c>
    </row>
    <row r="980" spans="1:26" x14ac:dyDescent="0.35">
      <c r="A980">
        <v>15699237</v>
      </c>
      <c r="B980" s="1">
        <v>45764</v>
      </c>
      <c r="C980" s="2">
        <v>0.66388888888888886</v>
      </c>
      <c r="D980" t="s">
        <v>128</v>
      </c>
      <c r="E980" t="s">
        <v>1767</v>
      </c>
      <c r="F980">
        <v>14177</v>
      </c>
      <c r="J980" t="s">
        <v>41</v>
      </c>
      <c r="K980">
        <v>110</v>
      </c>
      <c r="L980" t="s">
        <v>143</v>
      </c>
      <c r="M980" t="s">
        <v>144</v>
      </c>
      <c r="N980" t="s">
        <v>145</v>
      </c>
      <c r="O980" t="s">
        <v>67</v>
      </c>
      <c r="P980" t="s">
        <v>36</v>
      </c>
      <c r="V980" t="s">
        <v>35</v>
      </c>
      <c r="W980" t="s">
        <v>35</v>
      </c>
      <c r="X980" t="s">
        <v>35</v>
      </c>
      <c r="Y980" s="3">
        <v>45764.664583333331</v>
      </c>
      <c r="Z980" s="12">
        <f t="shared" si="15"/>
        <v>1</v>
      </c>
    </row>
    <row r="981" spans="1:26" x14ac:dyDescent="0.35">
      <c r="A981">
        <v>15624532</v>
      </c>
      <c r="B981" s="1">
        <v>45761</v>
      </c>
      <c r="C981" s="2">
        <v>0.55625000000000002</v>
      </c>
      <c r="D981" t="s">
        <v>53</v>
      </c>
      <c r="E981" t="s">
        <v>813</v>
      </c>
      <c r="F981">
        <v>14196</v>
      </c>
      <c r="G981" t="s">
        <v>124</v>
      </c>
      <c r="H981" t="s">
        <v>56</v>
      </c>
      <c r="I981" t="s">
        <v>40</v>
      </c>
      <c r="J981" t="s">
        <v>57</v>
      </c>
      <c r="K981" t="s">
        <v>58</v>
      </c>
      <c r="L981" t="s">
        <v>551</v>
      </c>
      <c r="M981" t="s">
        <v>1273</v>
      </c>
      <c r="N981" t="s">
        <v>1274</v>
      </c>
      <c r="O981" t="s">
        <v>34</v>
      </c>
      <c r="P981" t="s">
        <v>35</v>
      </c>
      <c r="Q981" t="s">
        <v>37</v>
      </c>
      <c r="V981" t="s">
        <v>35</v>
      </c>
      <c r="W981" t="s">
        <v>35</v>
      </c>
      <c r="X981" t="s">
        <v>35</v>
      </c>
      <c r="Z981" s="12">
        <f t="shared" si="15"/>
        <v>0</v>
      </c>
    </row>
    <row r="982" spans="1:26" x14ac:dyDescent="0.35">
      <c r="A982">
        <v>15668914</v>
      </c>
      <c r="B982" s="1">
        <v>45763</v>
      </c>
      <c r="C982" s="2">
        <v>0.55833333333333335</v>
      </c>
      <c r="D982" t="s">
        <v>38</v>
      </c>
      <c r="E982" t="s">
        <v>1768</v>
      </c>
      <c r="F982">
        <v>10937</v>
      </c>
      <c r="J982" t="s">
        <v>49</v>
      </c>
      <c r="K982">
        <v>150</v>
      </c>
      <c r="L982" t="s">
        <v>606</v>
      </c>
      <c r="M982" t="s">
        <v>654</v>
      </c>
      <c r="N982" t="s">
        <v>655</v>
      </c>
      <c r="O982" t="s">
        <v>67</v>
      </c>
      <c r="P982" t="s">
        <v>36</v>
      </c>
      <c r="Q982" t="s">
        <v>396</v>
      </c>
      <c r="V982" t="s">
        <v>36</v>
      </c>
      <c r="W982" t="s">
        <v>36</v>
      </c>
      <c r="X982" t="s">
        <v>36</v>
      </c>
      <c r="Y982" s="3">
        <v>45763.559027777781</v>
      </c>
      <c r="Z982" s="12">
        <f t="shared" si="15"/>
        <v>1</v>
      </c>
    </row>
    <row r="983" spans="1:26" x14ac:dyDescent="0.35">
      <c r="A983">
        <v>15609982</v>
      </c>
      <c r="B983" s="1">
        <v>45760</v>
      </c>
      <c r="C983" s="2">
        <v>0.92569444444444449</v>
      </c>
      <c r="D983" t="s">
        <v>53</v>
      </c>
      <c r="E983" t="s">
        <v>421</v>
      </c>
      <c r="F983">
        <v>10377</v>
      </c>
      <c r="G983" t="s">
        <v>124</v>
      </c>
      <c r="H983" t="s">
        <v>56</v>
      </c>
      <c r="I983" t="s">
        <v>40</v>
      </c>
      <c r="J983" t="s">
        <v>49</v>
      </c>
      <c r="K983" t="s">
        <v>135</v>
      </c>
      <c r="L983" t="s">
        <v>136</v>
      </c>
      <c r="M983" t="s">
        <v>137</v>
      </c>
      <c r="N983" t="s">
        <v>138</v>
      </c>
      <c r="O983" t="s">
        <v>34</v>
      </c>
      <c r="P983" t="s">
        <v>35</v>
      </c>
      <c r="Q983" t="s">
        <v>103</v>
      </c>
      <c r="V983" t="s">
        <v>35</v>
      </c>
      <c r="W983" t="s">
        <v>35</v>
      </c>
      <c r="X983" t="s">
        <v>35</v>
      </c>
      <c r="Z983" s="12">
        <f t="shared" si="15"/>
        <v>0</v>
      </c>
    </row>
    <row r="984" spans="1:26" x14ac:dyDescent="0.35">
      <c r="A984">
        <v>15659038</v>
      </c>
      <c r="B984" s="1">
        <v>45763</v>
      </c>
      <c r="C984" s="2">
        <v>6.1805555555555558E-2</v>
      </c>
      <c r="D984" t="s">
        <v>53</v>
      </c>
      <c r="E984" t="s">
        <v>1769</v>
      </c>
      <c r="F984" t="s">
        <v>1770</v>
      </c>
      <c r="G984" t="s">
        <v>290</v>
      </c>
      <c r="H984" t="s">
        <v>56</v>
      </c>
      <c r="I984" t="s">
        <v>88</v>
      </c>
      <c r="J984" t="s">
        <v>30</v>
      </c>
      <c r="K984" t="s">
        <v>545</v>
      </c>
      <c r="L984" t="s">
        <v>30</v>
      </c>
      <c r="M984" t="s">
        <v>546</v>
      </c>
      <c r="N984" t="s">
        <v>547</v>
      </c>
      <c r="O984" t="s">
        <v>34</v>
      </c>
      <c r="P984" t="s">
        <v>35</v>
      </c>
      <c r="Q984" t="s">
        <v>37</v>
      </c>
      <c r="V984" t="s">
        <v>35</v>
      </c>
      <c r="W984" t="s">
        <v>35</v>
      </c>
      <c r="X984" t="s">
        <v>35</v>
      </c>
      <c r="Z984" s="12">
        <f t="shared" si="15"/>
        <v>0</v>
      </c>
    </row>
    <row r="985" spans="1:26" x14ac:dyDescent="0.35">
      <c r="A985">
        <v>15717858</v>
      </c>
      <c r="B985" s="1">
        <v>45765</v>
      </c>
      <c r="C985" s="2">
        <v>0.5854166666666667</v>
      </c>
      <c r="D985" t="s">
        <v>38</v>
      </c>
      <c r="E985" t="s">
        <v>1771</v>
      </c>
      <c r="F985">
        <v>10185</v>
      </c>
      <c r="I985" t="s">
        <v>88</v>
      </c>
      <c r="J985" t="s">
        <v>49</v>
      </c>
      <c r="K985">
        <v>125</v>
      </c>
      <c r="L985" t="s">
        <v>1772</v>
      </c>
      <c r="M985" t="s">
        <v>1773</v>
      </c>
      <c r="N985" t="s">
        <v>1774</v>
      </c>
      <c r="O985" t="s">
        <v>67</v>
      </c>
      <c r="P985" t="s">
        <v>36</v>
      </c>
      <c r="Q985" t="s">
        <v>37</v>
      </c>
      <c r="V985" t="s">
        <v>36</v>
      </c>
      <c r="W985" t="s">
        <v>36</v>
      </c>
      <c r="X985" t="s">
        <v>36</v>
      </c>
      <c r="Y985" s="3">
        <v>45765.588194444441</v>
      </c>
      <c r="Z985" s="12">
        <f t="shared" si="15"/>
        <v>1</v>
      </c>
    </row>
    <row r="986" spans="1:26" x14ac:dyDescent="0.35">
      <c r="A986">
        <v>15494151</v>
      </c>
      <c r="B986" s="1">
        <v>45756</v>
      </c>
      <c r="C986" s="2">
        <v>0.4777777777777778</v>
      </c>
      <c r="D986" t="s">
        <v>53</v>
      </c>
      <c r="E986" t="s">
        <v>1195</v>
      </c>
      <c r="F986" t="s">
        <v>1196</v>
      </c>
      <c r="G986" t="s">
        <v>55</v>
      </c>
      <c r="H986" t="s">
        <v>56</v>
      </c>
      <c r="I986" t="s">
        <v>29</v>
      </c>
      <c r="J986" t="s">
        <v>49</v>
      </c>
      <c r="K986">
        <v>150</v>
      </c>
      <c r="L986" t="s">
        <v>71</v>
      </c>
      <c r="M986" t="s">
        <v>72</v>
      </c>
      <c r="N986" t="s">
        <v>73</v>
      </c>
      <c r="O986" t="s">
        <v>34</v>
      </c>
      <c r="P986" t="s">
        <v>35</v>
      </c>
      <c r="V986" t="s">
        <v>35</v>
      </c>
      <c r="W986" t="s">
        <v>35</v>
      </c>
      <c r="X986" t="s">
        <v>35</v>
      </c>
      <c r="Z986" s="12">
        <f t="shared" si="15"/>
        <v>0</v>
      </c>
    </row>
    <row r="987" spans="1:26" x14ac:dyDescent="0.35">
      <c r="A987">
        <v>15598294</v>
      </c>
      <c r="B987" s="1">
        <v>45760</v>
      </c>
      <c r="C987" s="2">
        <v>0.34791666666666665</v>
      </c>
      <c r="D987" t="s">
        <v>53</v>
      </c>
      <c r="E987" t="s">
        <v>412</v>
      </c>
      <c r="F987">
        <v>13213</v>
      </c>
      <c r="G987" t="s">
        <v>124</v>
      </c>
      <c r="H987" t="s">
        <v>56</v>
      </c>
      <c r="I987" t="s">
        <v>88</v>
      </c>
      <c r="J987" t="s">
        <v>49</v>
      </c>
      <c r="K987" t="s">
        <v>135</v>
      </c>
      <c r="L987" t="s">
        <v>136</v>
      </c>
      <c r="M987" t="s">
        <v>137</v>
      </c>
      <c r="N987" t="s">
        <v>138</v>
      </c>
      <c r="O987" t="s">
        <v>62</v>
      </c>
      <c r="P987" t="s">
        <v>35</v>
      </c>
      <c r="Q987" t="s">
        <v>78</v>
      </c>
      <c r="V987" t="s">
        <v>35</v>
      </c>
      <c r="W987" t="s">
        <v>35</v>
      </c>
      <c r="X987" t="s">
        <v>35</v>
      </c>
      <c r="Z987" s="12">
        <f t="shared" si="15"/>
        <v>0</v>
      </c>
    </row>
    <row r="988" spans="1:26" x14ac:dyDescent="0.35">
      <c r="A988">
        <v>15713088</v>
      </c>
      <c r="B988" s="1">
        <v>45765</v>
      </c>
      <c r="C988" s="2">
        <v>0.4861111111111111</v>
      </c>
      <c r="D988" t="s">
        <v>38</v>
      </c>
      <c r="E988" t="s">
        <v>1775</v>
      </c>
      <c r="F988">
        <v>12804</v>
      </c>
      <c r="G988" t="s">
        <v>86</v>
      </c>
      <c r="H988" t="s">
        <v>87</v>
      </c>
      <c r="J988" t="s">
        <v>57</v>
      </c>
      <c r="K988" t="s">
        <v>58</v>
      </c>
      <c r="L988" t="s">
        <v>59</v>
      </c>
      <c r="M988" t="s">
        <v>270</v>
      </c>
      <c r="N988" t="s">
        <v>271</v>
      </c>
      <c r="O988" t="s">
        <v>67</v>
      </c>
      <c r="P988" t="s">
        <v>36</v>
      </c>
      <c r="V988" t="s">
        <v>36</v>
      </c>
      <c r="W988" t="s">
        <v>36</v>
      </c>
      <c r="X988" t="s">
        <v>36</v>
      </c>
      <c r="Y988" s="3">
        <v>45765.487500000003</v>
      </c>
      <c r="Z988" s="12">
        <f t="shared" si="15"/>
        <v>1</v>
      </c>
    </row>
    <row r="989" spans="1:26" x14ac:dyDescent="0.35">
      <c r="A989">
        <v>15472715</v>
      </c>
      <c r="B989" s="1">
        <v>45755</v>
      </c>
      <c r="C989" s="2">
        <v>0.49791666666666667</v>
      </c>
      <c r="D989" t="s">
        <v>53</v>
      </c>
      <c r="E989" t="s">
        <v>828</v>
      </c>
      <c r="F989">
        <v>10287</v>
      </c>
      <c r="G989" t="s">
        <v>124</v>
      </c>
      <c r="H989" t="s">
        <v>56</v>
      </c>
      <c r="I989" t="s">
        <v>88</v>
      </c>
      <c r="J989" t="s">
        <v>49</v>
      </c>
      <c r="K989" t="s">
        <v>157</v>
      </c>
      <c r="L989" t="s">
        <v>81</v>
      </c>
      <c r="M989" t="s">
        <v>158</v>
      </c>
      <c r="N989" t="s">
        <v>159</v>
      </c>
      <c r="O989" t="s">
        <v>34</v>
      </c>
      <c r="P989" t="s">
        <v>35</v>
      </c>
      <c r="Q989" t="s">
        <v>37</v>
      </c>
      <c r="V989" t="s">
        <v>35</v>
      </c>
      <c r="W989" t="s">
        <v>35</v>
      </c>
      <c r="X989" t="s">
        <v>35</v>
      </c>
      <c r="Z989" s="12">
        <f t="shared" si="15"/>
        <v>0</v>
      </c>
    </row>
    <row r="990" spans="1:26" x14ac:dyDescent="0.35">
      <c r="A990">
        <v>15741124</v>
      </c>
      <c r="B990" s="1">
        <v>45766</v>
      </c>
      <c r="C990" s="2">
        <v>0.69513888888888886</v>
      </c>
      <c r="D990" t="s">
        <v>38</v>
      </c>
      <c r="E990" t="s">
        <v>1776</v>
      </c>
      <c r="F990">
        <v>10138</v>
      </c>
      <c r="I990" t="s">
        <v>88</v>
      </c>
      <c r="J990" t="s">
        <v>57</v>
      </c>
      <c r="K990" t="s">
        <v>58</v>
      </c>
      <c r="L990" t="s">
        <v>1110</v>
      </c>
      <c r="M990" t="s">
        <v>1777</v>
      </c>
      <c r="N990" t="s">
        <v>1112</v>
      </c>
      <c r="O990" t="s">
        <v>34</v>
      </c>
      <c r="P990" t="s">
        <v>36</v>
      </c>
      <c r="Q990" t="s">
        <v>37</v>
      </c>
      <c r="V990" t="s">
        <v>36</v>
      </c>
      <c r="W990" t="s">
        <v>36</v>
      </c>
      <c r="X990" t="s">
        <v>36</v>
      </c>
      <c r="Z990" s="12">
        <f t="shared" si="15"/>
        <v>0</v>
      </c>
    </row>
    <row r="991" spans="1:26" x14ac:dyDescent="0.35">
      <c r="A991">
        <v>15709516</v>
      </c>
      <c r="B991" s="1">
        <v>45765</v>
      </c>
      <c r="C991" s="2">
        <v>0.39930555555555558</v>
      </c>
      <c r="D991" t="s">
        <v>95</v>
      </c>
      <c r="E991" t="s">
        <v>1778</v>
      </c>
      <c r="F991">
        <v>10692</v>
      </c>
      <c r="G991" t="s">
        <v>308</v>
      </c>
      <c r="H991" t="s">
        <v>210</v>
      </c>
      <c r="I991" t="s">
        <v>88</v>
      </c>
      <c r="J991" t="s">
        <v>57</v>
      </c>
      <c r="K991" t="s">
        <v>58</v>
      </c>
      <c r="L991" t="s">
        <v>1110</v>
      </c>
      <c r="M991" t="s">
        <v>1779</v>
      </c>
      <c r="N991" t="s">
        <v>1780</v>
      </c>
      <c r="O991" t="s">
        <v>34</v>
      </c>
      <c r="P991" t="s">
        <v>35</v>
      </c>
      <c r="V991" t="s">
        <v>35</v>
      </c>
      <c r="W991" t="s">
        <v>35</v>
      </c>
      <c r="X991" t="s">
        <v>35</v>
      </c>
      <c r="Z991" s="12">
        <f t="shared" si="15"/>
        <v>0</v>
      </c>
    </row>
    <row r="992" spans="1:26" x14ac:dyDescent="0.35">
      <c r="A992">
        <v>15461716</v>
      </c>
      <c r="B992" s="1">
        <v>45754</v>
      </c>
      <c r="C992" s="2">
        <v>0.74861111111111112</v>
      </c>
      <c r="D992" t="s">
        <v>128</v>
      </c>
      <c r="E992" t="s">
        <v>695</v>
      </c>
      <c r="F992">
        <v>13018</v>
      </c>
      <c r="G992" t="s">
        <v>86</v>
      </c>
      <c r="H992" t="s">
        <v>87</v>
      </c>
      <c r="J992" t="s">
        <v>49</v>
      </c>
      <c r="K992">
        <v>125</v>
      </c>
      <c r="L992" t="s">
        <v>491</v>
      </c>
      <c r="M992" t="s">
        <v>492</v>
      </c>
      <c r="N992" t="s">
        <v>493</v>
      </c>
      <c r="O992" t="s">
        <v>67</v>
      </c>
      <c r="P992" t="s">
        <v>36</v>
      </c>
      <c r="V992" t="s">
        <v>35</v>
      </c>
      <c r="W992" t="s">
        <v>35</v>
      </c>
      <c r="X992" t="s">
        <v>36</v>
      </c>
      <c r="Y992" s="3">
        <v>45754.75</v>
      </c>
      <c r="Z992" s="12">
        <f t="shared" si="15"/>
        <v>1</v>
      </c>
    </row>
    <row r="993" spans="1:26" x14ac:dyDescent="0.35">
      <c r="A993">
        <v>15318665</v>
      </c>
      <c r="B993" s="1">
        <v>45765</v>
      </c>
      <c r="C993" s="2">
        <v>0.60277777777777775</v>
      </c>
      <c r="D993" t="s">
        <v>53</v>
      </c>
      <c r="E993" t="s">
        <v>1781</v>
      </c>
      <c r="F993">
        <v>12858</v>
      </c>
      <c r="G993" t="s">
        <v>55</v>
      </c>
      <c r="H993" t="s">
        <v>56</v>
      </c>
      <c r="I993" t="s">
        <v>40</v>
      </c>
      <c r="J993" t="s">
        <v>30</v>
      </c>
      <c r="K993" t="s">
        <v>408</v>
      </c>
      <c r="L993" t="s">
        <v>30</v>
      </c>
      <c r="M993" t="s">
        <v>1732</v>
      </c>
      <c r="N993" t="s">
        <v>410</v>
      </c>
      <c r="O993" t="s">
        <v>62</v>
      </c>
      <c r="P993" t="s">
        <v>35</v>
      </c>
      <c r="Q993" t="s">
        <v>1000</v>
      </c>
      <c r="R993" t="s">
        <v>1782</v>
      </c>
      <c r="T993" t="s">
        <v>1783</v>
      </c>
      <c r="U993" t="s">
        <v>657</v>
      </c>
      <c r="V993" t="s">
        <v>35</v>
      </c>
      <c r="W993" t="s">
        <v>35</v>
      </c>
      <c r="X993" t="s">
        <v>35</v>
      </c>
      <c r="Z993" s="12">
        <f t="shared" si="15"/>
        <v>0</v>
      </c>
    </row>
    <row r="994" spans="1:26" x14ac:dyDescent="0.35">
      <c r="A994">
        <v>15431503</v>
      </c>
      <c r="B994" s="1">
        <v>45753</v>
      </c>
      <c r="C994" s="2">
        <v>0.37083333333333335</v>
      </c>
      <c r="D994" t="s">
        <v>53</v>
      </c>
      <c r="E994" t="s">
        <v>1784</v>
      </c>
      <c r="F994" t="s">
        <v>1785</v>
      </c>
      <c r="G994" t="s">
        <v>290</v>
      </c>
      <c r="H994" t="s">
        <v>56</v>
      </c>
      <c r="I994" t="s">
        <v>40</v>
      </c>
      <c r="J994" t="s">
        <v>49</v>
      </c>
      <c r="K994" t="s">
        <v>194</v>
      </c>
      <c r="L994" t="s">
        <v>291</v>
      </c>
      <c r="M994" t="s">
        <v>292</v>
      </c>
      <c r="N994" t="s">
        <v>293</v>
      </c>
      <c r="O994" t="s">
        <v>62</v>
      </c>
      <c r="P994" t="s">
        <v>35</v>
      </c>
      <c r="Q994" t="s">
        <v>78</v>
      </c>
      <c r="V994" t="s">
        <v>35</v>
      </c>
      <c r="W994" t="s">
        <v>35</v>
      </c>
      <c r="X994" t="s">
        <v>35</v>
      </c>
      <c r="Z994" s="12">
        <f t="shared" si="15"/>
        <v>0</v>
      </c>
    </row>
    <row r="995" spans="1:26" x14ac:dyDescent="0.35">
      <c r="A995">
        <v>15480077</v>
      </c>
      <c r="B995" s="1">
        <v>45756</v>
      </c>
      <c r="C995" s="2">
        <v>0.60416666666666663</v>
      </c>
      <c r="D995" t="s">
        <v>53</v>
      </c>
      <c r="E995" t="s">
        <v>1786</v>
      </c>
      <c r="F995" t="s">
        <v>1787</v>
      </c>
      <c r="G995" t="s">
        <v>124</v>
      </c>
      <c r="H995" t="s">
        <v>56</v>
      </c>
      <c r="I995" t="s">
        <v>29</v>
      </c>
      <c r="J995" t="s">
        <v>49</v>
      </c>
      <c r="K995" t="s">
        <v>135</v>
      </c>
      <c r="L995" t="s">
        <v>136</v>
      </c>
      <c r="M995" t="s">
        <v>484</v>
      </c>
      <c r="N995" t="s">
        <v>485</v>
      </c>
      <c r="O995" t="s">
        <v>34</v>
      </c>
      <c r="P995" t="s">
        <v>35</v>
      </c>
      <c r="V995" t="s">
        <v>35</v>
      </c>
      <c r="W995" t="s">
        <v>35</v>
      </c>
      <c r="X995" t="s">
        <v>35</v>
      </c>
      <c r="Z995" s="12">
        <f t="shared" si="15"/>
        <v>0</v>
      </c>
    </row>
    <row r="996" spans="1:26" x14ac:dyDescent="0.35">
      <c r="A996">
        <v>15370320</v>
      </c>
      <c r="B996" s="1">
        <v>45750</v>
      </c>
      <c r="C996" s="2">
        <v>0.37222222222222223</v>
      </c>
      <c r="D996" t="s">
        <v>53</v>
      </c>
      <c r="E996" t="s">
        <v>399</v>
      </c>
      <c r="F996">
        <v>13271</v>
      </c>
      <c r="G996" t="s">
        <v>124</v>
      </c>
      <c r="H996" t="s">
        <v>56</v>
      </c>
      <c r="J996" t="s">
        <v>49</v>
      </c>
      <c r="K996" t="s">
        <v>135</v>
      </c>
      <c r="L996" t="s">
        <v>136</v>
      </c>
      <c r="M996" t="s">
        <v>137</v>
      </c>
      <c r="N996" t="s">
        <v>138</v>
      </c>
      <c r="O996" t="s">
        <v>62</v>
      </c>
      <c r="P996" t="s">
        <v>35</v>
      </c>
      <c r="Q996" t="s">
        <v>167</v>
      </c>
      <c r="V996" t="s">
        <v>35</v>
      </c>
      <c r="W996" t="s">
        <v>35</v>
      </c>
      <c r="X996" t="s">
        <v>35</v>
      </c>
      <c r="Z996" s="12">
        <f t="shared" si="15"/>
        <v>0</v>
      </c>
    </row>
    <row r="997" spans="1:26" x14ac:dyDescent="0.35">
      <c r="A997">
        <v>15689144</v>
      </c>
      <c r="B997" s="1">
        <v>45764</v>
      </c>
      <c r="C997" s="2">
        <v>0.43333333333333335</v>
      </c>
      <c r="D997" t="s">
        <v>53</v>
      </c>
      <c r="E997" t="s">
        <v>1066</v>
      </c>
      <c r="F997">
        <v>10042</v>
      </c>
      <c r="G997" t="s">
        <v>124</v>
      </c>
      <c r="H997" t="s">
        <v>56</v>
      </c>
      <c r="J997" t="s">
        <v>49</v>
      </c>
      <c r="K997">
        <v>125</v>
      </c>
      <c r="L997" t="s">
        <v>190</v>
      </c>
      <c r="M997" t="s">
        <v>191</v>
      </c>
      <c r="N997" t="s">
        <v>192</v>
      </c>
      <c r="O997" t="s">
        <v>62</v>
      </c>
      <c r="P997" t="s">
        <v>35</v>
      </c>
      <c r="Q997" t="s">
        <v>78</v>
      </c>
      <c r="V997" t="s">
        <v>35</v>
      </c>
      <c r="W997" t="s">
        <v>35</v>
      </c>
      <c r="X997" t="s">
        <v>35</v>
      </c>
      <c r="Z997" s="12">
        <f t="shared" si="15"/>
        <v>0</v>
      </c>
    </row>
    <row r="998" spans="1:26" x14ac:dyDescent="0.35">
      <c r="A998">
        <v>15662406</v>
      </c>
      <c r="B998" s="1">
        <v>45763</v>
      </c>
      <c r="C998" s="2">
        <v>0.46041666666666664</v>
      </c>
      <c r="D998" t="s">
        <v>24</v>
      </c>
      <c r="E998" t="s">
        <v>1509</v>
      </c>
      <c r="F998">
        <v>12291</v>
      </c>
      <c r="G998" t="s">
        <v>27</v>
      </c>
      <c r="H998" t="s">
        <v>28</v>
      </c>
      <c r="I998" t="s">
        <v>88</v>
      </c>
      <c r="J998" t="s">
        <v>30</v>
      </c>
      <c r="K998" t="s">
        <v>153</v>
      </c>
      <c r="L998" t="s">
        <v>30</v>
      </c>
      <c r="M998" t="s">
        <v>306</v>
      </c>
      <c r="N998" t="s">
        <v>155</v>
      </c>
      <c r="O998" t="s">
        <v>62</v>
      </c>
      <c r="P998" t="s">
        <v>35</v>
      </c>
      <c r="Q998" t="s">
        <v>78</v>
      </c>
      <c r="V998" t="s">
        <v>35</v>
      </c>
      <c r="W998" t="s">
        <v>35</v>
      </c>
      <c r="X998" t="s">
        <v>35</v>
      </c>
      <c r="Z998" s="12">
        <f t="shared" si="15"/>
        <v>0</v>
      </c>
    </row>
    <row r="999" spans="1:26" x14ac:dyDescent="0.35">
      <c r="A999">
        <v>15603003</v>
      </c>
      <c r="B999" s="1">
        <v>45760</v>
      </c>
      <c r="C999" s="2">
        <v>0.5625</v>
      </c>
      <c r="D999" t="s">
        <v>95</v>
      </c>
      <c r="E999" t="s">
        <v>1788</v>
      </c>
      <c r="F999">
        <v>10853</v>
      </c>
      <c r="G999" t="s">
        <v>98</v>
      </c>
      <c r="H999" t="s">
        <v>99</v>
      </c>
      <c r="I999" t="s">
        <v>40</v>
      </c>
      <c r="J999" t="s">
        <v>49</v>
      </c>
      <c r="K999" t="s">
        <v>194</v>
      </c>
      <c r="L999" t="s">
        <v>195</v>
      </c>
      <c r="M999" t="s">
        <v>1119</v>
      </c>
      <c r="N999" t="s">
        <v>1120</v>
      </c>
      <c r="O999" t="s">
        <v>34</v>
      </c>
      <c r="P999" t="s">
        <v>35</v>
      </c>
      <c r="Q999" t="s">
        <v>205</v>
      </c>
      <c r="V999" t="s">
        <v>35</v>
      </c>
      <c r="W999" t="s">
        <v>35</v>
      </c>
      <c r="X999" t="s">
        <v>35</v>
      </c>
      <c r="Z999" s="12">
        <f t="shared" si="15"/>
        <v>0</v>
      </c>
    </row>
    <row r="1000" spans="1:26" x14ac:dyDescent="0.35">
      <c r="A1000">
        <v>15541375</v>
      </c>
      <c r="B1000" s="1">
        <v>45757</v>
      </c>
      <c r="C1000" s="2">
        <v>0.50555555555555554</v>
      </c>
      <c r="D1000" t="s">
        <v>46</v>
      </c>
      <c r="E1000" t="s">
        <v>813</v>
      </c>
      <c r="F1000">
        <v>14196</v>
      </c>
      <c r="G1000" t="s">
        <v>99</v>
      </c>
      <c r="J1000" t="s">
        <v>49</v>
      </c>
      <c r="K1000" t="s">
        <v>472</v>
      </c>
      <c r="L1000" t="s">
        <v>115</v>
      </c>
      <c r="M1000" t="s">
        <v>1501</v>
      </c>
      <c r="N1000" t="s">
        <v>1502</v>
      </c>
      <c r="O1000" t="s">
        <v>34</v>
      </c>
      <c r="P1000" t="s">
        <v>35</v>
      </c>
      <c r="Q1000" t="s">
        <v>103</v>
      </c>
      <c r="V1000" t="s">
        <v>35</v>
      </c>
      <c r="W1000" t="s">
        <v>35</v>
      </c>
      <c r="X1000" t="s">
        <v>35</v>
      </c>
      <c r="Z1000" s="12">
        <f t="shared" si="15"/>
        <v>0</v>
      </c>
    </row>
    <row r="1001" spans="1:26" x14ac:dyDescent="0.35">
      <c r="A1001">
        <v>15496554</v>
      </c>
      <c r="B1001" s="1">
        <v>45756</v>
      </c>
      <c r="C1001" s="2">
        <v>0.51458333333333328</v>
      </c>
      <c r="D1001" t="s">
        <v>38</v>
      </c>
      <c r="E1001" t="s">
        <v>1789</v>
      </c>
      <c r="F1001" t="s">
        <v>1790</v>
      </c>
      <c r="I1001" t="s">
        <v>88</v>
      </c>
      <c r="J1001" t="s">
        <v>30</v>
      </c>
      <c r="K1001" t="s">
        <v>966</v>
      </c>
      <c r="M1001" t="s">
        <v>967</v>
      </c>
      <c r="N1001" t="s">
        <v>968</v>
      </c>
      <c r="O1001" t="s">
        <v>67</v>
      </c>
      <c r="P1001" t="s">
        <v>36</v>
      </c>
      <c r="Q1001" t="s">
        <v>37</v>
      </c>
      <c r="V1001" t="s">
        <v>36</v>
      </c>
      <c r="W1001" t="s">
        <v>35</v>
      </c>
      <c r="X1001" t="s">
        <v>35</v>
      </c>
      <c r="Y1001" s="3">
        <v>45756.515277777777</v>
      </c>
      <c r="Z1001" s="12">
        <f t="shared" si="15"/>
        <v>1</v>
      </c>
    </row>
    <row r="1002" spans="1:26" x14ac:dyDescent="0.35">
      <c r="A1002">
        <v>15617649</v>
      </c>
      <c r="B1002" s="1">
        <v>45761</v>
      </c>
      <c r="C1002" s="2">
        <v>0.44791666666666669</v>
      </c>
      <c r="D1002" t="s">
        <v>228</v>
      </c>
      <c r="F1002">
        <v>13061</v>
      </c>
      <c r="G1002" t="s">
        <v>28</v>
      </c>
      <c r="H1002" t="s">
        <v>490</v>
      </c>
      <c r="I1002" t="s">
        <v>29</v>
      </c>
      <c r="J1002" t="s">
        <v>49</v>
      </c>
      <c r="K1002">
        <v>125</v>
      </c>
      <c r="L1002" t="s">
        <v>491</v>
      </c>
      <c r="M1002" t="s">
        <v>492</v>
      </c>
      <c r="N1002" t="s">
        <v>493</v>
      </c>
      <c r="O1002" t="s">
        <v>34</v>
      </c>
      <c r="P1002" t="s">
        <v>35</v>
      </c>
      <c r="V1002" t="s">
        <v>35</v>
      </c>
      <c r="W1002" t="s">
        <v>35</v>
      </c>
      <c r="X1002" t="s">
        <v>35</v>
      </c>
      <c r="Z1002" s="12">
        <f t="shared" si="15"/>
        <v>0</v>
      </c>
    </row>
    <row r="1003" spans="1:26" x14ac:dyDescent="0.35">
      <c r="A1003">
        <v>15573377</v>
      </c>
      <c r="B1003" s="1">
        <v>45758</v>
      </c>
      <c r="C1003" s="2">
        <v>0.77083333333333337</v>
      </c>
      <c r="D1003" t="s">
        <v>53</v>
      </c>
      <c r="E1003" t="s">
        <v>1791</v>
      </c>
      <c r="F1003">
        <v>12666</v>
      </c>
      <c r="G1003" t="s">
        <v>290</v>
      </c>
      <c r="H1003" t="s">
        <v>56</v>
      </c>
      <c r="I1003" t="s">
        <v>88</v>
      </c>
      <c r="J1003" t="s">
        <v>49</v>
      </c>
      <c r="K1003" t="s">
        <v>194</v>
      </c>
      <c r="L1003" t="s">
        <v>291</v>
      </c>
      <c r="M1003" t="s">
        <v>292</v>
      </c>
      <c r="N1003" t="s">
        <v>293</v>
      </c>
      <c r="O1003" t="s">
        <v>34</v>
      </c>
      <c r="P1003" t="s">
        <v>35</v>
      </c>
      <c r="Q1003" t="s">
        <v>205</v>
      </c>
      <c r="V1003" t="s">
        <v>35</v>
      </c>
      <c r="W1003" t="s">
        <v>35</v>
      </c>
      <c r="X1003" t="s">
        <v>35</v>
      </c>
      <c r="Z1003" s="12">
        <f t="shared" si="15"/>
        <v>0</v>
      </c>
    </row>
    <row r="1004" spans="1:26" x14ac:dyDescent="0.35">
      <c r="A1004">
        <v>15681338</v>
      </c>
      <c r="B1004" s="1">
        <v>45763</v>
      </c>
      <c r="C1004" s="2">
        <v>0.77222222222222225</v>
      </c>
      <c r="D1004" t="s">
        <v>53</v>
      </c>
      <c r="E1004" t="s">
        <v>122</v>
      </c>
      <c r="F1004" t="s">
        <v>123</v>
      </c>
      <c r="G1004" t="s">
        <v>124</v>
      </c>
      <c r="H1004" t="s">
        <v>56</v>
      </c>
      <c r="I1004" t="s">
        <v>29</v>
      </c>
      <c r="J1004" t="s">
        <v>30</v>
      </c>
      <c r="K1004" t="s">
        <v>545</v>
      </c>
      <c r="L1004" t="s">
        <v>30</v>
      </c>
      <c r="M1004" t="s">
        <v>546</v>
      </c>
      <c r="N1004" t="s">
        <v>547</v>
      </c>
      <c r="O1004" t="s">
        <v>34</v>
      </c>
      <c r="P1004" t="s">
        <v>35</v>
      </c>
      <c r="Q1004" t="s">
        <v>103</v>
      </c>
      <c r="V1004" t="s">
        <v>35</v>
      </c>
      <c r="W1004" t="s">
        <v>35</v>
      </c>
      <c r="X1004" t="s">
        <v>35</v>
      </c>
      <c r="Z1004" s="12">
        <f t="shared" si="15"/>
        <v>0</v>
      </c>
    </row>
    <row r="1005" spans="1:26" x14ac:dyDescent="0.35">
      <c r="A1005">
        <v>15412388</v>
      </c>
      <c r="B1005" s="1">
        <v>45752</v>
      </c>
      <c r="C1005" s="2">
        <v>0.43125000000000002</v>
      </c>
      <c r="D1005" t="s">
        <v>38</v>
      </c>
      <c r="E1005" t="s">
        <v>1792</v>
      </c>
      <c r="F1005">
        <v>13143</v>
      </c>
      <c r="G1005" t="s">
        <v>86</v>
      </c>
      <c r="H1005" t="s">
        <v>87</v>
      </c>
      <c r="J1005" t="s">
        <v>49</v>
      </c>
      <c r="K1005">
        <v>125</v>
      </c>
      <c r="L1005" t="s">
        <v>286</v>
      </c>
      <c r="M1005" t="s">
        <v>1793</v>
      </c>
      <c r="N1005" t="s">
        <v>317</v>
      </c>
      <c r="O1005" t="s">
        <v>67</v>
      </c>
      <c r="P1005" t="s">
        <v>36</v>
      </c>
      <c r="V1005" t="s">
        <v>36</v>
      </c>
      <c r="W1005" t="s">
        <v>35</v>
      </c>
      <c r="X1005" t="s">
        <v>36</v>
      </c>
      <c r="Y1005" s="3">
        <v>45752.647916666669</v>
      </c>
      <c r="Z1005" s="12">
        <f t="shared" si="15"/>
        <v>1</v>
      </c>
    </row>
    <row r="1006" spans="1:26" x14ac:dyDescent="0.35">
      <c r="A1006">
        <v>15707295</v>
      </c>
      <c r="B1006" s="1">
        <v>45764</v>
      </c>
      <c r="C1006" s="2">
        <v>0.95833333333333337</v>
      </c>
      <c r="D1006" t="s">
        <v>53</v>
      </c>
      <c r="E1006" t="s">
        <v>1794</v>
      </c>
      <c r="F1006" t="s">
        <v>1795</v>
      </c>
      <c r="G1006" t="s">
        <v>124</v>
      </c>
      <c r="H1006" t="s">
        <v>56</v>
      </c>
      <c r="I1006" t="s">
        <v>29</v>
      </c>
      <c r="J1006" t="s">
        <v>49</v>
      </c>
      <c r="K1006" t="s">
        <v>194</v>
      </c>
      <c r="L1006" t="s">
        <v>348</v>
      </c>
      <c r="M1006" t="s">
        <v>349</v>
      </c>
      <c r="N1006" t="s">
        <v>350</v>
      </c>
      <c r="O1006" t="s">
        <v>62</v>
      </c>
      <c r="P1006" t="s">
        <v>35</v>
      </c>
      <c r="Q1006" t="s">
        <v>78</v>
      </c>
      <c r="V1006" t="s">
        <v>35</v>
      </c>
      <c r="W1006" t="s">
        <v>35</v>
      </c>
      <c r="X1006" t="s">
        <v>35</v>
      </c>
      <c r="Z1006" s="12">
        <f t="shared" si="15"/>
        <v>0</v>
      </c>
    </row>
    <row r="1007" spans="1:26" x14ac:dyDescent="0.35">
      <c r="A1007">
        <v>15407778</v>
      </c>
      <c r="B1007" s="1">
        <v>45751</v>
      </c>
      <c r="C1007" s="2">
        <v>0.87430555555555556</v>
      </c>
      <c r="D1007" t="s">
        <v>53</v>
      </c>
      <c r="E1007" t="s">
        <v>1796</v>
      </c>
      <c r="F1007">
        <v>10492</v>
      </c>
      <c r="G1007" t="s">
        <v>55</v>
      </c>
      <c r="H1007" t="s">
        <v>56</v>
      </c>
      <c r="I1007" t="s">
        <v>88</v>
      </c>
      <c r="J1007" t="s">
        <v>49</v>
      </c>
      <c r="K1007">
        <v>150</v>
      </c>
      <c r="L1007" t="s">
        <v>71</v>
      </c>
      <c r="M1007" t="s">
        <v>72</v>
      </c>
      <c r="N1007" t="s">
        <v>73</v>
      </c>
      <c r="O1007" t="s">
        <v>62</v>
      </c>
      <c r="P1007" t="s">
        <v>35</v>
      </c>
      <c r="Q1007" t="s">
        <v>167</v>
      </c>
      <c r="V1007" t="s">
        <v>35</v>
      </c>
      <c r="W1007" t="s">
        <v>35</v>
      </c>
      <c r="X1007" t="s">
        <v>35</v>
      </c>
      <c r="Z1007" s="12">
        <f t="shared" si="15"/>
        <v>0</v>
      </c>
    </row>
    <row r="1008" spans="1:26" x14ac:dyDescent="0.35">
      <c r="A1008">
        <v>15400373</v>
      </c>
      <c r="B1008" s="1">
        <v>45751</v>
      </c>
      <c r="C1008" s="2">
        <v>0.6333333333333333</v>
      </c>
      <c r="D1008" t="s">
        <v>53</v>
      </c>
      <c r="E1008" t="s">
        <v>347</v>
      </c>
      <c r="F1008">
        <v>10047</v>
      </c>
      <c r="G1008" t="s">
        <v>124</v>
      </c>
      <c r="H1008" t="s">
        <v>56</v>
      </c>
      <c r="I1008" t="s">
        <v>29</v>
      </c>
      <c r="J1008" t="s">
        <v>49</v>
      </c>
      <c r="K1008">
        <v>125</v>
      </c>
      <c r="L1008" t="s">
        <v>190</v>
      </c>
      <c r="M1008" t="s">
        <v>191</v>
      </c>
      <c r="N1008" t="s">
        <v>192</v>
      </c>
      <c r="O1008" t="s">
        <v>34</v>
      </c>
      <c r="P1008" t="s">
        <v>35</v>
      </c>
      <c r="Q1008" t="s">
        <v>37</v>
      </c>
      <c r="V1008" t="s">
        <v>35</v>
      </c>
      <c r="W1008" t="s">
        <v>35</v>
      </c>
      <c r="X1008" t="s">
        <v>35</v>
      </c>
      <c r="Z1008" s="12">
        <f t="shared" si="15"/>
        <v>0</v>
      </c>
    </row>
    <row r="1009" spans="1:26" x14ac:dyDescent="0.35">
      <c r="A1009">
        <v>15452093</v>
      </c>
      <c r="B1009" s="1">
        <v>45754</v>
      </c>
      <c r="C1009" s="2">
        <v>0.56319444444444444</v>
      </c>
      <c r="D1009" t="s">
        <v>46</v>
      </c>
      <c r="E1009" t="s">
        <v>1797</v>
      </c>
      <c r="F1009">
        <v>14187</v>
      </c>
      <c r="I1009" t="s">
        <v>88</v>
      </c>
      <c r="J1009" t="s">
        <v>148</v>
      </c>
      <c r="K1009" t="s">
        <v>371</v>
      </c>
      <c r="L1009" t="s">
        <v>148</v>
      </c>
      <c r="M1009" t="s">
        <v>1798</v>
      </c>
      <c r="N1009" t="s">
        <v>373</v>
      </c>
      <c r="O1009" t="s">
        <v>34</v>
      </c>
      <c r="P1009" t="s">
        <v>36</v>
      </c>
      <c r="Q1009" t="s">
        <v>205</v>
      </c>
      <c r="V1009" t="s">
        <v>35</v>
      </c>
      <c r="W1009" t="s">
        <v>35</v>
      </c>
      <c r="X1009" t="s">
        <v>36</v>
      </c>
      <c r="Z1009" s="12">
        <f t="shared" si="15"/>
        <v>0</v>
      </c>
    </row>
    <row r="1010" spans="1:26" x14ac:dyDescent="0.35">
      <c r="A1010">
        <v>15388877</v>
      </c>
      <c r="B1010" s="1">
        <v>45750</v>
      </c>
      <c r="C1010" s="2">
        <v>0.97847222222222219</v>
      </c>
      <c r="D1010" t="s">
        <v>53</v>
      </c>
      <c r="E1010" t="s">
        <v>1799</v>
      </c>
      <c r="F1010" t="s">
        <v>1800</v>
      </c>
      <c r="G1010" t="s">
        <v>55</v>
      </c>
      <c r="H1010" t="s">
        <v>56</v>
      </c>
      <c r="I1010" t="s">
        <v>29</v>
      </c>
      <c r="J1010" t="s">
        <v>49</v>
      </c>
      <c r="K1010" t="s">
        <v>114</v>
      </c>
      <c r="L1010" t="s">
        <v>186</v>
      </c>
      <c r="M1010" t="s">
        <v>187</v>
      </c>
      <c r="N1010" t="s">
        <v>188</v>
      </c>
      <c r="O1010" t="s">
        <v>62</v>
      </c>
      <c r="P1010" t="s">
        <v>35</v>
      </c>
      <c r="V1010" t="s">
        <v>35</v>
      </c>
      <c r="W1010" t="s">
        <v>35</v>
      </c>
      <c r="X1010" t="s">
        <v>35</v>
      </c>
      <c r="Z1010" s="12">
        <f t="shared" si="15"/>
        <v>0</v>
      </c>
    </row>
    <row r="1011" spans="1:26" x14ac:dyDescent="0.35">
      <c r="A1011">
        <v>15589382</v>
      </c>
      <c r="B1011" s="1">
        <v>45759</v>
      </c>
      <c r="C1011" s="2">
        <v>0.65902777777777777</v>
      </c>
      <c r="D1011" t="s">
        <v>38</v>
      </c>
      <c r="E1011" t="s">
        <v>1345</v>
      </c>
      <c r="F1011">
        <v>10311</v>
      </c>
      <c r="G1011" t="s">
        <v>86</v>
      </c>
      <c r="H1011" t="s">
        <v>87</v>
      </c>
      <c r="I1011" t="s">
        <v>29</v>
      </c>
      <c r="J1011" t="s">
        <v>49</v>
      </c>
      <c r="K1011">
        <v>150</v>
      </c>
      <c r="L1011" t="s">
        <v>71</v>
      </c>
      <c r="M1011" t="s">
        <v>72</v>
      </c>
      <c r="N1011" t="s">
        <v>73</v>
      </c>
      <c r="O1011" t="s">
        <v>34</v>
      </c>
      <c r="P1011" t="s">
        <v>36</v>
      </c>
      <c r="Q1011" t="s">
        <v>37</v>
      </c>
      <c r="V1011" t="s">
        <v>36</v>
      </c>
      <c r="W1011" t="s">
        <v>35</v>
      </c>
      <c r="X1011" t="s">
        <v>36</v>
      </c>
      <c r="Z1011" s="12">
        <f t="shared" si="15"/>
        <v>0</v>
      </c>
    </row>
    <row r="1012" spans="1:26" x14ac:dyDescent="0.35">
      <c r="A1012">
        <v>15419067</v>
      </c>
      <c r="B1012" s="1">
        <v>45752</v>
      </c>
      <c r="C1012" s="2">
        <v>0.58263888888888893</v>
      </c>
      <c r="D1012" t="s">
        <v>38</v>
      </c>
      <c r="E1012" t="s">
        <v>1801</v>
      </c>
      <c r="F1012">
        <v>12757</v>
      </c>
      <c r="G1012" t="s">
        <v>86</v>
      </c>
      <c r="H1012" t="s">
        <v>87</v>
      </c>
      <c r="J1012" t="s">
        <v>49</v>
      </c>
      <c r="K1012">
        <v>125</v>
      </c>
      <c r="L1012" t="s">
        <v>286</v>
      </c>
      <c r="M1012" t="s">
        <v>287</v>
      </c>
      <c r="N1012" t="s">
        <v>288</v>
      </c>
      <c r="O1012" t="s">
        <v>67</v>
      </c>
      <c r="P1012" t="s">
        <v>36</v>
      </c>
      <c r="V1012" t="s">
        <v>36</v>
      </c>
      <c r="W1012" t="s">
        <v>35</v>
      </c>
      <c r="X1012" t="s">
        <v>36</v>
      </c>
      <c r="Y1012" s="3">
        <v>45752.584027777775</v>
      </c>
      <c r="Z1012" s="12">
        <f t="shared" si="15"/>
        <v>1</v>
      </c>
    </row>
    <row r="1013" spans="1:26" x14ac:dyDescent="0.35">
      <c r="A1013">
        <v>15677585</v>
      </c>
      <c r="B1013" s="1">
        <v>45763</v>
      </c>
      <c r="C1013" s="2">
        <v>0.71458333333333335</v>
      </c>
      <c r="D1013" t="s">
        <v>46</v>
      </c>
      <c r="E1013" t="s">
        <v>1802</v>
      </c>
      <c r="F1013" t="s">
        <v>1803</v>
      </c>
      <c r="J1013" t="s">
        <v>49</v>
      </c>
      <c r="K1013">
        <v>125</v>
      </c>
      <c r="L1013" t="s">
        <v>491</v>
      </c>
      <c r="M1013" t="s">
        <v>492</v>
      </c>
      <c r="N1013" t="s">
        <v>493</v>
      </c>
      <c r="O1013" t="s">
        <v>67</v>
      </c>
      <c r="P1013" t="s">
        <v>36</v>
      </c>
      <c r="V1013" t="s">
        <v>35</v>
      </c>
      <c r="W1013" t="s">
        <v>36</v>
      </c>
      <c r="X1013" t="s">
        <v>36</v>
      </c>
      <c r="Y1013" s="3">
        <v>45763.717361111114</v>
      </c>
      <c r="Z1013" s="12">
        <f t="shared" si="15"/>
        <v>1</v>
      </c>
    </row>
    <row r="1014" spans="1:26" x14ac:dyDescent="0.35">
      <c r="A1014">
        <v>15497773</v>
      </c>
      <c r="B1014" s="1">
        <v>45756</v>
      </c>
      <c r="C1014" s="2">
        <v>0.54652777777777772</v>
      </c>
      <c r="D1014" t="s">
        <v>53</v>
      </c>
      <c r="E1014" t="s">
        <v>1125</v>
      </c>
      <c r="F1014">
        <v>11445</v>
      </c>
      <c r="G1014" t="s">
        <v>55</v>
      </c>
      <c r="H1014" t="s">
        <v>56</v>
      </c>
      <c r="I1014" t="s">
        <v>29</v>
      </c>
      <c r="J1014" t="s">
        <v>49</v>
      </c>
      <c r="K1014" t="s">
        <v>378</v>
      </c>
      <c r="L1014" t="s">
        <v>417</v>
      </c>
      <c r="M1014" t="s">
        <v>418</v>
      </c>
      <c r="N1014" t="s">
        <v>419</v>
      </c>
      <c r="O1014" t="s">
        <v>34</v>
      </c>
      <c r="P1014" t="s">
        <v>35</v>
      </c>
      <c r="Q1014" t="s">
        <v>37</v>
      </c>
      <c r="V1014" t="s">
        <v>35</v>
      </c>
      <c r="W1014" t="s">
        <v>35</v>
      </c>
      <c r="X1014" t="s">
        <v>35</v>
      </c>
      <c r="Z1014" s="12">
        <f t="shared" si="15"/>
        <v>0</v>
      </c>
    </row>
    <row r="1015" spans="1:26" x14ac:dyDescent="0.35">
      <c r="A1015">
        <v>15550382</v>
      </c>
      <c r="B1015" s="1">
        <v>45757</v>
      </c>
      <c r="C1015" s="2">
        <v>0.71319444444444446</v>
      </c>
      <c r="D1015" t="s">
        <v>128</v>
      </c>
      <c r="E1015" t="s">
        <v>793</v>
      </c>
      <c r="F1015">
        <v>11596</v>
      </c>
      <c r="I1015" t="s">
        <v>29</v>
      </c>
      <c r="J1015" t="s">
        <v>57</v>
      </c>
      <c r="K1015" t="s">
        <v>58</v>
      </c>
      <c r="L1015" t="s">
        <v>59</v>
      </c>
      <c r="M1015" t="s">
        <v>270</v>
      </c>
      <c r="N1015" t="s">
        <v>271</v>
      </c>
      <c r="O1015" t="s">
        <v>62</v>
      </c>
      <c r="P1015" t="s">
        <v>36</v>
      </c>
      <c r="Q1015" t="s">
        <v>78</v>
      </c>
      <c r="V1015" t="s">
        <v>36</v>
      </c>
      <c r="W1015" t="s">
        <v>35</v>
      </c>
      <c r="X1015" t="s">
        <v>35</v>
      </c>
      <c r="Z1015" s="12">
        <f t="shared" si="15"/>
        <v>0</v>
      </c>
    </row>
    <row r="1016" spans="1:26" x14ac:dyDescent="0.35">
      <c r="A1016">
        <v>15663357</v>
      </c>
      <c r="B1016" s="1">
        <v>45763</v>
      </c>
      <c r="C1016" s="2">
        <v>0.47430555555555554</v>
      </c>
      <c r="D1016" t="s">
        <v>38</v>
      </c>
      <c r="E1016" t="s">
        <v>1455</v>
      </c>
      <c r="F1016">
        <v>12956</v>
      </c>
      <c r="G1016" t="s">
        <v>86</v>
      </c>
      <c r="H1016" t="s">
        <v>87</v>
      </c>
      <c r="J1016" t="s">
        <v>49</v>
      </c>
      <c r="K1016">
        <v>125</v>
      </c>
      <c r="L1016" t="s">
        <v>286</v>
      </c>
      <c r="M1016" t="s">
        <v>287</v>
      </c>
      <c r="N1016" t="s">
        <v>288</v>
      </c>
      <c r="O1016" t="s">
        <v>67</v>
      </c>
      <c r="P1016" t="s">
        <v>36</v>
      </c>
      <c r="V1016" t="s">
        <v>36</v>
      </c>
      <c r="W1016" t="s">
        <v>35</v>
      </c>
      <c r="X1016" t="s">
        <v>36</v>
      </c>
      <c r="Y1016" s="3">
        <v>45763.475694444445</v>
      </c>
      <c r="Z1016" s="12">
        <f t="shared" si="15"/>
        <v>1</v>
      </c>
    </row>
    <row r="1017" spans="1:26" x14ac:dyDescent="0.35">
      <c r="A1017">
        <v>15453949</v>
      </c>
      <c r="B1017" s="1">
        <v>45754</v>
      </c>
      <c r="C1017" s="2">
        <v>0.59375</v>
      </c>
      <c r="D1017" t="s">
        <v>53</v>
      </c>
      <c r="E1017" t="s">
        <v>272</v>
      </c>
      <c r="F1017">
        <v>10501</v>
      </c>
      <c r="G1017" t="s">
        <v>124</v>
      </c>
      <c r="H1017" t="s">
        <v>56</v>
      </c>
      <c r="I1017" t="s">
        <v>88</v>
      </c>
      <c r="J1017" t="s">
        <v>49</v>
      </c>
      <c r="K1017">
        <v>125</v>
      </c>
      <c r="L1017" t="s">
        <v>190</v>
      </c>
      <c r="M1017" t="s">
        <v>191</v>
      </c>
      <c r="N1017" t="s">
        <v>192</v>
      </c>
      <c r="O1017" t="s">
        <v>34</v>
      </c>
      <c r="P1017" t="s">
        <v>35</v>
      </c>
      <c r="Q1017" t="s">
        <v>37</v>
      </c>
      <c r="V1017" t="s">
        <v>35</v>
      </c>
      <c r="W1017" t="s">
        <v>35</v>
      </c>
      <c r="X1017" t="s">
        <v>35</v>
      </c>
      <c r="Z1017" s="12">
        <f t="shared" si="15"/>
        <v>0</v>
      </c>
    </row>
    <row r="1018" spans="1:26" x14ac:dyDescent="0.35">
      <c r="A1018">
        <v>15334052</v>
      </c>
      <c r="B1018" s="1">
        <v>45748</v>
      </c>
      <c r="C1018" s="2">
        <v>0.47013888888888888</v>
      </c>
      <c r="D1018" t="s">
        <v>228</v>
      </c>
      <c r="F1018">
        <v>10401</v>
      </c>
      <c r="G1018" t="s">
        <v>28</v>
      </c>
      <c r="H1018" t="s">
        <v>959</v>
      </c>
      <c r="I1018" t="s">
        <v>88</v>
      </c>
      <c r="J1018" t="s">
        <v>49</v>
      </c>
      <c r="K1018">
        <v>125</v>
      </c>
      <c r="L1018" t="s">
        <v>190</v>
      </c>
      <c r="M1018" t="s">
        <v>191</v>
      </c>
      <c r="N1018" t="s">
        <v>192</v>
      </c>
      <c r="O1018" t="s">
        <v>62</v>
      </c>
      <c r="P1018" t="s">
        <v>35</v>
      </c>
      <c r="Q1018" t="s">
        <v>167</v>
      </c>
      <c r="V1018" t="s">
        <v>35</v>
      </c>
      <c r="W1018" t="s">
        <v>35</v>
      </c>
      <c r="X1018" t="s">
        <v>35</v>
      </c>
      <c r="Z1018" s="12">
        <f t="shared" si="15"/>
        <v>0</v>
      </c>
    </row>
    <row r="1019" spans="1:26" x14ac:dyDescent="0.35">
      <c r="A1019">
        <v>15425308</v>
      </c>
      <c r="B1019" s="1">
        <v>45752</v>
      </c>
      <c r="C1019" s="2">
        <v>0.7583333333333333</v>
      </c>
      <c r="D1019" t="s">
        <v>53</v>
      </c>
      <c r="E1019" t="s">
        <v>1804</v>
      </c>
      <c r="F1019">
        <v>13483</v>
      </c>
      <c r="G1019" t="s">
        <v>124</v>
      </c>
      <c r="H1019" t="s">
        <v>56</v>
      </c>
      <c r="I1019" t="s">
        <v>40</v>
      </c>
      <c r="J1019" t="s">
        <v>49</v>
      </c>
      <c r="K1019" t="s">
        <v>194</v>
      </c>
      <c r="L1019" t="s">
        <v>348</v>
      </c>
      <c r="M1019" t="s">
        <v>349</v>
      </c>
      <c r="N1019" t="s">
        <v>350</v>
      </c>
      <c r="O1019" t="s">
        <v>34</v>
      </c>
      <c r="P1019" t="s">
        <v>35</v>
      </c>
      <c r="Q1019" t="s">
        <v>103</v>
      </c>
      <c r="V1019" t="s">
        <v>35</v>
      </c>
      <c r="W1019" t="s">
        <v>35</v>
      </c>
      <c r="X1019" t="s">
        <v>35</v>
      </c>
      <c r="Z1019" s="12">
        <f t="shared" si="15"/>
        <v>0</v>
      </c>
    </row>
    <row r="1020" spans="1:26" x14ac:dyDescent="0.35">
      <c r="A1020">
        <v>15544274</v>
      </c>
      <c r="B1020" s="1">
        <v>45757</v>
      </c>
      <c r="C1020" s="2">
        <v>0.56597222222222221</v>
      </c>
      <c r="D1020" t="s">
        <v>38</v>
      </c>
      <c r="E1020" t="s">
        <v>1213</v>
      </c>
      <c r="F1020">
        <v>13210</v>
      </c>
      <c r="J1020" t="s">
        <v>440</v>
      </c>
      <c r="K1020">
        <v>160</v>
      </c>
      <c r="L1020" t="s">
        <v>441</v>
      </c>
      <c r="M1020" t="s">
        <v>1805</v>
      </c>
      <c r="N1020" t="s">
        <v>1632</v>
      </c>
      <c r="O1020" t="s">
        <v>67</v>
      </c>
      <c r="P1020" t="s">
        <v>36</v>
      </c>
      <c r="Q1020" t="s">
        <v>37</v>
      </c>
      <c r="V1020" t="s">
        <v>36</v>
      </c>
      <c r="W1020" t="s">
        <v>36</v>
      </c>
      <c r="X1020" t="s">
        <v>36</v>
      </c>
      <c r="Y1020" s="3">
        <v>45757.628472222219</v>
      </c>
      <c r="Z1020" s="12">
        <f t="shared" si="15"/>
        <v>1</v>
      </c>
    </row>
    <row r="1021" spans="1:26" x14ac:dyDescent="0.35">
      <c r="A1021">
        <v>15594160</v>
      </c>
      <c r="B1021" s="1">
        <v>45760</v>
      </c>
      <c r="C1021" s="2">
        <v>0.41111111111111109</v>
      </c>
      <c r="D1021" t="s">
        <v>53</v>
      </c>
      <c r="E1021" t="s">
        <v>1806</v>
      </c>
      <c r="F1021">
        <v>12831</v>
      </c>
      <c r="G1021" t="s">
        <v>124</v>
      </c>
      <c r="H1021" t="s">
        <v>56</v>
      </c>
      <c r="I1021" t="s">
        <v>29</v>
      </c>
      <c r="J1021" t="s">
        <v>49</v>
      </c>
      <c r="K1021">
        <v>125</v>
      </c>
      <c r="L1021" t="s">
        <v>92</v>
      </c>
      <c r="M1021" t="s">
        <v>1807</v>
      </c>
      <c r="N1021" t="s">
        <v>1540</v>
      </c>
      <c r="O1021" t="s">
        <v>62</v>
      </c>
      <c r="P1021" t="s">
        <v>35</v>
      </c>
      <c r="Q1021" t="s">
        <v>78</v>
      </c>
      <c r="V1021" t="s">
        <v>35</v>
      </c>
      <c r="W1021" t="s">
        <v>35</v>
      </c>
      <c r="X1021" t="s">
        <v>35</v>
      </c>
      <c r="Z1021" s="12">
        <f t="shared" si="15"/>
        <v>0</v>
      </c>
    </row>
    <row r="1022" spans="1:26" x14ac:dyDescent="0.35">
      <c r="A1022">
        <v>15463627</v>
      </c>
      <c r="B1022" s="1">
        <v>45754</v>
      </c>
      <c r="C1022" s="2">
        <v>0.83472222222222225</v>
      </c>
      <c r="D1022" t="s">
        <v>53</v>
      </c>
      <c r="E1022" t="s">
        <v>1272</v>
      </c>
      <c r="F1022">
        <v>13135</v>
      </c>
      <c r="G1022" t="s">
        <v>55</v>
      </c>
      <c r="H1022" t="s">
        <v>56</v>
      </c>
      <c r="I1022" t="s">
        <v>88</v>
      </c>
      <c r="J1022" t="s">
        <v>49</v>
      </c>
      <c r="K1022" t="s">
        <v>114</v>
      </c>
      <c r="L1022" t="s">
        <v>186</v>
      </c>
      <c r="M1022" t="s">
        <v>187</v>
      </c>
      <c r="N1022" t="s">
        <v>188</v>
      </c>
      <c r="O1022" t="s">
        <v>34</v>
      </c>
      <c r="P1022" t="s">
        <v>35</v>
      </c>
      <c r="Q1022" t="s">
        <v>205</v>
      </c>
      <c r="V1022" t="s">
        <v>35</v>
      </c>
      <c r="W1022" t="s">
        <v>35</v>
      </c>
      <c r="X1022" t="s">
        <v>35</v>
      </c>
      <c r="Z1022" s="12">
        <f t="shared" si="15"/>
        <v>0</v>
      </c>
    </row>
    <row r="1023" spans="1:26" x14ac:dyDescent="0.35">
      <c r="A1023">
        <v>15732973</v>
      </c>
      <c r="B1023" s="1">
        <v>45766</v>
      </c>
      <c r="C1023" s="2">
        <v>0.48888888888888887</v>
      </c>
      <c r="D1023" t="s">
        <v>53</v>
      </c>
      <c r="E1023" t="s">
        <v>1691</v>
      </c>
      <c r="F1023">
        <v>13105</v>
      </c>
      <c r="G1023" t="s">
        <v>55</v>
      </c>
      <c r="H1023" t="s">
        <v>56</v>
      </c>
      <c r="J1023" t="s">
        <v>49</v>
      </c>
      <c r="K1023" t="s">
        <v>157</v>
      </c>
      <c r="L1023" t="s">
        <v>81</v>
      </c>
      <c r="M1023" t="s">
        <v>158</v>
      </c>
      <c r="N1023" t="s">
        <v>159</v>
      </c>
      <c r="O1023" t="s">
        <v>62</v>
      </c>
      <c r="P1023" t="s">
        <v>35</v>
      </c>
      <c r="Q1023" t="s">
        <v>78</v>
      </c>
      <c r="V1023" t="s">
        <v>35</v>
      </c>
      <c r="W1023" t="s">
        <v>35</v>
      </c>
      <c r="X1023" t="s">
        <v>35</v>
      </c>
      <c r="Z1023" s="12">
        <f t="shared" si="15"/>
        <v>0</v>
      </c>
    </row>
    <row r="1024" spans="1:26" x14ac:dyDescent="0.35">
      <c r="A1024">
        <v>15363794</v>
      </c>
      <c r="B1024" s="1">
        <v>45749</v>
      </c>
      <c r="C1024" s="2">
        <v>0.72013888888888888</v>
      </c>
      <c r="D1024" t="s">
        <v>128</v>
      </c>
      <c r="E1024" t="s">
        <v>997</v>
      </c>
      <c r="F1024">
        <v>10591</v>
      </c>
      <c r="I1024" t="s">
        <v>29</v>
      </c>
      <c r="J1024" t="s">
        <v>41</v>
      </c>
      <c r="K1024">
        <v>110</v>
      </c>
      <c r="L1024" t="s">
        <v>143</v>
      </c>
      <c r="M1024" t="s">
        <v>144</v>
      </c>
      <c r="N1024" t="s">
        <v>145</v>
      </c>
      <c r="O1024" t="s">
        <v>67</v>
      </c>
      <c r="P1024" t="s">
        <v>36</v>
      </c>
      <c r="Q1024" t="s">
        <v>205</v>
      </c>
      <c r="V1024" t="s">
        <v>35</v>
      </c>
      <c r="W1024" t="s">
        <v>35</v>
      </c>
      <c r="X1024" t="s">
        <v>35</v>
      </c>
      <c r="Y1024" s="3">
        <v>45749.741666666669</v>
      </c>
      <c r="Z1024" s="12">
        <f t="shared" si="15"/>
        <v>1</v>
      </c>
    </row>
    <row r="1025" spans="1:26" x14ac:dyDescent="0.35">
      <c r="A1025">
        <v>15426096</v>
      </c>
      <c r="B1025" s="1">
        <v>45752</v>
      </c>
      <c r="C1025" s="2">
        <v>0.78888888888888886</v>
      </c>
      <c r="D1025" t="s">
        <v>53</v>
      </c>
      <c r="E1025" t="s">
        <v>1597</v>
      </c>
      <c r="F1025">
        <v>13790</v>
      </c>
      <c r="G1025" t="s">
        <v>55</v>
      </c>
      <c r="H1025" t="s">
        <v>56</v>
      </c>
      <c r="I1025" t="s">
        <v>40</v>
      </c>
      <c r="J1025" t="s">
        <v>49</v>
      </c>
      <c r="K1025" t="s">
        <v>378</v>
      </c>
      <c r="L1025" t="s">
        <v>417</v>
      </c>
      <c r="M1025" t="s">
        <v>418</v>
      </c>
      <c r="N1025" t="s">
        <v>419</v>
      </c>
      <c r="O1025" t="s">
        <v>62</v>
      </c>
      <c r="P1025" t="s">
        <v>35</v>
      </c>
      <c r="Q1025" t="s">
        <v>78</v>
      </c>
      <c r="V1025" t="s">
        <v>35</v>
      </c>
      <c r="W1025" t="s">
        <v>35</v>
      </c>
      <c r="X1025" t="s">
        <v>35</v>
      </c>
      <c r="Z1025" s="12">
        <f t="shared" si="15"/>
        <v>0</v>
      </c>
    </row>
    <row r="1026" spans="1:26" x14ac:dyDescent="0.35">
      <c r="A1026">
        <v>15644853</v>
      </c>
      <c r="B1026" s="1">
        <v>45762</v>
      </c>
      <c r="C1026" s="2">
        <v>0.51041666666666663</v>
      </c>
      <c r="D1026" t="s">
        <v>128</v>
      </c>
      <c r="E1026" t="s">
        <v>1033</v>
      </c>
      <c r="F1026">
        <v>10351</v>
      </c>
      <c r="G1026" t="s">
        <v>268</v>
      </c>
      <c r="H1026" t="s">
        <v>131</v>
      </c>
      <c r="I1026" t="s">
        <v>88</v>
      </c>
      <c r="J1026" t="s">
        <v>57</v>
      </c>
      <c r="K1026" t="s">
        <v>58</v>
      </c>
      <c r="L1026" t="s">
        <v>59</v>
      </c>
      <c r="M1026" t="s">
        <v>165</v>
      </c>
      <c r="N1026" t="s">
        <v>166</v>
      </c>
      <c r="O1026" t="s">
        <v>62</v>
      </c>
      <c r="P1026" t="s">
        <v>36</v>
      </c>
      <c r="Q1026" t="s">
        <v>78</v>
      </c>
      <c r="V1026" t="s">
        <v>36</v>
      </c>
      <c r="W1026" t="s">
        <v>36</v>
      </c>
      <c r="X1026" t="s">
        <v>36</v>
      </c>
      <c r="Z1026" s="12">
        <f t="shared" si="15"/>
        <v>0</v>
      </c>
    </row>
    <row r="1027" spans="1:26" x14ac:dyDescent="0.35">
      <c r="A1027">
        <v>15605712</v>
      </c>
      <c r="B1027" s="1">
        <v>45760</v>
      </c>
      <c r="C1027" s="2">
        <v>0.67291666666666672</v>
      </c>
      <c r="D1027" t="s">
        <v>46</v>
      </c>
      <c r="E1027" t="s">
        <v>1808</v>
      </c>
      <c r="F1027">
        <v>10774</v>
      </c>
      <c r="G1027" t="s">
        <v>48</v>
      </c>
      <c r="I1027" t="s">
        <v>29</v>
      </c>
      <c r="J1027" t="s">
        <v>57</v>
      </c>
      <c r="K1027" t="s">
        <v>58</v>
      </c>
      <c r="L1027" t="s">
        <v>59</v>
      </c>
      <c r="M1027" t="s">
        <v>60</v>
      </c>
      <c r="N1027" t="s">
        <v>61</v>
      </c>
      <c r="O1027" t="s">
        <v>62</v>
      </c>
      <c r="P1027" t="s">
        <v>35</v>
      </c>
      <c r="Q1027" t="s">
        <v>205</v>
      </c>
      <c r="V1027" t="s">
        <v>35</v>
      </c>
      <c r="W1027" t="s">
        <v>35</v>
      </c>
      <c r="X1027" t="s">
        <v>35</v>
      </c>
      <c r="Z1027" s="12">
        <f t="shared" ref="Z1027:Z1090" si="16">IF(O1027="Invoiced", 1, 0)</f>
        <v>0</v>
      </c>
    </row>
    <row r="1028" spans="1:26" x14ac:dyDescent="0.35">
      <c r="A1028">
        <v>15625054</v>
      </c>
      <c r="B1028" s="1">
        <v>45761</v>
      </c>
      <c r="C1028" s="2">
        <v>0.57013888888888886</v>
      </c>
      <c r="D1028" t="s">
        <v>53</v>
      </c>
      <c r="E1028" t="s">
        <v>1775</v>
      </c>
      <c r="F1028">
        <v>12804</v>
      </c>
      <c r="G1028" t="s">
        <v>55</v>
      </c>
      <c r="H1028" t="s">
        <v>56</v>
      </c>
      <c r="I1028" t="s">
        <v>29</v>
      </c>
      <c r="J1028" t="s">
        <v>49</v>
      </c>
      <c r="K1028">
        <v>125</v>
      </c>
      <c r="L1028" t="s">
        <v>92</v>
      </c>
      <c r="M1028" t="s">
        <v>93</v>
      </c>
      <c r="N1028" t="s">
        <v>94</v>
      </c>
      <c r="O1028" t="s">
        <v>34</v>
      </c>
      <c r="P1028" t="s">
        <v>35</v>
      </c>
      <c r="V1028" t="s">
        <v>35</v>
      </c>
      <c r="W1028" t="s">
        <v>35</v>
      </c>
      <c r="X1028" t="s">
        <v>35</v>
      </c>
      <c r="Z1028" s="12">
        <f t="shared" si="16"/>
        <v>0</v>
      </c>
    </row>
    <row r="1029" spans="1:26" x14ac:dyDescent="0.35">
      <c r="A1029">
        <v>15703163</v>
      </c>
      <c r="B1029" s="1">
        <v>45764</v>
      </c>
      <c r="C1029" s="2">
        <v>0.74861111111111112</v>
      </c>
      <c r="D1029" t="s">
        <v>228</v>
      </c>
      <c r="F1029">
        <v>14139</v>
      </c>
      <c r="G1029" t="s">
        <v>340</v>
      </c>
      <c r="H1029" t="s">
        <v>1402</v>
      </c>
      <c r="I1029" t="s">
        <v>88</v>
      </c>
      <c r="J1029" t="s">
        <v>57</v>
      </c>
      <c r="K1029" t="s">
        <v>58</v>
      </c>
      <c r="L1029" t="s">
        <v>59</v>
      </c>
      <c r="M1029" t="s">
        <v>506</v>
      </c>
      <c r="N1029" t="s">
        <v>507</v>
      </c>
      <c r="O1029" t="s">
        <v>34</v>
      </c>
      <c r="P1029" t="s">
        <v>35</v>
      </c>
      <c r="V1029" t="s">
        <v>35</v>
      </c>
      <c r="W1029" t="s">
        <v>35</v>
      </c>
      <c r="X1029" t="s">
        <v>35</v>
      </c>
      <c r="Z1029" s="12">
        <f t="shared" si="16"/>
        <v>0</v>
      </c>
    </row>
    <row r="1030" spans="1:26" x14ac:dyDescent="0.35">
      <c r="A1030">
        <v>15381378</v>
      </c>
      <c r="B1030" s="1">
        <v>45750</v>
      </c>
      <c r="C1030" s="2">
        <v>0.67152777777777772</v>
      </c>
      <c r="D1030" t="s">
        <v>53</v>
      </c>
      <c r="E1030" t="s">
        <v>1498</v>
      </c>
      <c r="F1030">
        <v>12580</v>
      </c>
      <c r="G1030" t="s">
        <v>124</v>
      </c>
      <c r="H1030" t="s">
        <v>56</v>
      </c>
      <c r="I1030" t="s">
        <v>40</v>
      </c>
      <c r="J1030" t="s">
        <v>49</v>
      </c>
      <c r="K1030" t="s">
        <v>157</v>
      </c>
      <c r="L1030" t="s">
        <v>81</v>
      </c>
      <c r="M1030" t="s">
        <v>158</v>
      </c>
      <c r="N1030" t="s">
        <v>159</v>
      </c>
      <c r="O1030" t="s">
        <v>62</v>
      </c>
      <c r="P1030" t="s">
        <v>35</v>
      </c>
      <c r="Q1030" t="s">
        <v>167</v>
      </c>
      <c r="V1030" t="s">
        <v>35</v>
      </c>
      <c r="W1030" t="s">
        <v>35</v>
      </c>
      <c r="X1030" t="s">
        <v>35</v>
      </c>
      <c r="Z1030" s="12">
        <f t="shared" si="16"/>
        <v>0</v>
      </c>
    </row>
    <row r="1031" spans="1:26" x14ac:dyDescent="0.35">
      <c r="A1031">
        <v>15538640</v>
      </c>
      <c r="B1031" s="1">
        <v>45757</v>
      </c>
      <c r="C1031" s="2">
        <v>0.44791666666666669</v>
      </c>
      <c r="D1031" t="s">
        <v>46</v>
      </c>
      <c r="E1031" t="s">
        <v>1809</v>
      </c>
      <c r="F1031">
        <v>13127</v>
      </c>
      <c r="J1031" t="s">
        <v>41</v>
      </c>
      <c r="K1031">
        <v>100</v>
      </c>
      <c r="L1031" t="s">
        <v>1321</v>
      </c>
      <c r="M1031" t="s">
        <v>1810</v>
      </c>
      <c r="N1031" t="s">
        <v>1811</v>
      </c>
      <c r="O1031" t="s">
        <v>67</v>
      </c>
      <c r="P1031" t="s">
        <v>36</v>
      </c>
      <c r="V1031" t="s">
        <v>35</v>
      </c>
      <c r="W1031" t="s">
        <v>35</v>
      </c>
      <c r="X1031" t="s">
        <v>35</v>
      </c>
      <c r="Y1031" s="3">
        <v>45757.447916666664</v>
      </c>
      <c r="Z1031" s="12">
        <f t="shared" si="16"/>
        <v>1</v>
      </c>
    </row>
    <row r="1032" spans="1:26" x14ac:dyDescent="0.35">
      <c r="A1032">
        <v>15332093</v>
      </c>
      <c r="B1032" s="1">
        <v>45748</v>
      </c>
      <c r="C1032" s="2">
        <v>0.62430555555555556</v>
      </c>
      <c r="D1032" t="s">
        <v>95</v>
      </c>
      <c r="E1032" t="s">
        <v>1812</v>
      </c>
      <c r="F1032">
        <v>13529</v>
      </c>
      <c r="G1032" t="s">
        <v>216</v>
      </c>
      <c r="H1032" t="s">
        <v>99</v>
      </c>
      <c r="I1032" t="s">
        <v>88</v>
      </c>
      <c r="J1032" t="s">
        <v>148</v>
      </c>
      <c r="K1032" t="s">
        <v>296</v>
      </c>
      <c r="L1032" t="s">
        <v>148</v>
      </c>
      <c r="M1032" t="s">
        <v>1813</v>
      </c>
      <c r="N1032" t="s">
        <v>954</v>
      </c>
      <c r="O1032" t="s">
        <v>62</v>
      </c>
      <c r="P1032" t="s">
        <v>35</v>
      </c>
      <c r="Q1032" t="s">
        <v>167</v>
      </c>
      <c r="V1032" t="s">
        <v>35</v>
      </c>
      <c r="W1032" t="s">
        <v>35</v>
      </c>
      <c r="X1032" t="s">
        <v>35</v>
      </c>
      <c r="Z1032" s="12">
        <f t="shared" si="16"/>
        <v>0</v>
      </c>
    </row>
    <row r="1033" spans="1:26" x14ac:dyDescent="0.35">
      <c r="A1033">
        <v>15587023</v>
      </c>
      <c r="B1033" s="1">
        <v>45759</v>
      </c>
      <c r="C1033" s="2">
        <v>0.59722222222222221</v>
      </c>
      <c r="D1033" t="s">
        <v>24</v>
      </c>
      <c r="E1033" t="s">
        <v>1642</v>
      </c>
      <c r="F1033">
        <v>13385</v>
      </c>
      <c r="G1033" t="s">
        <v>27</v>
      </c>
      <c r="H1033" t="s">
        <v>28</v>
      </c>
      <c r="I1033" t="s">
        <v>29</v>
      </c>
      <c r="J1033" t="s">
        <v>30</v>
      </c>
      <c r="K1033" t="s">
        <v>225</v>
      </c>
      <c r="L1033" t="s">
        <v>30</v>
      </c>
      <c r="M1033" t="s">
        <v>226</v>
      </c>
      <c r="N1033" t="s">
        <v>227</v>
      </c>
      <c r="O1033" t="s">
        <v>34</v>
      </c>
      <c r="P1033" t="s">
        <v>35</v>
      </c>
      <c r="Q1033" t="s">
        <v>37</v>
      </c>
      <c r="V1033" t="s">
        <v>35</v>
      </c>
      <c r="W1033" t="s">
        <v>35</v>
      </c>
      <c r="X1033" t="s">
        <v>35</v>
      </c>
      <c r="Z1033" s="12">
        <f t="shared" si="16"/>
        <v>0</v>
      </c>
    </row>
    <row r="1034" spans="1:26" x14ac:dyDescent="0.35">
      <c r="A1034">
        <v>15677809</v>
      </c>
      <c r="B1034" s="1">
        <v>45764</v>
      </c>
      <c r="C1034" s="2">
        <v>0.43472222222222223</v>
      </c>
      <c r="D1034" t="s">
        <v>95</v>
      </c>
      <c r="E1034" t="s">
        <v>1814</v>
      </c>
      <c r="F1034">
        <v>13214</v>
      </c>
      <c r="G1034" t="s">
        <v>308</v>
      </c>
      <c r="H1034" t="s">
        <v>309</v>
      </c>
      <c r="I1034" t="s">
        <v>88</v>
      </c>
      <c r="J1034" t="s">
        <v>41</v>
      </c>
      <c r="K1034" t="s">
        <v>1815</v>
      </c>
      <c r="L1034">
        <v>100</v>
      </c>
      <c r="M1034" t="s">
        <v>1816</v>
      </c>
      <c r="N1034" t="s">
        <v>1817</v>
      </c>
      <c r="O1034" t="s">
        <v>62</v>
      </c>
      <c r="P1034" t="s">
        <v>35</v>
      </c>
      <c r="Q1034" t="s">
        <v>167</v>
      </c>
      <c r="V1034" t="s">
        <v>35</v>
      </c>
      <c r="W1034" t="s">
        <v>35</v>
      </c>
      <c r="X1034" t="s">
        <v>35</v>
      </c>
      <c r="Z1034" s="12">
        <f t="shared" si="16"/>
        <v>0</v>
      </c>
    </row>
    <row r="1035" spans="1:26" x14ac:dyDescent="0.35">
      <c r="A1035">
        <v>15469155</v>
      </c>
      <c r="B1035" s="1">
        <v>45755</v>
      </c>
      <c r="C1035" s="2">
        <v>0.39027777777777778</v>
      </c>
      <c r="D1035" t="s">
        <v>53</v>
      </c>
      <c r="E1035" t="s">
        <v>1723</v>
      </c>
      <c r="F1035" t="s">
        <v>1724</v>
      </c>
      <c r="G1035" t="s">
        <v>124</v>
      </c>
      <c r="H1035" t="s">
        <v>56</v>
      </c>
      <c r="I1035" t="s">
        <v>88</v>
      </c>
      <c r="J1035" t="s">
        <v>49</v>
      </c>
      <c r="K1035" t="s">
        <v>135</v>
      </c>
      <c r="L1035" t="s">
        <v>136</v>
      </c>
      <c r="M1035" t="s">
        <v>137</v>
      </c>
      <c r="N1035" t="s">
        <v>138</v>
      </c>
      <c r="O1035" t="s">
        <v>62</v>
      </c>
      <c r="P1035" t="s">
        <v>35</v>
      </c>
      <c r="Q1035" t="s">
        <v>167</v>
      </c>
      <c r="V1035" t="s">
        <v>35</v>
      </c>
      <c r="W1035" t="s">
        <v>35</v>
      </c>
      <c r="X1035" t="s">
        <v>35</v>
      </c>
      <c r="Z1035" s="12">
        <f t="shared" si="16"/>
        <v>0</v>
      </c>
    </row>
    <row r="1036" spans="1:26" x14ac:dyDescent="0.35">
      <c r="A1036">
        <v>15489097</v>
      </c>
      <c r="B1036" s="1">
        <v>45755</v>
      </c>
      <c r="C1036" s="2">
        <v>0.96944444444444444</v>
      </c>
      <c r="D1036" t="s">
        <v>53</v>
      </c>
      <c r="E1036" t="s">
        <v>1818</v>
      </c>
      <c r="F1036">
        <v>11943</v>
      </c>
      <c r="G1036" t="s">
        <v>55</v>
      </c>
      <c r="H1036" t="s">
        <v>56</v>
      </c>
      <c r="I1036" t="s">
        <v>88</v>
      </c>
      <c r="J1036" t="s">
        <v>49</v>
      </c>
      <c r="K1036" t="s">
        <v>157</v>
      </c>
      <c r="L1036" t="s">
        <v>81</v>
      </c>
      <c r="M1036" t="s">
        <v>158</v>
      </c>
      <c r="N1036" t="s">
        <v>159</v>
      </c>
      <c r="O1036" t="s">
        <v>34</v>
      </c>
      <c r="P1036" t="s">
        <v>35</v>
      </c>
      <c r="Q1036" t="s">
        <v>205</v>
      </c>
      <c r="V1036" t="s">
        <v>35</v>
      </c>
      <c r="W1036" t="s">
        <v>35</v>
      </c>
      <c r="X1036" t="s">
        <v>35</v>
      </c>
      <c r="Z1036" s="12">
        <f t="shared" si="16"/>
        <v>0</v>
      </c>
    </row>
    <row r="1037" spans="1:26" x14ac:dyDescent="0.35">
      <c r="A1037">
        <v>15456714</v>
      </c>
      <c r="B1037" s="1">
        <v>45754</v>
      </c>
      <c r="C1037" s="2">
        <v>0.63124999999999998</v>
      </c>
      <c r="D1037" t="s">
        <v>128</v>
      </c>
      <c r="E1037" t="s">
        <v>1819</v>
      </c>
      <c r="F1037" t="s">
        <v>1820</v>
      </c>
      <c r="I1037" t="s">
        <v>40</v>
      </c>
      <c r="J1037" t="s">
        <v>30</v>
      </c>
      <c r="K1037" t="s">
        <v>1658</v>
      </c>
      <c r="M1037" t="s">
        <v>1821</v>
      </c>
      <c r="N1037" t="s">
        <v>1822</v>
      </c>
      <c r="O1037" t="s">
        <v>34</v>
      </c>
      <c r="P1037" t="s">
        <v>36</v>
      </c>
      <c r="Q1037" t="s">
        <v>37</v>
      </c>
      <c r="V1037" t="s">
        <v>36</v>
      </c>
      <c r="W1037" t="s">
        <v>35</v>
      </c>
      <c r="X1037" t="s">
        <v>35</v>
      </c>
      <c r="Z1037" s="12">
        <f t="shared" si="16"/>
        <v>0</v>
      </c>
    </row>
    <row r="1038" spans="1:26" x14ac:dyDescent="0.35">
      <c r="A1038">
        <v>15494007</v>
      </c>
      <c r="B1038" s="1">
        <v>45756</v>
      </c>
      <c r="C1038" s="2">
        <v>0.46527777777777779</v>
      </c>
      <c r="D1038" t="s">
        <v>128</v>
      </c>
      <c r="E1038" t="s">
        <v>1823</v>
      </c>
      <c r="F1038">
        <v>11508</v>
      </c>
      <c r="I1038" t="s">
        <v>88</v>
      </c>
      <c r="J1038" t="s">
        <v>49</v>
      </c>
      <c r="K1038" t="s">
        <v>194</v>
      </c>
      <c r="L1038" t="s">
        <v>195</v>
      </c>
      <c r="M1038" t="s">
        <v>1598</v>
      </c>
      <c r="N1038" t="s">
        <v>1599</v>
      </c>
      <c r="O1038" t="s">
        <v>62</v>
      </c>
      <c r="P1038" t="s">
        <v>36</v>
      </c>
      <c r="Q1038" t="s">
        <v>78</v>
      </c>
      <c r="V1038" t="s">
        <v>35</v>
      </c>
      <c r="W1038" t="s">
        <v>35</v>
      </c>
      <c r="X1038" t="s">
        <v>36</v>
      </c>
      <c r="Z1038" s="12">
        <f t="shared" si="16"/>
        <v>0</v>
      </c>
    </row>
    <row r="1039" spans="1:26" x14ac:dyDescent="0.35">
      <c r="A1039">
        <v>15320725</v>
      </c>
      <c r="B1039" s="1">
        <v>45748</v>
      </c>
      <c r="C1039" s="2">
        <v>0.49305555555555558</v>
      </c>
      <c r="D1039" t="s">
        <v>53</v>
      </c>
      <c r="E1039" t="s">
        <v>146</v>
      </c>
      <c r="F1039" t="s">
        <v>147</v>
      </c>
      <c r="G1039" t="s">
        <v>55</v>
      </c>
      <c r="H1039" t="s">
        <v>56</v>
      </c>
      <c r="I1039" t="s">
        <v>88</v>
      </c>
      <c r="J1039" t="s">
        <v>148</v>
      </c>
      <c r="K1039" t="s">
        <v>174</v>
      </c>
      <c r="L1039" t="s">
        <v>148</v>
      </c>
      <c r="M1039" t="s">
        <v>576</v>
      </c>
      <c r="N1039" t="s">
        <v>577</v>
      </c>
      <c r="O1039" t="s">
        <v>62</v>
      </c>
      <c r="P1039" t="s">
        <v>35</v>
      </c>
      <c r="Q1039" t="s">
        <v>167</v>
      </c>
      <c r="R1039" t="s">
        <v>1707</v>
      </c>
      <c r="V1039" t="s">
        <v>35</v>
      </c>
      <c r="W1039" t="s">
        <v>35</v>
      </c>
      <c r="X1039" t="s">
        <v>35</v>
      </c>
      <c r="Z1039" s="12">
        <f t="shared" si="16"/>
        <v>0</v>
      </c>
    </row>
    <row r="1040" spans="1:26" x14ac:dyDescent="0.35">
      <c r="A1040">
        <v>15572588</v>
      </c>
      <c r="B1040" s="1">
        <v>45758</v>
      </c>
      <c r="C1040" s="2">
        <v>0.7416666666666667</v>
      </c>
      <c r="D1040" t="s">
        <v>38</v>
      </c>
      <c r="E1040" t="s">
        <v>1824</v>
      </c>
      <c r="F1040" t="s">
        <v>1825</v>
      </c>
      <c r="I1040" t="s">
        <v>40</v>
      </c>
      <c r="J1040" t="s">
        <v>30</v>
      </c>
      <c r="K1040" t="s">
        <v>125</v>
      </c>
      <c r="M1040" t="s">
        <v>283</v>
      </c>
      <c r="N1040" t="s">
        <v>127</v>
      </c>
      <c r="O1040" t="s">
        <v>45</v>
      </c>
      <c r="P1040" t="s">
        <v>36</v>
      </c>
      <c r="Q1040" t="s">
        <v>313</v>
      </c>
      <c r="V1040" t="s">
        <v>35</v>
      </c>
      <c r="W1040" t="s">
        <v>35</v>
      </c>
      <c r="X1040" t="s">
        <v>35</v>
      </c>
      <c r="Y1040" s="3">
        <v>45758.745138888888</v>
      </c>
      <c r="Z1040" s="12">
        <f t="shared" si="16"/>
        <v>0</v>
      </c>
    </row>
    <row r="1041" spans="1:26" x14ac:dyDescent="0.35">
      <c r="A1041">
        <v>15670455</v>
      </c>
      <c r="B1041" s="1">
        <v>45763</v>
      </c>
      <c r="C1041" s="2">
        <v>0.59375</v>
      </c>
      <c r="D1041" t="s">
        <v>95</v>
      </c>
      <c r="E1041" t="s">
        <v>1826</v>
      </c>
      <c r="F1041">
        <v>13177</v>
      </c>
      <c r="G1041" t="s">
        <v>781</v>
      </c>
      <c r="H1041" t="s">
        <v>1130</v>
      </c>
      <c r="J1041" t="s">
        <v>30</v>
      </c>
      <c r="K1041" t="s">
        <v>153</v>
      </c>
      <c r="M1041" t="s">
        <v>1827</v>
      </c>
      <c r="N1041" t="s">
        <v>783</v>
      </c>
      <c r="O1041" t="s">
        <v>67</v>
      </c>
      <c r="P1041" t="s">
        <v>36</v>
      </c>
      <c r="Q1041" t="s">
        <v>37</v>
      </c>
      <c r="V1041" t="s">
        <v>36</v>
      </c>
      <c r="W1041" t="s">
        <v>35</v>
      </c>
      <c r="X1041" t="s">
        <v>35</v>
      </c>
      <c r="Y1041" s="3">
        <v>45763.599305555559</v>
      </c>
      <c r="Z1041" s="12">
        <f t="shared" si="16"/>
        <v>1</v>
      </c>
    </row>
    <row r="1042" spans="1:26" x14ac:dyDescent="0.35">
      <c r="A1042">
        <v>15352864</v>
      </c>
      <c r="B1042" s="1">
        <v>45749</v>
      </c>
      <c r="C1042" s="2">
        <v>0.47013888888888888</v>
      </c>
      <c r="D1042" t="s">
        <v>38</v>
      </c>
      <c r="E1042" t="s">
        <v>1828</v>
      </c>
      <c r="F1042" t="s">
        <v>1423</v>
      </c>
      <c r="J1042" t="s">
        <v>49</v>
      </c>
      <c r="K1042">
        <v>125</v>
      </c>
      <c r="L1042" t="s">
        <v>579</v>
      </c>
      <c r="M1042" t="s">
        <v>684</v>
      </c>
      <c r="N1042" t="s">
        <v>1749</v>
      </c>
      <c r="O1042" t="s">
        <v>67</v>
      </c>
      <c r="P1042" t="s">
        <v>36</v>
      </c>
      <c r="V1042" t="s">
        <v>35</v>
      </c>
      <c r="W1042" t="s">
        <v>35</v>
      </c>
      <c r="X1042" t="s">
        <v>36</v>
      </c>
      <c r="Z1042" s="12">
        <f t="shared" si="16"/>
        <v>1</v>
      </c>
    </row>
    <row r="1043" spans="1:26" x14ac:dyDescent="0.35">
      <c r="A1043">
        <v>15443259</v>
      </c>
      <c r="B1043" s="1">
        <v>45753</v>
      </c>
      <c r="C1043" s="2">
        <v>0.90555555555555556</v>
      </c>
      <c r="D1043" t="s">
        <v>53</v>
      </c>
      <c r="E1043" t="s">
        <v>1830</v>
      </c>
      <c r="F1043">
        <v>10495</v>
      </c>
      <c r="G1043" t="s">
        <v>124</v>
      </c>
      <c r="H1043" t="s">
        <v>56</v>
      </c>
      <c r="I1043" t="s">
        <v>40</v>
      </c>
      <c r="J1043" t="s">
        <v>49</v>
      </c>
      <c r="K1043" t="s">
        <v>135</v>
      </c>
      <c r="L1043" t="s">
        <v>136</v>
      </c>
      <c r="M1043" t="s">
        <v>137</v>
      </c>
      <c r="N1043" t="s">
        <v>138</v>
      </c>
      <c r="O1043" t="s">
        <v>62</v>
      </c>
      <c r="P1043" t="s">
        <v>35</v>
      </c>
      <c r="Q1043" t="s">
        <v>167</v>
      </c>
      <c r="V1043" t="s">
        <v>35</v>
      </c>
      <c r="W1043" t="s">
        <v>35</v>
      </c>
      <c r="X1043" t="s">
        <v>35</v>
      </c>
      <c r="Z1043" s="12">
        <f t="shared" si="16"/>
        <v>0</v>
      </c>
    </row>
    <row r="1044" spans="1:26" x14ac:dyDescent="0.35">
      <c r="A1044">
        <v>15733156</v>
      </c>
      <c r="B1044" s="1">
        <v>45766</v>
      </c>
      <c r="C1044" s="2">
        <v>0.4826388888888889</v>
      </c>
      <c r="D1044" t="s">
        <v>38</v>
      </c>
      <c r="E1044" t="s">
        <v>1703</v>
      </c>
      <c r="F1044" t="s">
        <v>1704</v>
      </c>
      <c r="I1044" t="s">
        <v>29</v>
      </c>
      <c r="J1044" t="s">
        <v>273</v>
      </c>
      <c r="K1044" t="s">
        <v>274</v>
      </c>
      <c r="L1044" t="s">
        <v>413</v>
      </c>
      <c r="M1044" t="s">
        <v>1150</v>
      </c>
      <c r="N1044" t="s">
        <v>1151</v>
      </c>
      <c r="O1044" t="s">
        <v>34</v>
      </c>
      <c r="P1044" t="s">
        <v>36</v>
      </c>
      <c r="Q1044" t="s">
        <v>37</v>
      </c>
      <c r="V1044" t="s">
        <v>36</v>
      </c>
      <c r="W1044" t="s">
        <v>36</v>
      </c>
      <c r="X1044" t="s">
        <v>36</v>
      </c>
      <c r="Z1044" s="12">
        <f t="shared" si="16"/>
        <v>0</v>
      </c>
    </row>
    <row r="1045" spans="1:26" x14ac:dyDescent="0.35">
      <c r="A1045">
        <v>15383839</v>
      </c>
      <c r="B1045" s="1">
        <v>45750</v>
      </c>
      <c r="C1045" s="2">
        <v>0.72638888888888886</v>
      </c>
      <c r="D1045" t="s">
        <v>46</v>
      </c>
      <c r="E1045" t="s">
        <v>1831</v>
      </c>
      <c r="F1045" t="s">
        <v>1832</v>
      </c>
      <c r="I1045" t="s">
        <v>40</v>
      </c>
      <c r="J1045" t="s">
        <v>148</v>
      </c>
      <c r="K1045" t="s">
        <v>149</v>
      </c>
      <c r="M1045" t="s">
        <v>1833</v>
      </c>
      <c r="N1045" t="s">
        <v>359</v>
      </c>
      <c r="O1045" t="s">
        <v>34</v>
      </c>
      <c r="P1045" t="s">
        <v>36</v>
      </c>
      <c r="Q1045" t="s">
        <v>103</v>
      </c>
      <c r="V1045" t="s">
        <v>36</v>
      </c>
      <c r="W1045" t="s">
        <v>35</v>
      </c>
      <c r="X1045" t="s">
        <v>35</v>
      </c>
      <c r="Z1045" s="12">
        <f t="shared" si="16"/>
        <v>0</v>
      </c>
    </row>
    <row r="1046" spans="1:26" x14ac:dyDescent="0.35">
      <c r="A1046">
        <v>15459043</v>
      </c>
      <c r="B1046" s="1">
        <v>45754</v>
      </c>
      <c r="C1046" s="2">
        <v>0.68541666666666667</v>
      </c>
      <c r="D1046" t="s">
        <v>38</v>
      </c>
      <c r="E1046" t="s">
        <v>558</v>
      </c>
      <c r="F1046">
        <v>11498</v>
      </c>
      <c r="I1046" t="s">
        <v>29</v>
      </c>
      <c r="J1046" t="s">
        <v>49</v>
      </c>
      <c r="K1046">
        <v>150</v>
      </c>
      <c r="L1046" t="s">
        <v>385</v>
      </c>
      <c r="M1046" t="s">
        <v>386</v>
      </c>
      <c r="N1046" t="s">
        <v>387</v>
      </c>
      <c r="O1046" t="s">
        <v>67</v>
      </c>
      <c r="P1046" t="s">
        <v>36</v>
      </c>
      <c r="Q1046" t="s">
        <v>313</v>
      </c>
      <c r="V1046" t="s">
        <v>36</v>
      </c>
      <c r="W1046" t="s">
        <v>35</v>
      </c>
      <c r="X1046" t="s">
        <v>36</v>
      </c>
      <c r="Y1046" s="3">
        <v>45754.686805555553</v>
      </c>
      <c r="Z1046" s="12">
        <f t="shared" si="16"/>
        <v>1</v>
      </c>
    </row>
    <row r="1047" spans="1:26" x14ac:dyDescent="0.35">
      <c r="A1047">
        <v>15392230</v>
      </c>
      <c r="B1047" s="1">
        <v>45751</v>
      </c>
      <c r="C1047" s="2">
        <v>0.45416666666666666</v>
      </c>
      <c r="D1047" t="s">
        <v>53</v>
      </c>
      <c r="E1047" t="s">
        <v>1834</v>
      </c>
      <c r="F1047">
        <v>13657</v>
      </c>
      <c r="G1047" t="s">
        <v>124</v>
      </c>
      <c r="H1047" t="s">
        <v>56</v>
      </c>
      <c r="I1047" t="s">
        <v>40</v>
      </c>
      <c r="J1047" t="s">
        <v>49</v>
      </c>
      <c r="K1047" t="s">
        <v>135</v>
      </c>
      <c r="L1047" t="s">
        <v>136</v>
      </c>
      <c r="M1047" t="s">
        <v>137</v>
      </c>
      <c r="N1047" t="s">
        <v>138</v>
      </c>
      <c r="O1047" t="s">
        <v>34</v>
      </c>
      <c r="P1047" t="s">
        <v>35</v>
      </c>
      <c r="Q1047" t="s">
        <v>37</v>
      </c>
      <c r="V1047" t="s">
        <v>35</v>
      </c>
      <c r="W1047" t="s">
        <v>35</v>
      </c>
      <c r="X1047" t="s">
        <v>35</v>
      </c>
      <c r="Z1047" s="12">
        <f t="shared" si="16"/>
        <v>0</v>
      </c>
    </row>
    <row r="1048" spans="1:26" x14ac:dyDescent="0.35">
      <c r="A1048">
        <v>15627249</v>
      </c>
      <c r="B1048" s="1">
        <v>45761</v>
      </c>
      <c r="C1048" s="2">
        <v>0.62013888888888891</v>
      </c>
      <c r="D1048" t="s">
        <v>53</v>
      </c>
      <c r="E1048" t="s">
        <v>1835</v>
      </c>
      <c r="F1048">
        <v>12738</v>
      </c>
      <c r="G1048" t="s">
        <v>290</v>
      </c>
      <c r="H1048" t="s">
        <v>56</v>
      </c>
      <c r="I1048" t="s">
        <v>88</v>
      </c>
      <c r="J1048" t="s">
        <v>30</v>
      </c>
      <c r="K1048" t="s">
        <v>125</v>
      </c>
      <c r="L1048" t="s">
        <v>30</v>
      </c>
      <c r="M1048" t="s">
        <v>1836</v>
      </c>
      <c r="N1048" t="s">
        <v>1837</v>
      </c>
      <c r="O1048" t="s">
        <v>34</v>
      </c>
      <c r="P1048" t="s">
        <v>35</v>
      </c>
      <c r="V1048" t="s">
        <v>35</v>
      </c>
      <c r="W1048" t="s">
        <v>35</v>
      </c>
      <c r="X1048" t="s">
        <v>35</v>
      </c>
      <c r="Z1048" s="12">
        <f t="shared" si="16"/>
        <v>0</v>
      </c>
    </row>
    <row r="1049" spans="1:26" x14ac:dyDescent="0.35">
      <c r="A1049">
        <v>15632595</v>
      </c>
      <c r="B1049" s="1">
        <v>45761</v>
      </c>
      <c r="C1049" s="2">
        <v>0.75416666666666665</v>
      </c>
      <c r="D1049" t="s">
        <v>53</v>
      </c>
      <c r="E1049" t="s">
        <v>1838</v>
      </c>
      <c r="F1049">
        <v>11336</v>
      </c>
      <c r="G1049" t="s">
        <v>55</v>
      </c>
      <c r="H1049" t="s">
        <v>56</v>
      </c>
      <c r="I1049" t="s">
        <v>40</v>
      </c>
      <c r="J1049" t="s">
        <v>49</v>
      </c>
      <c r="K1049" t="s">
        <v>431</v>
      </c>
      <c r="L1049" t="s">
        <v>71</v>
      </c>
      <c r="M1049" t="s">
        <v>432</v>
      </c>
      <c r="N1049" t="s">
        <v>433</v>
      </c>
      <c r="O1049" t="s">
        <v>62</v>
      </c>
      <c r="P1049" t="s">
        <v>35</v>
      </c>
      <c r="Q1049" t="s">
        <v>78</v>
      </c>
      <c r="V1049" t="s">
        <v>35</v>
      </c>
      <c r="W1049" t="s">
        <v>35</v>
      </c>
      <c r="X1049" t="s">
        <v>35</v>
      </c>
      <c r="Z1049" s="12">
        <f t="shared" si="16"/>
        <v>0</v>
      </c>
    </row>
    <row r="1050" spans="1:26" x14ac:dyDescent="0.35">
      <c r="A1050">
        <v>15548745</v>
      </c>
      <c r="B1050" s="1">
        <v>45757</v>
      </c>
      <c r="C1050" s="2">
        <v>0.6791666666666667</v>
      </c>
      <c r="D1050" t="s">
        <v>38</v>
      </c>
      <c r="E1050" t="s">
        <v>1839</v>
      </c>
      <c r="F1050">
        <v>12953</v>
      </c>
      <c r="G1050" t="s">
        <v>86</v>
      </c>
      <c r="H1050" t="s">
        <v>87</v>
      </c>
      <c r="I1050" t="s">
        <v>88</v>
      </c>
      <c r="J1050" t="s">
        <v>49</v>
      </c>
      <c r="K1050">
        <v>150</v>
      </c>
      <c r="L1050" t="s">
        <v>385</v>
      </c>
      <c r="M1050" t="s">
        <v>386</v>
      </c>
      <c r="N1050" t="s">
        <v>387</v>
      </c>
      <c r="O1050" t="s">
        <v>67</v>
      </c>
      <c r="P1050" t="s">
        <v>36</v>
      </c>
      <c r="V1050" t="s">
        <v>35</v>
      </c>
      <c r="W1050" t="s">
        <v>36</v>
      </c>
      <c r="X1050" t="s">
        <v>35</v>
      </c>
      <c r="Y1050" s="3">
        <v>45757.679861111108</v>
      </c>
      <c r="Z1050" s="12">
        <f t="shared" si="16"/>
        <v>1</v>
      </c>
    </row>
    <row r="1051" spans="1:26" x14ac:dyDescent="0.35">
      <c r="A1051">
        <v>15700401</v>
      </c>
      <c r="B1051" s="1">
        <v>45764</v>
      </c>
      <c r="C1051" s="2">
        <v>0.69097222222222221</v>
      </c>
      <c r="D1051" t="s">
        <v>128</v>
      </c>
      <c r="E1051" t="s">
        <v>1840</v>
      </c>
      <c r="F1051">
        <v>11972</v>
      </c>
      <c r="I1051" t="s">
        <v>88</v>
      </c>
      <c r="J1051" t="s">
        <v>57</v>
      </c>
      <c r="K1051" t="s">
        <v>58</v>
      </c>
      <c r="L1051" t="s">
        <v>59</v>
      </c>
      <c r="M1051" t="s">
        <v>569</v>
      </c>
      <c r="N1051" t="s">
        <v>570</v>
      </c>
      <c r="O1051" t="s">
        <v>34</v>
      </c>
      <c r="P1051" t="s">
        <v>35</v>
      </c>
      <c r="Q1051" t="s">
        <v>37</v>
      </c>
      <c r="V1051" t="s">
        <v>35</v>
      </c>
      <c r="W1051" t="s">
        <v>35</v>
      </c>
      <c r="X1051" t="s">
        <v>35</v>
      </c>
      <c r="Z1051" s="12">
        <f t="shared" si="16"/>
        <v>0</v>
      </c>
    </row>
    <row r="1052" spans="1:26" x14ac:dyDescent="0.35">
      <c r="A1052">
        <v>15358050</v>
      </c>
      <c r="B1052" s="1">
        <v>45749</v>
      </c>
      <c r="C1052" s="2">
        <v>0.58402777777777781</v>
      </c>
      <c r="D1052" t="s">
        <v>53</v>
      </c>
      <c r="F1052">
        <v>10382</v>
      </c>
      <c r="G1052" t="s">
        <v>55</v>
      </c>
      <c r="H1052" t="s">
        <v>56</v>
      </c>
      <c r="I1052" t="s">
        <v>88</v>
      </c>
      <c r="J1052" t="s">
        <v>49</v>
      </c>
      <c r="K1052" t="s">
        <v>114</v>
      </c>
      <c r="L1052" t="s">
        <v>186</v>
      </c>
      <c r="M1052" t="s">
        <v>187</v>
      </c>
      <c r="N1052" t="s">
        <v>188</v>
      </c>
      <c r="O1052" t="s">
        <v>62</v>
      </c>
      <c r="P1052" t="s">
        <v>35</v>
      </c>
      <c r="V1052" t="s">
        <v>35</v>
      </c>
      <c r="W1052" t="s">
        <v>35</v>
      </c>
      <c r="X1052" t="s">
        <v>35</v>
      </c>
      <c r="Z1052" s="12">
        <f t="shared" si="16"/>
        <v>0</v>
      </c>
    </row>
    <row r="1053" spans="1:26" x14ac:dyDescent="0.35">
      <c r="A1053">
        <v>15383372</v>
      </c>
      <c r="B1053" s="1">
        <v>45750</v>
      </c>
      <c r="C1053" s="2">
        <v>0.72013888888888888</v>
      </c>
      <c r="D1053" t="s">
        <v>53</v>
      </c>
      <c r="E1053" t="s">
        <v>1327</v>
      </c>
      <c r="F1053">
        <v>10177</v>
      </c>
      <c r="G1053" t="s">
        <v>124</v>
      </c>
      <c r="H1053" t="s">
        <v>56</v>
      </c>
      <c r="I1053" t="s">
        <v>40</v>
      </c>
      <c r="J1053" t="s">
        <v>49</v>
      </c>
      <c r="K1053" t="s">
        <v>157</v>
      </c>
      <c r="L1053" t="s">
        <v>81</v>
      </c>
      <c r="M1053" t="s">
        <v>158</v>
      </c>
      <c r="N1053" t="s">
        <v>159</v>
      </c>
      <c r="O1053" t="s">
        <v>34</v>
      </c>
      <c r="P1053" t="s">
        <v>35</v>
      </c>
      <c r="Q1053" t="s">
        <v>103</v>
      </c>
      <c r="V1053" t="s">
        <v>35</v>
      </c>
      <c r="W1053" t="s">
        <v>35</v>
      </c>
      <c r="X1053" t="s">
        <v>35</v>
      </c>
      <c r="Z1053" s="12">
        <f t="shared" si="16"/>
        <v>0</v>
      </c>
    </row>
    <row r="1054" spans="1:26" x14ac:dyDescent="0.35">
      <c r="A1054">
        <v>15358889</v>
      </c>
      <c r="B1054" s="1">
        <v>45749</v>
      </c>
      <c r="C1054" s="2">
        <v>0.61111111111111116</v>
      </c>
      <c r="D1054" t="s">
        <v>53</v>
      </c>
      <c r="E1054" t="s">
        <v>381</v>
      </c>
      <c r="F1054">
        <v>11132</v>
      </c>
      <c r="G1054" t="s">
        <v>55</v>
      </c>
      <c r="H1054" t="s">
        <v>56</v>
      </c>
      <c r="I1054" t="s">
        <v>29</v>
      </c>
      <c r="J1054" t="s">
        <v>49</v>
      </c>
      <c r="K1054">
        <v>150</v>
      </c>
      <c r="L1054" t="s">
        <v>71</v>
      </c>
      <c r="M1054" t="s">
        <v>72</v>
      </c>
      <c r="N1054" t="s">
        <v>73</v>
      </c>
      <c r="O1054" t="s">
        <v>34</v>
      </c>
      <c r="P1054" t="s">
        <v>35</v>
      </c>
      <c r="Q1054" t="s">
        <v>103</v>
      </c>
      <c r="V1054" t="s">
        <v>35</v>
      </c>
      <c r="W1054" t="s">
        <v>35</v>
      </c>
      <c r="X1054" t="s">
        <v>35</v>
      </c>
      <c r="Z1054" s="12">
        <f t="shared" si="16"/>
        <v>0</v>
      </c>
    </row>
    <row r="1055" spans="1:26" x14ac:dyDescent="0.35">
      <c r="A1055">
        <v>15490790</v>
      </c>
      <c r="B1055" s="1">
        <v>45756</v>
      </c>
      <c r="C1055" s="2">
        <v>0.3215277777777778</v>
      </c>
      <c r="D1055" t="s">
        <v>53</v>
      </c>
      <c r="E1055" t="s">
        <v>1841</v>
      </c>
      <c r="F1055">
        <v>10209</v>
      </c>
      <c r="G1055" t="s">
        <v>55</v>
      </c>
      <c r="H1055" t="s">
        <v>56</v>
      </c>
      <c r="I1055" t="s">
        <v>29</v>
      </c>
      <c r="J1055" t="s">
        <v>49</v>
      </c>
      <c r="K1055" t="s">
        <v>114</v>
      </c>
      <c r="L1055" t="s">
        <v>186</v>
      </c>
      <c r="M1055" t="s">
        <v>187</v>
      </c>
      <c r="N1055" t="s">
        <v>188</v>
      </c>
      <c r="O1055" t="s">
        <v>34</v>
      </c>
      <c r="P1055" t="s">
        <v>35</v>
      </c>
      <c r="V1055" t="s">
        <v>35</v>
      </c>
      <c r="W1055" t="s">
        <v>35</v>
      </c>
      <c r="X1055" t="s">
        <v>35</v>
      </c>
      <c r="Z1055" s="12">
        <f t="shared" si="16"/>
        <v>0</v>
      </c>
    </row>
    <row r="1056" spans="1:26" x14ac:dyDescent="0.35">
      <c r="A1056">
        <v>15642433</v>
      </c>
      <c r="B1056" s="1">
        <v>45762</v>
      </c>
      <c r="C1056" s="2">
        <v>0.47708333333333336</v>
      </c>
      <c r="D1056" t="s">
        <v>53</v>
      </c>
      <c r="E1056" t="s">
        <v>1842</v>
      </c>
      <c r="F1056" t="s">
        <v>1843</v>
      </c>
      <c r="G1056" t="s">
        <v>55</v>
      </c>
      <c r="H1056" t="s">
        <v>56</v>
      </c>
      <c r="I1056" t="s">
        <v>88</v>
      </c>
      <c r="J1056" t="s">
        <v>49</v>
      </c>
      <c r="K1056" t="s">
        <v>378</v>
      </c>
      <c r="L1056" t="s">
        <v>417</v>
      </c>
      <c r="M1056" t="s">
        <v>418</v>
      </c>
      <c r="N1056" t="s">
        <v>419</v>
      </c>
      <c r="O1056" t="s">
        <v>34</v>
      </c>
      <c r="P1056" t="s">
        <v>35</v>
      </c>
      <c r="V1056" t="s">
        <v>35</v>
      </c>
      <c r="W1056" t="s">
        <v>35</v>
      </c>
      <c r="X1056" t="s">
        <v>35</v>
      </c>
      <c r="Z1056" s="12">
        <f t="shared" si="16"/>
        <v>0</v>
      </c>
    </row>
    <row r="1057" spans="1:26" x14ac:dyDescent="0.35">
      <c r="A1057">
        <v>15402372</v>
      </c>
      <c r="B1057" s="1">
        <v>45751</v>
      </c>
      <c r="C1057" s="2">
        <v>0.68125000000000002</v>
      </c>
      <c r="D1057" t="s">
        <v>53</v>
      </c>
      <c r="E1057" t="s">
        <v>259</v>
      </c>
      <c r="F1057" t="s">
        <v>260</v>
      </c>
      <c r="G1057" t="s">
        <v>124</v>
      </c>
      <c r="H1057" t="s">
        <v>56</v>
      </c>
      <c r="I1057" t="s">
        <v>40</v>
      </c>
      <c r="J1057" t="s">
        <v>49</v>
      </c>
      <c r="K1057">
        <v>400</v>
      </c>
      <c r="L1057" t="s">
        <v>329</v>
      </c>
      <c r="M1057" t="s">
        <v>707</v>
      </c>
      <c r="N1057" t="s">
        <v>708</v>
      </c>
      <c r="O1057" t="s">
        <v>62</v>
      </c>
      <c r="P1057" t="s">
        <v>35</v>
      </c>
      <c r="Q1057" t="s">
        <v>78</v>
      </c>
      <c r="V1057" t="s">
        <v>35</v>
      </c>
      <c r="W1057" t="s">
        <v>35</v>
      </c>
      <c r="X1057" t="s">
        <v>35</v>
      </c>
      <c r="Z1057" s="12">
        <f t="shared" si="16"/>
        <v>0</v>
      </c>
    </row>
    <row r="1058" spans="1:26" x14ac:dyDescent="0.35">
      <c r="A1058">
        <v>15680366</v>
      </c>
      <c r="B1058" s="1">
        <v>45763</v>
      </c>
      <c r="C1058" s="2">
        <v>0.74444444444444446</v>
      </c>
      <c r="D1058" t="s">
        <v>38</v>
      </c>
      <c r="E1058" t="s">
        <v>916</v>
      </c>
      <c r="F1058" t="s">
        <v>917</v>
      </c>
      <c r="G1058" t="s">
        <v>86</v>
      </c>
      <c r="H1058" t="s">
        <v>87</v>
      </c>
      <c r="I1058" t="s">
        <v>88</v>
      </c>
      <c r="J1058" t="s">
        <v>49</v>
      </c>
      <c r="K1058" t="s">
        <v>114</v>
      </c>
      <c r="L1058" t="s">
        <v>115</v>
      </c>
      <c r="M1058" t="s">
        <v>116</v>
      </c>
      <c r="N1058" t="s">
        <v>117</v>
      </c>
      <c r="O1058" t="s">
        <v>34</v>
      </c>
      <c r="P1058" t="s">
        <v>36</v>
      </c>
      <c r="Q1058" t="s">
        <v>37</v>
      </c>
      <c r="V1058" t="s">
        <v>36</v>
      </c>
      <c r="W1058" t="s">
        <v>36</v>
      </c>
      <c r="X1058" t="s">
        <v>36</v>
      </c>
      <c r="Z1058" s="12">
        <f t="shared" si="16"/>
        <v>0</v>
      </c>
    </row>
    <row r="1059" spans="1:26" x14ac:dyDescent="0.35">
      <c r="A1059">
        <v>15714943</v>
      </c>
      <c r="B1059" s="1">
        <v>45765</v>
      </c>
      <c r="C1059" s="2">
        <v>0.52083333333333337</v>
      </c>
      <c r="D1059" t="s">
        <v>128</v>
      </c>
      <c r="E1059" t="s">
        <v>1844</v>
      </c>
      <c r="F1059">
        <v>12266</v>
      </c>
      <c r="I1059" t="s">
        <v>29</v>
      </c>
      <c r="J1059" t="s">
        <v>30</v>
      </c>
      <c r="K1059" t="s">
        <v>545</v>
      </c>
      <c r="M1059" t="s">
        <v>1845</v>
      </c>
      <c r="N1059" t="s">
        <v>547</v>
      </c>
      <c r="O1059" t="s">
        <v>62</v>
      </c>
      <c r="P1059" t="s">
        <v>36</v>
      </c>
      <c r="Q1059" t="s">
        <v>78</v>
      </c>
      <c r="V1059" t="s">
        <v>36</v>
      </c>
      <c r="W1059" t="s">
        <v>35</v>
      </c>
      <c r="X1059" t="s">
        <v>35</v>
      </c>
      <c r="Z1059" s="12">
        <f t="shared" si="16"/>
        <v>0</v>
      </c>
    </row>
    <row r="1060" spans="1:26" x14ac:dyDescent="0.35">
      <c r="A1060">
        <v>15529155</v>
      </c>
      <c r="B1060" s="1">
        <v>45756</v>
      </c>
      <c r="C1060" s="2">
        <v>0.71388888888888891</v>
      </c>
      <c r="D1060" t="s">
        <v>38</v>
      </c>
      <c r="E1060" t="s">
        <v>1846</v>
      </c>
      <c r="F1060" t="s">
        <v>1847</v>
      </c>
      <c r="G1060" t="s">
        <v>791</v>
      </c>
      <c r="I1060" t="s">
        <v>40</v>
      </c>
      <c r="J1060" t="s">
        <v>49</v>
      </c>
      <c r="K1060">
        <v>125</v>
      </c>
      <c r="L1060" t="s">
        <v>491</v>
      </c>
      <c r="M1060" t="s">
        <v>651</v>
      </c>
      <c r="N1060" t="s">
        <v>652</v>
      </c>
      <c r="O1060" t="s">
        <v>67</v>
      </c>
      <c r="P1060" t="s">
        <v>36</v>
      </c>
      <c r="V1060" t="s">
        <v>36</v>
      </c>
      <c r="W1060" t="s">
        <v>35</v>
      </c>
      <c r="X1060" t="s">
        <v>36</v>
      </c>
      <c r="Y1060" s="3">
        <v>45756.71597222222</v>
      </c>
      <c r="Z1060" s="12">
        <f t="shared" si="16"/>
        <v>1</v>
      </c>
    </row>
    <row r="1061" spans="1:26" x14ac:dyDescent="0.35">
      <c r="A1061">
        <v>15428282</v>
      </c>
      <c r="B1061" s="1">
        <v>45752</v>
      </c>
      <c r="C1061" s="2">
        <v>0.91388888888888886</v>
      </c>
      <c r="D1061" t="s">
        <v>53</v>
      </c>
      <c r="E1061" t="s">
        <v>1848</v>
      </c>
      <c r="F1061" t="s">
        <v>1849</v>
      </c>
      <c r="G1061" t="s">
        <v>124</v>
      </c>
      <c r="H1061" t="s">
        <v>56</v>
      </c>
      <c r="I1061" t="s">
        <v>29</v>
      </c>
      <c r="J1061" t="s">
        <v>49</v>
      </c>
      <c r="K1061" t="s">
        <v>157</v>
      </c>
      <c r="L1061" t="s">
        <v>81</v>
      </c>
      <c r="M1061" t="s">
        <v>158</v>
      </c>
      <c r="N1061" t="s">
        <v>159</v>
      </c>
      <c r="O1061" t="s">
        <v>34</v>
      </c>
      <c r="P1061" t="s">
        <v>35</v>
      </c>
      <c r="Q1061" t="s">
        <v>103</v>
      </c>
      <c r="V1061" t="s">
        <v>35</v>
      </c>
      <c r="W1061" t="s">
        <v>35</v>
      </c>
      <c r="X1061" t="s">
        <v>35</v>
      </c>
      <c r="Z1061" s="12">
        <f t="shared" si="16"/>
        <v>0</v>
      </c>
    </row>
    <row r="1062" spans="1:26" x14ac:dyDescent="0.35">
      <c r="A1062">
        <v>15379151</v>
      </c>
      <c r="B1062" s="1">
        <v>45750</v>
      </c>
      <c r="C1062" s="2">
        <v>0.60833333333333328</v>
      </c>
      <c r="D1062" t="s">
        <v>38</v>
      </c>
      <c r="E1062" t="s">
        <v>1850</v>
      </c>
      <c r="F1062" t="s">
        <v>1851</v>
      </c>
      <c r="J1062" t="s">
        <v>49</v>
      </c>
      <c r="K1062">
        <v>400</v>
      </c>
      <c r="L1062" t="s">
        <v>329</v>
      </c>
      <c r="M1062" t="s">
        <v>330</v>
      </c>
      <c r="N1062" t="s">
        <v>331</v>
      </c>
      <c r="O1062" t="s">
        <v>67</v>
      </c>
      <c r="P1062" t="s">
        <v>36</v>
      </c>
      <c r="V1062" t="s">
        <v>36</v>
      </c>
      <c r="W1062" t="s">
        <v>35</v>
      </c>
      <c r="X1062" t="s">
        <v>35</v>
      </c>
      <c r="Y1062" s="3">
        <v>45750.609027777777</v>
      </c>
      <c r="Z1062" s="12">
        <f t="shared" si="16"/>
        <v>1</v>
      </c>
    </row>
    <row r="1063" spans="1:26" x14ac:dyDescent="0.35">
      <c r="A1063">
        <v>15376597</v>
      </c>
      <c r="B1063" s="1">
        <v>45750</v>
      </c>
      <c r="C1063" s="2">
        <v>0.54583333333333328</v>
      </c>
      <c r="D1063" t="s">
        <v>38</v>
      </c>
      <c r="E1063" t="s">
        <v>1852</v>
      </c>
      <c r="F1063">
        <v>12767</v>
      </c>
      <c r="J1063" t="s">
        <v>49</v>
      </c>
      <c r="K1063">
        <v>125</v>
      </c>
      <c r="L1063" t="s">
        <v>286</v>
      </c>
      <c r="M1063" t="s">
        <v>287</v>
      </c>
      <c r="N1063" t="s">
        <v>288</v>
      </c>
      <c r="O1063" t="s">
        <v>67</v>
      </c>
      <c r="P1063" t="s">
        <v>36</v>
      </c>
      <c r="V1063" t="s">
        <v>36</v>
      </c>
      <c r="W1063" t="s">
        <v>36</v>
      </c>
      <c r="X1063" t="s">
        <v>36</v>
      </c>
      <c r="Y1063" s="3">
        <v>45750.551388888889</v>
      </c>
      <c r="Z1063" s="12">
        <f t="shared" si="16"/>
        <v>1</v>
      </c>
    </row>
    <row r="1064" spans="1:26" x14ac:dyDescent="0.35">
      <c r="A1064">
        <v>15577098</v>
      </c>
      <c r="B1064" s="1">
        <v>45761</v>
      </c>
      <c r="C1064" s="2">
        <v>0.71388888888888891</v>
      </c>
      <c r="D1064" t="s">
        <v>53</v>
      </c>
      <c r="E1064" t="s">
        <v>369</v>
      </c>
      <c r="F1064">
        <v>10210</v>
      </c>
      <c r="G1064" t="s">
        <v>55</v>
      </c>
      <c r="H1064" t="s">
        <v>56</v>
      </c>
      <c r="I1064" t="s">
        <v>40</v>
      </c>
      <c r="J1064" t="s">
        <v>49</v>
      </c>
      <c r="K1064" t="s">
        <v>472</v>
      </c>
      <c r="L1064" t="s">
        <v>473</v>
      </c>
      <c r="M1064" t="s">
        <v>474</v>
      </c>
      <c r="N1064" t="s">
        <v>475</v>
      </c>
      <c r="O1064" t="s">
        <v>62</v>
      </c>
      <c r="P1064" t="s">
        <v>35</v>
      </c>
      <c r="Q1064" t="s">
        <v>78</v>
      </c>
      <c r="V1064" t="s">
        <v>35</v>
      </c>
      <c r="W1064" t="s">
        <v>35</v>
      </c>
      <c r="X1064" t="s">
        <v>35</v>
      </c>
      <c r="Z1064" s="12">
        <f t="shared" si="16"/>
        <v>0</v>
      </c>
    </row>
    <row r="1065" spans="1:26" x14ac:dyDescent="0.35">
      <c r="A1065">
        <v>15619621</v>
      </c>
      <c r="B1065" s="1">
        <v>45761</v>
      </c>
      <c r="C1065" s="2">
        <v>0.46250000000000002</v>
      </c>
      <c r="D1065" t="s">
        <v>53</v>
      </c>
      <c r="E1065" t="s">
        <v>1853</v>
      </c>
      <c r="F1065" t="s">
        <v>1854</v>
      </c>
      <c r="G1065" t="s">
        <v>124</v>
      </c>
      <c r="H1065" t="s">
        <v>56</v>
      </c>
      <c r="I1065" t="s">
        <v>40</v>
      </c>
      <c r="J1065" t="s">
        <v>49</v>
      </c>
      <c r="K1065" t="s">
        <v>135</v>
      </c>
      <c r="L1065" t="s">
        <v>136</v>
      </c>
      <c r="M1065" t="s">
        <v>137</v>
      </c>
      <c r="N1065" t="s">
        <v>138</v>
      </c>
      <c r="O1065" t="s">
        <v>62</v>
      </c>
      <c r="P1065" t="s">
        <v>35</v>
      </c>
      <c r="Q1065" t="s">
        <v>78</v>
      </c>
      <c r="V1065" t="s">
        <v>35</v>
      </c>
      <c r="W1065" t="s">
        <v>35</v>
      </c>
      <c r="X1065" t="s">
        <v>35</v>
      </c>
      <c r="Z1065" s="12">
        <f t="shared" si="16"/>
        <v>0</v>
      </c>
    </row>
    <row r="1066" spans="1:26" x14ac:dyDescent="0.35">
      <c r="A1066">
        <v>15683679</v>
      </c>
      <c r="B1066" s="1">
        <v>45763</v>
      </c>
      <c r="C1066" s="2">
        <v>0.83333333333333337</v>
      </c>
      <c r="D1066" t="s">
        <v>95</v>
      </c>
      <c r="E1066" t="s">
        <v>1532</v>
      </c>
      <c r="F1066">
        <v>13223</v>
      </c>
      <c r="G1066" t="s">
        <v>308</v>
      </c>
      <c r="H1066" t="s">
        <v>309</v>
      </c>
      <c r="J1066" t="s">
        <v>57</v>
      </c>
      <c r="K1066" t="s">
        <v>58</v>
      </c>
      <c r="L1066" t="s">
        <v>59</v>
      </c>
      <c r="M1066" t="s">
        <v>165</v>
      </c>
      <c r="N1066" t="s">
        <v>166</v>
      </c>
      <c r="O1066" t="s">
        <v>34</v>
      </c>
      <c r="P1066" t="s">
        <v>35</v>
      </c>
      <c r="Q1066" t="s">
        <v>37</v>
      </c>
      <c r="V1066" t="s">
        <v>35</v>
      </c>
      <c r="W1066" t="s">
        <v>35</v>
      </c>
      <c r="X1066" t="s">
        <v>35</v>
      </c>
      <c r="Z1066" s="12">
        <f t="shared" si="16"/>
        <v>0</v>
      </c>
    </row>
    <row r="1067" spans="1:26" x14ac:dyDescent="0.35">
      <c r="A1067">
        <v>15352805</v>
      </c>
      <c r="B1067" s="1">
        <v>45749</v>
      </c>
      <c r="C1067" s="2">
        <v>0.47430555555555554</v>
      </c>
      <c r="D1067" t="s">
        <v>53</v>
      </c>
      <c r="E1067" t="s">
        <v>692</v>
      </c>
      <c r="F1067" t="s">
        <v>693</v>
      </c>
      <c r="G1067" t="s">
        <v>124</v>
      </c>
      <c r="H1067" t="s">
        <v>56</v>
      </c>
      <c r="I1067" t="s">
        <v>29</v>
      </c>
      <c r="J1067" t="s">
        <v>49</v>
      </c>
      <c r="K1067" t="s">
        <v>194</v>
      </c>
      <c r="L1067" t="s">
        <v>348</v>
      </c>
      <c r="M1067" t="s">
        <v>349</v>
      </c>
      <c r="N1067" t="s">
        <v>350</v>
      </c>
      <c r="O1067" t="s">
        <v>34</v>
      </c>
      <c r="P1067" t="s">
        <v>35</v>
      </c>
      <c r="Q1067" t="s">
        <v>205</v>
      </c>
      <c r="V1067" t="s">
        <v>35</v>
      </c>
      <c r="W1067" t="s">
        <v>35</v>
      </c>
      <c r="X1067" t="s">
        <v>35</v>
      </c>
      <c r="Z1067" s="12">
        <f t="shared" si="16"/>
        <v>0</v>
      </c>
    </row>
    <row r="1068" spans="1:26" x14ac:dyDescent="0.35">
      <c r="A1068">
        <v>15644386</v>
      </c>
      <c r="B1068" s="1">
        <v>45762</v>
      </c>
      <c r="C1068" s="2">
        <v>0.5</v>
      </c>
      <c r="D1068" t="s">
        <v>38</v>
      </c>
      <c r="E1068" t="s">
        <v>1441</v>
      </c>
      <c r="F1068" t="s">
        <v>1442</v>
      </c>
      <c r="I1068" t="s">
        <v>88</v>
      </c>
      <c r="J1068" t="s">
        <v>148</v>
      </c>
      <c r="K1068" t="s">
        <v>296</v>
      </c>
      <c r="M1068" t="s">
        <v>1012</v>
      </c>
      <c r="N1068" t="s">
        <v>1013</v>
      </c>
      <c r="O1068" t="s">
        <v>34</v>
      </c>
      <c r="P1068" t="s">
        <v>36</v>
      </c>
      <c r="Q1068" t="s">
        <v>37</v>
      </c>
      <c r="V1068" t="s">
        <v>36</v>
      </c>
      <c r="W1068" t="s">
        <v>35</v>
      </c>
      <c r="X1068" t="s">
        <v>35</v>
      </c>
      <c r="Z1068" s="12">
        <f t="shared" si="16"/>
        <v>0</v>
      </c>
    </row>
    <row r="1069" spans="1:26" x14ac:dyDescent="0.35">
      <c r="A1069">
        <v>15384129</v>
      </c>
      <c r="B1069" s="1">
        <v>45750</v>
      </c>
      <c r="C1069" s="2">
        <v>0.73333333333333328</v>
      </c>
      <c r="D1069" t="s">
        <v>46</v>
      </c>
      <c r="E1069" t="s">
        <v>911</v>
      </c>
      <c r="F1069">
        <v>12735</v>
      </c>
      <c r="J1069" t="s">
        <v>57</v>
      </c>
      <c r="K1069" t="s">
        <v>58</v>
      </c>
      <c r="L1069" t="s">
        <v>1110</v>
      </c>
      <c r="M1069" t="s">
        <v>1855</v>
      </c>
      <c r="N1069" t="s">
        <v>1780</v>
      </c>
      <c r="O1069" t="s">
        <v>67</v>
      </c>
      <c r="P1069" t="s">
        <v>36</v>
      </c>
      <c r="V1069" t="s">
        <v>35</v>
      </c>
      <c r="W1069" t="s">
        <v>35</v>
      </c>
      <c r="X1069" t="s">
        <v>35</v>
      </c>
      <c r="Y1069" s="3">
        <v>45750.734027777777</v>
      </c>
      <c r="Z1069" s="12">
        <f t="shared" si="16"/>
        <v>1</v>
      </c>
    </row>
    <row r="1070" spans="1:26" x14ac:dyDescent="0.35">
      <c r="A1070">
        <v>15534356</v>
      </c>
      <c r="B1070" s="1">
        <v>45756</v>
      </c>
      <c r="C1070" s="2">
        <v>0.91736111111111107</v>
      </c>
      <c r="D1070" t="s">
        <v>53</v>
      </c>
      <c r="E1070" t="s">
        <v>1856</v>
      </c>
      <c r="F1070">
        <v>10759</v>
      </c>
      <c r="G1070" t="s">
        <v>124</v>
      </c>
      <c r="H1070" t="s">
        <v>56</v>
      </c>
      <c r="I1070" t="s">
        <v>40</v>
      </c>
      <c r="J1070" t="s">
        <v>49</v>
      </c>
      <c r="K1070" t="s">
        <v>194</v>
      </c>
      <c r="L1070" t="s">
        <v>348</v>
      </c>
      <c r="M1070" t="s">
        <v>349</v>
      </c>
      <c r="N1070" t="s">
        <v>350</v>
      </c>
      <c r="O1070" t="s">
        <v>62</v>
      </c>
      <c r="P1070" t="s">
        <v>35</v>
      </c>
      <c r="Q1070" t="s">
        <v>1000</v>
      </c>
      <c r="R1070" t="s">
        <v>1677</v>
      </c>
      <c r="T1070" t="s">
        <v>826</v>
      </c>
      <c r="U1070" t="s">
        <v>68</v>
      </c>
      <c r="V1070" t="s">
        <v>35</v>
      </c>
      <c r="W1070" t="s">
        <v>35</v>
      </c>
      <c r="X1070" t="s">
        <v>35</v>
      </c>
      <c r="Z1070" s="12">
        <f t="shared" si="16"/>
        <v>0</v>
      </c>
    </row>
    <row r="1071" spans="1:26" x14ac:dyDescent="0.35">
      <c r="A1071">
        <v>15333888</v>
      </c>
      <c r="B1071" s="1">
        <v>45748</v>
      </c>
      <c r="C1071" s="2">
        <v>0.46736111111111112</v>
      </c>
      <c r="D1071" t="s">
        <v>228</v>
      </c>
      <c r="F1071">
        <v>10443</v>
      </c>
      <c r="G1071" t="s">
        <v>28</v>
      </c>
      <c r="H1071" t="s">
        <v>959</v>
      </c>
      <c r="I1071" t="s">
        <v>29</v>
      </c>
      <c r="J1071" t="s">
        <v>49</v>
      </c>
      <c r="K1071">
        <v>125</v>
      </c>
      <c r="L1071" t="s">
        <v>190</v>
      </c>
      <c r="M1071" t="s">
        <v>191</v>
      </c>
      <c r="N1071" t="s">
        <v>192</v>
      </c>
      <c r="O1071" t="s">
        <v>34</v>
      </c>
      <c r="P1071" t="s">
        <v>35</v>
      </c>
      <c r="Q1071" t="s">
        <v>37</v>
      </c>
      <c r="V1071" t="s">
        <v>35</v>
      </c>
      <c r="W1071" t="s">
        <v>35</v>
      </c>
      <c r="X1071" t="s">
        <v>35</v>
      </c>
      <c r="Z1071" s="12">
        <f t="shared" si="16"/>
        <v>0</v>
      </c>
    </row>
    <row r="1072" spans="1:26" x14ac:dyDescent="0.35">
      <c r="A1072">
        <v>15734338</v>
      </c>
      <c r="B1072" s="1">
        <v>45766</v>
      </c>
      <c r="C1072" s="2">
        <v>0.50902777777777775</v>
      </c>
      <c r="D1072" t="s">
        <v>38</v>
      </c>
      <c r="E1072" t="s">
        <v>1535</v>
      </c>
      <c r="F1072" t="s">
        <v>1536</v>
      </c>
      <c r="I1072" t="s">
        <v>29</v>
      </c>
      <c r="J1072" t="s">
        <v>49</v>
      </c>
      <c r="K1072" t="s">
        <v>157</v>
      </c>
      <c r="L1072" t="s">
        <v>344</v>
      </c>
      <c r="M1072" t="s">
        <v>345</v>
      </c>
      <c r="N1072" t="s">
        <v>346</v>
      </c>
      <c r="O1072" t="s">
        <v>34</v>
      </c>
      <c r="P1072" t="s">
        <v>36</v>
      </c>
      <c r="Q1072" t="s">
        <v>37</v>
      </c>
      <c r="V1072" t="s">
        <v>36</v>
      </c>
      <c r="W1072" t="s">
        <v>35</v>
      </c>
      <c r="X1072" t="s">
        <v>36</v>
      </c>
      <c r="Z1072" s="12">
        <f t="shared" si="16"/>
        <v>0</v>
      </c>
    </row>
    <row r="1073" spans="1:26" x14ac:dyDescent="0.35">
      <c r="A1073">
        <v>15727229</v>
      </c>
      <c r="B1073" s="1">
        <v>45765</v>
      </c>
      <c r="C1073" s="2">
        <v>0.89652777777777781</v>
      </c>
      <c r="D1073" t="s">
        <v>53</v>
      </c>
      <c r="E1073" t="s">
        <v>522</v>
      </c>
      <c r="F1073">
        <v>12752</v>
      </c>
      <c r="G1073" t="s">
        <v>124</v>
      </c>
      <c r="H1073" t="s">
        <v>56</v>
      </c>
      <c r="I1073" t="s">
        <v>40</v>
      </c>
      <c r="J1073" t="s">
        <v>49</v>
      </c>
      <c r="K1073" t="s">
        <v>157</v>
      </c>
      <c r="L1073" t="s">
        <v>81</v>
      </c>
      <c r="M1073" t="s">
        <v>382</v>
      </c>
      <c r="N1073" t="s">
        <v>159</v>
      </c>
      <c r="O1073" t="s">
        <v>34</v>
      </c>
      <c r="P1073" t="s">
        <v>35</v>
      </c>
      <c r="Q1073" t="s">
        <v>37</v>
      </c>
      <c r="V1073" t="s">
        <v>35</v>
      </c>
      <c r="W1073" t="s">
        <v>35</v>
      </c>
      <c r="X1073" t="s">
        <v>35</v>
      </c>
      <c r="Z1073" s="12">
        <f t="shared" si="16"/>
        <v>0</v>
      </c>
    </row>
    <row r="1074" spans="1:26" x14ac:dyDescent="0.35">
      <c r="A1074">
        <v>15576743</v>
      </c>
      <c r="B1074" s="1">
        <v>45764</v>
      </c>
      <c r="C1074" s="2">
        <v>0.70486111111111116</v>
      </c>
      <c r="D1074" t="s">
        <v>53</v>
      </c>
      <c r="E1074" t="s">
        <v>1272</v>
      </c>
      <c r="F1074">
        <v>13135</v>
      </c>
      <c r="G1074" t="s">
        <v>124</v>
      </c>
      <c r="H1074" t="s">
        <v>56</v>
      </c>
      <c r="I1074" t="s">
        <v>40</v>
      </c>
      <c r="J1074" t="s">
        <v>49</v>
      </c>
      <c r="K1074">
        <v>125</v>
      </c>
      <c r="L1074" t="s">
        <v>92</v>
      </c>
      <c r="M1074" t="s">
        <v>1857</v>
      </c>
      <c r="N1074" t="s">
        <v>805</v>
      </c>
      <c r="O1074" t="s">
        <v>34</v>
      </c>
      <c r="P1074" t="s">
        <v>35</v>
      </c>
      <c r="Q1074" t="s">
        <v>205</v>
      </c>
      <c r="V1074" t="s">
        <v>35</v>
      </c>
      <c r="W1074" t="s">
        <v>35</v>
      </c>
      <c r="X1074" t="s">
        <v>35</v>
      </c>
      <c r="Z1074" s="12">
        <f t="shared" si="16"/>
        <v>0</v>
      </c>
    </row>
    <row r="1075" spans="1:26" x14ac:dyDescent="0.35">
      <c r="A1075">
        <v>15423902</v>
      </c>
      <c r="B1075" s="1">
        <v>45752</v>
      </c>
      <c r="C1075" s="2">
        <v>0.70972222222222225</v>
      </c>
      <c r="D1075" t="s">
        <v>38</v>
      </c>
      <c r="E1075" t="s">
        <v>264</v>
      </c>
      <c r="F1075">
        <v>12559</v>
      </c>
      <c r="I1075" t="s">
        <v>88</v>
      </c>
      <c r="J1075" t="s">
        <v>30</v>
      </c>
      <c r="K1075" t="s">
        <v>75</v>
      </c>
      <c r="M1075" t="s">
        <v>1858</v>
      </c>
      <c r="N1075" t="s">
        <v>1859</v>
      </c>
      <c r="O1075" t="s">
        <v>62</v>
      </c>
      <c r="P1075" t="s">
        <v>36</v>
      </c>
      <c r="Q1075" t="s">
        <v>167</v>
      </c>
      <c r="V1075" t="s">
        <v>36</v>
      </c>
      <c r="W1075" t="s">
        <v>35</v>
      </c>
      <c r="X1075" t="s">
        <v>35</v>
      </c>
      <c r="Z1075" s="12">
        <f t="shared" si="16"/>
        <v>0</v>
      </c>
    </row>
    <row r="1076" spans="1:26" x14ac:dyDescent="0.35">
      <c r="A1076">
        <v>15742676</v>
      </c>
      <c r="B1076" s="1">
        <v>45766</v>
      </c>
      <c r="C1076" s="2">
        <v>0.73819444444444449</v>
      </c>
      <c r="D1076" t="s">
        <v>38</v>
      </c>
      <c r="E1076" t="s">
        <v>1860</v>
      </c>
      <c r="F1076">
        <v>12891</v>
      </c>
      <c r="I1076" t="s">
        <v>88</v>
      </c>
      <c r="J1076" t="s">
        <v>49</v>
      </c>
      <c r="K1076">
        <v>150</v>
      </c>
      <c r="L1076" t="s">
        <v>64</v>
      </c>
      <c r="M1076" t="s">
        <v>65</v>
      </c>
      <c r="N1076" t="s">
        <v>66</v>
      </c>
      <c r="O1076" t="s">
        <v>67</v>
      </c>
      <c r="P1076" t="s">
        <v>36</v>
      </c>
      <c r="Q1076" t="s">
        <v>37</v>
      </c>
      <c r="V1076" t="s">
        <v>36</v>
      </c>
      <c r="W1076" t="s">
        <v>36</v>
      </c>
      <c r="X1076" t="s">
        <v>36</v>
      </c>
      <c r="Y1076" s="3">
        <v>45766.743055555555</v>
      </c>
      <c r="Z1076" s="12">
        <f t="shared" si="16"/>
        <v>1</v>
      </c>
    </row>
    <row r="1077" spans="1:26" x14ac:dyDescent="0.35">
      <c r="A1077">
        <v>15487218</v>
      </c>
      <c r="B1077" s="1">
        <v>45755</v>
      </c>
      <c r="C1077" s="2">
        <v>0.84097222222222223</v>
      </c>
      <c r="D1077" t="s">
        <v>53</v>
      </c>
      <c r="E1077" t="s">
        <v>1861</v>
      </c>
      <c r="F1077" t="s">
        <v>1862</v>
      </c>
      <c r="G1077" t="s">
        <v>124</v>
      </c>
      <c r="H1077" t="s">
        <v>56</v>
      </c>
      <c r="I1077" t="s">
        <v>29</v>
      </c>
      <c r="J1077" t="s">
        <v>49</v>
      </c>
      <c r="K1077" t="s">
        <v>392</v>
      </c>
      <c r="L1077" t="s">
        <v>81</v>
      </c>
      <c r="M1077" t="s">
        <v>1357</v>
      </c>
      <c r="N1077" t="s">
        <v>1358</v>
      </c>
      <c r="O1077" t="s">
        <v>62</v>
      </c>
      <c r="P1077" t="s">
        <v>35</v>
      </c>
      <c r="Q1077" t="s">
        <v>78</v>
      </c>
      <c r="V1077" t="s">
        <v>35</v>
      </c>
      <c r="W1077" t="s">
        <v>35</v>
      </c>
      <c r="X1077" t="s">
        <v>35</v>
      </c>
      <c r="Z1077" s="12">
        <f t="shared" si="16"/>
        <v>0</v>
      </c>
    </row>
    <row r="1078" spans="1:26" x14ac:dyDescent="0.35">
      <c r="A1078">
        <v>15566040</v>
      </c>
      <c r="B1078" s="1">
        <v>45758</v>
      </c>
      <c r="C1078" s="2">
        <v>0.59236111111111112</v>
      </c>
      <c r="D1078" t="s">
        <v>228</v>
      </c>
      <c r="E1078" t="s">
        <v>1863</v>
      </c>
      <c r="F1078" t="s">
        <v>1864</v>
      </c>
      <c r="J1078" t="s">
        <v>49</v>
      </c>
      <c r="K1078" t="s">
        <v>157</v>
      </c>
      <c r="L1078" t="s">
        <v>456</v>
      </c>
      <c r="M1078" t="s">
        <v>457</v>
      </c>
      <c r="N1078" t="s">
        <v>458</v>
      </c>
      <c r="O1078" t="s">
        <v>67</v>
      </c>
      <c r="P1078" t="s">
        <v>36</v>
      </c>
      <c r="Q1078" t="s">
        <v>205</v>
      </c>
      <c r="V1078" t="s">
        <v>35</v>
      </c>
      <c r="W1078" t="s">
        <v>36</v>
      </c>
      <c r="X1078" t="s">
        <v>36</v>
      </c>
      <c r="Y1078" s="3">
        <v>45758.65347222222</v>
      </c>
      <c r="Z1078" s="12">
        <f t="shared" si="16"/>
        <v>1</v>
      </c>
    </row>
    <row r="1079" spans="1:26" x14ac:dyDescent="0.35">
      <c r="A1079">
        <v>15674240</v>
      </c>
      <c r="B1079" s="1">
        <v>45763</v>
      </c>
      <c r="C1079" s="2">
        <v>0.67569444444444449</v>
      </c>
      <c r="D1079" t="s">
        <v>53</v>
      </c>
      <c r="E1079" t="s">
        <v>557</v>
      </c>
      <c r="F1079">
        <v>13061</v>
      </c>
      <c r="G1079" t="s">
        <v>124</v>
      </c>
      <c r="H1079" t="s">
        <v>56</v>
      </c>
      <c r="I1079" t="s">
        <v>88</v>
      </c>
      <c r="J1079" t="s">
        <v>49</v>
      </c>
      <c r="K1079" t="s">
        <v>157</v>
      </c>
      <c r="L1079" t="s">
        <v>81</v>
      </c>
      <c r="M1079" t="s">
        <v>158</v>
      </c>
      <c r="N1079" t="s">
        <v>159</v>
      </c>
      <c r="O1079" t="s">
        <v>34</v>
      </c>
      <c r="P1079" t="s">
        <v>35</v>
      </c>
      <c r="V1079" t="s">
        <v>35</v>
      </c>
      <c r="W1079" t="s">
        <v>35</v>
      </c>
      <c r="X1079" t="s">
        <v>35</v>
      </c>
      <c r="Z1079" s="12">
        <f t="shared" si="16"/>
        <v>0</v>
      </c>
    </row>
    <row r="1080" spans="1:26" x14ac:dyDescent="0.35">
      <c r="A1080">
        <v>15739218</v>
      </c>
      <c r="B1080" s="1">
        <v>45766</v>
      </c>
      <c r="C1080" s="2">
        <v>0.64166666666666672</v>
      </c>
      <c r="D1080" t="s">
        <v>38</v>
      </c>
      <c r="E1080" t="s">
        <v>1600</v>
      </c>
      <c r="F1080">
        <v>10940</v>
      </c>
      <c r="J1080" t="s">
        <v>49</v>
      </c>
      <c r="K1080">
        <v>150</v>
      </c>
      <c r="L1080" t="s">
        <v>606</v>
      </c>
      <c r="M1080" t="s">
        <v>654</v>
      </c>
      <c r="N1080" t="s">
        <v>655</v>
      </c>
      <c r="O1080" t="s">
        <v>67</v>
      </c>
      <c r="P1080" t="s">
        <v>36</v>
      </c>
      <c r="V1080" t="s">
        <v>36</v>
      </c>
      <c r="W1080" t="s">
        <v>36</v>
      </c>
      <c r="X1080" t="s">
        <v>36</v>
      </c>
      <c r="Y1080" s="3">
        <v>45766.643055555556</v>
      </c>
      <c r="Z1080" s="12">
        <f t="shared" si="16"/>
        <v>1</v>
      </c>
    </row>
    <row r="1081" spans="1:26" x14ac:dyDescent="0.35">
      <c r="A1081">
        <v>15424133</v>
      </c>
      <c r="B1081" s="1">
        <v>45752</v>
      </c>
      <c r="C1081" s="2">
        <v>0.71736111111111112</v>
      </c>
      <c r="D1081" t="s">
        <v>38</v>
      </c>
      <c r="E1081" t="s">
        <v>366</v>
      </c>
      <c r="F1081">
        <v>10912</v>
      </c>
      <c r="G1081" t="s">
        <v>86</v>
      </c>
      <c r="H1081" t="s">
        <v>87</v>
      </c>
      <c r="I1081" t="s">
        <v>88</v>
      </c>
      <c r="J1081" t="s">
        <v>41</v>
      </c>
      <c r="K1081">
        <v>100</v>
      </c>
      <c r="L1081" t="s">
        <v>143</v>
      </c>
      <c r="M1081" t="s">
        <v>867</v>
      </c>
      <c r="N1081" t="s">
        <v>868</v>
      </c>
      <c r="O1081" t="s">
        <v>67</v>
      </c>
      <c r="P1081" t="s">
        <v>36</v>
      </c>
      <c r="V1081" t="s">
        <v>36</v>
      </c>
      <c r="W1081" t="s">
        <v>35</v>
      </c>
      <c r="X1081" t="s">
        <v>35</v>
      </c>
      <c r="Y1081" s="3">
        <v>45754.602777777778</v>
      </c>
      <c r="Z1081" s="12">
        <f t="shared" si="16"/>
        <v>1</v>
      </c>
    </row>
    <row r="1082" spans="1:26" x14ac:dyDescent="0.35">
      <c r="A1082">
        <v>15530796</v>
      </c>
      <c r="B1082" s="1">
        <v>45756</v>
      </c>
      <c r="C1082" s="2">
        <v>0.76041666666666663</v>
      </c>
      <c r="D1082" t="s">
        <v>53</v>
      </c>
      <c r="E1082" t="s">
        <v>54</v>
      </c>
      <c r="F1082">
        <v>13565</v>
      </c>
      <c r="G1082" t="s">
        <v>290</v>
      </c>
      <c r="H1082" t="s">
        <v>56</v>
      </c>
      <c r="I1082" t="s">
        <v>88</v>
      </c>
      <c r="J1082" t="s">
        <v>440</v>
      </c>
      <c r="K1082">
        <v>160</v>
      </c>
      <c r="L1082" t="s">
        <v>1175</v>
      </c>
      <c r="M1082" t="s">
        <v>1176</v>
      </c>
      <c r="N1082" t="s">
        <v>1177</v>
      </c>
      <c r="O1082" t="s">
        <v>34</v>
      </c>
      <c r="P1082" t="s">
        <v>35</v>
      </c>
      <c r="V1082" t="s">
        <v>35</v>
      </c>
      <c r="W1082" t="s">
        <v>35</v>
      </c>
      <c r="X1082" t="s">
        <v>35</v>
      </c>
      <c r="Z1082" s="12">
        <f t="shared" si="16"/>
        <v>0</v>
      </c>
    </row>
    <row r="1083" spans="1:26" x14ac:dyDescent="0.35">
      <c r="A1083">
        <v>15356593</v>
      </c>
      <c r="B1083" s="1">
        <v>45749</v>
      </c>
      <c r="C1083" s="2">
        <v>0.54652777777777772</v>
      </c>
      <c r="D1083" t="s">
        <v>46</v>
      </c>
      <c r="E1083" t="s">
        <v>1865</v>
      </c>
      <c r="F1083">
        <v>13049</v>
      </c>
      <c r="J1083" t="s">
        <v>49</v>
      </c>
      <c r="K1083" t="s">
        <v>431</v>
      </c>
      <c r="L1083" t="s">
        <v>71</v>
      </c>
      <c r="M1083" t="s">
        <v>709</v>
      </c>
      <c r="N1083" t="s">
        <v>710</v>
      </c>
      <c r="O1083" t="s">
        <v>67</v>
      </c>
      <c r="P1083" t="s">
        <v>36</v>
      </c>
      <c r="V1083" t="s">
        <v>35</v>
      </c>
      <c r="W1083" t="s">
        <v>35</v>
      </c>
      <c r="X1083" t="s">
        <v>35</v>
      </c>
      <c r="Y1083" s="3">
        <v>45749.546527777777</v>
      </c>
      <c r="Z1083" s="12">
        <f t="shared" si="16"/>
        <v>1</v>
      </c>
    </row>
    <row r="1084" spans="1:26" x14ac:dyDescent="0.35">
      <c r="A1084">
        <v>15537441</v>
      </c>
      <c r="B1084" s="1">
        <v>45757</v>
      </c>
      <c r="C1084" s="2">
        <v>0.41597222222222224</v>
      </c>
      <c r="D1084" t="s">
        <v>53</v>
      </c>
      <c r="E1084" t="s">
        <v>1866</v>
      </c>
      <c r="F1084">
        <v>13402</v>
      </c>
      <c r="G1084" t="s">
        <v>55</v>
      </c>
      <c r="H1084" t="s">
        <v>56</v>
      </c>
      <c r="J1084" t="s">
        <v>49</v>
      </c>
      <c r="K1084" t="s">
        <v>392</v>
      </c>
      <c r="L1084" t="s">
        <v>81</v>
      </c>
      <c r="M1084" t="s">
        <v>393</v>
      </c>
      <c r="N1084" t="s">
        <v>394</v>
      </c>
      <c r="O1084" t="s">
        <v>62</v>
      </c>
      <c r="P1084" t="s">
        <v>35</v>
      </c>
      <c r="Q1084" t="s">
        <v>78</v>
      </c>
      <c r="V1084" t="s">
        <v>35</v>
      </c>
      <c r="W1084" t="s">
        <v>35</v>
      </c>
      <c r="X1084" t="s">
        <v>35</v>
      </c>
      <c r="Z1084" s="12">
        <f t="shared" si="16"/>
        <v>0</v>
      </c>
    </row>
    <row r="1085" spans="1:26" x14ac:dyDescent="0.35">
      <c r="A1085">
        <v>15611745</v>
      </c>
      <c r="B1085" s="1">
        <v>45761</v>
      </c>
      <c r="C1085" s="2">
        <v>0.47499999999999998</v>
      </c>
      <c r="D1085" t="s">
        <v>95</v>
      </c>
      <c r="E1085" t="s">
        <v>1867</v>
      </c>
      <c r="F1085">
        <v>13616</v>
      </c>
      <c r="G1085" t="s">
        <v>105</v>
      </c>
      <c r="H1085" t="s">
        <v>99</v>
      </c>
      <c r="I1085" t="s">
        <v>88</v>
      </c>
      <c r="J1085" t="s">
        <v>30</v>
      </c>
      <c r="K1085" t="s">
        <v>31</v>
      </c>
      <c r="M1085" t="s">
        <v>106</v>
      </c>
      <c r="N1085" t="s">
        <v>107</v>
      </c>
      <c r="O1085" t="s">
        <v>45</v>
      </c>
      <c r="P1085" t="s">
        <v>36</v>
      </c>
      <c r="V1085" t="s">
        <v>36</v>
      </c>
      <c r="W1085" t="s">
        <v>35</v>
      </c>
      <c r="X1085" t="s">
        <v>35</v>
      </c>
      <c r="Y1085" s="3">
        <v>45761.823611111111</v>
      </c>
      <c r="Z1085" s="12">
        <f t="shared" si="16"/>
        <v>0</v>
      </c>
    </row>
    <row r="1086" spans="1:26" x14ac:dyDescent="0.35">
      <c r="A1086">
        <v>15592348</v>
      </c>
      <c r="B1086" s="1">
        <v>45759</v>
      </c>
      <c r="C1086" s="2">
        <v>0.74444444444444446</v>
      </c>
      <c r="D1086" t="s">
        <v>38</v>
      </c>
      <c r="E1086" t="s">
        <v>1868</v>
      </c>
      <c r="F1086">
        <v>11287</v>
      </c>
      <c r="J1086" t="s">
        <v>49</v>
      </c>
      <c r="K1086">
        <v>125</v>
      </c>
      <c r="L1086" t="s">
        <v>190</v>
      </c>
      <c r="M1086" t="s">
        <v>191</v>
      </c>
      <c r="N1086" t="s">
        <v>192</v>
      </c>
      <c r="O1086" t="s">
        <v>67</v>
      </c>
      <c r="P1086" t="s">
        <v>36</v>
      </c>
      <c r="V1086" t="s">
        <v>36</v>
      </c>
      <c r="W1086" t="s">
        <v>36</v>
      </c>
      <c r="X1086" t="s">
        <v>36</v>
      </c>
      <c r="Y1086" s="3">
        <v>45759.745833333334</v>
      </c>
      <c r="Z1086" s="12">
        <f t="shared" si="16"/>
        <v>1</v>
      </c>
    </row>
    <row r="1087" spans="1:26" x14ac:dyDescent="0.35">
      <c r="A1087">
        <v>15373266</v>
      </c>
      <c r="B1087" s="1">
        <v>45750</v>
      </c>
      <c r="C1087" s="2">
        <v>0.4826388888888889</v>
      </c>
      <c r="D1087" t="s">
        <v>53</v>
      </c>
      <c r="E1087" t="s">
        <v>1869</v>
      </c>
      <c r="F1087">
        <v>11881</v>
      </c>
      <c r="G1087" t="s">
        <v>124</v>
      </c>
      <c r="H1087" t="s">
        <v>56</v>
      </c>
      <c r="I1087" t="s">
        <v>40</v>
      </c>
      <c r="J1087" t="s">
        <v>49</v>
      </c>
      <c r="K1087" t="s">
        <v>157</v>
      </c>
      <c r="L1087" t="s">
        <v>81</v>
      </c>
      <c r="M1087" t="s">
        <v>158</v>
      </c>
      <c r="N1087" t="s">
        <v>159</v>
      </c>
      <c r="O1087" t="s">
        <v>62</v>
      </c>
      <c r="P1087" t="s">
        <v>35</v>
      </c>
      <c r="Q1087" t="s">
        <v>78</v>
      </c>
      <c r="V1087" t="s">
        <v>35</v>
      </c>
      <c r="W1087" t="s">
        <v>35</v>
      </c>
      <c r="X1087" t="s">
        <v>35</v>
      </c>
      <c r="Z1087" s="12">
        <f t="shared" si="16"/>
        <v>0</v>
      </c>
    </row>
    <row r="1088" spans="1:26" x14ac:dyDescent="0.35">
      <c r="A1088">
        <v>15738908</v>
      </c>
      <c r="B1088" s="1">
        <v>45766</v>
      </c>
      <c r="C1088" s="2">
        <v>0.63124999999999998</v>
      </c>
      <c r="D1088" t="s">
        <v>38</v>
      </c>
      <c r="E1088" t="s">
        <v>1870</v>
      </c>
      <c r="F1088" t="s">
        <v>1871</v>
      </c>
      <c r="I1088" t="s">
        <v>88</v>
      </c>
      <c r="J1088" t="s">
        <v>273</v>
      </c>
      <c r="K1088" t="s">
        <v>274</v>
      </c>
      <c r="L1088" t="s">
        <v>413</v>
      </c>
      <c r="M1088" t="s">
        <v>1150</v>
      </c>
      <c r="N1088" t="s">
        <v>1151</v>
      </c>
      <c r="O1088" t="s">
        <v>34</v>
      </c>
      <c r="P1088" t="s">
        <v>36</v>
      </c>
      <c r="Q1088" t="s">
        <v>37</v>
      </c>
      <c r="V1088" t="s">
        <v>36</v>
      </c>
      <c r="W1088" t="s">
        <v>36</v>
      </c>
      <c r="X1088" t="s">
        <v>36</v>
      </c>
      <c r="Z1088" s="12">
        <f t="shared" si="16"/>
        <v>0</v>
      </c>
    </row>
    <row r="1089" spans="1:26" x14ac:dyDescent="0.35">
      <c r="A1089">
        <v>15434486</v>
      </c>
      <c r="B1089" s="1">
        <v>45753</v>
      </c>
      <c r="C1089" s="2">
        <v>0.51458333333333328</v>
      </c>
      <c r="D1089" t="s">
        <v>53</v>
      </c>
      <c r="E1089" t="s">
        <v>1872</v>
      </c>
      <c r="F1089">
        <v>13264</v>
      </c>
      <c r="G1089" t="s">
        <v>290</v>
      </c>
      <c r="H1089" t="s">
        <v>56</v>
      </c>
      <c r="I1089" t="s">
        <v>29</v>
      </c>
      <c r="J1089" t="s">
        <v>49</v>
      </c>
      <c r="K1089" t="s">
        <v>194</v>
      </c>
      <c r="L1089" t="s">
        <v>291</v>
      </c>
      <c r="M1089" t="s">
        <v>292</v>
      </c>
      <c r="N1089" t="s">
        <v>293</v>
      </c>
      <c r="O1089" t="s">
        <v>34</v>
      </c>
      <c r="P1089" t="s">
        <v>35</v>
      </c>
      <c r="Q1089" t="s">
        <v>205</v>
      </c>
      <c r="V1089" t="s">
        <v>35</v>
      </c>
      <c r="W1089" t="s">
        <v>35</v>
      </c>
      <c r="X1089" t="s">
        <v>35</v>
      </c>
      <c r="Z1089" s="12">
        <f t="shared" si="16"/>
        <v>0</v>
      </c>
    </row>
    <row r="1090" spans="1:26" x14ac:dyDescent="0.35">
      <c r="A1090">
        <v>15454098</v>
      </c>
      <c r="B1090" s="1">
        <v>45754</v>
      </c>
      <c r="C1090" s="2">
        <v>0.6</v>
      </c>
      <c r="D1090" t="s">
        <v>53</v>
      </c>
      <c r="E1090" t="s">
        <v>140</v>
      </c>
      <c r="F1090" t="s">
        <v>1873</v>
      </c>
      <c r="G1090" t="s">
        <v>55</v>
      </c>
      <c r="H1090" t="s">
        <v>56</v>
      </c>
      <c r="I1090" t="s">
        <v>88</v>
      </c>
      <c r="J1090" t="s">
        <v>440</v>
      </c>
      <c r="K1090">
        <v>160</v>
      </c>
      <c r="L1090" t="s">
        <v>597</v>
      </c>
      <c r="M1090" t="s">
        <v>598</v>
      </c>
      <c r="N1090" t="s">
        <v>599</v>
      </c>
      <c r="O1090" t="s">
        <v>62</v>
      </c>
      <c r="P1090" t="s">
        <v>35</v>
      </c>
      <c r="Q1090" t="s">
        <v>78</v>
      </c>
      <c r="V1090" t="s">
        <v>35</v>
      </c>
      <c r="W1090" t="s">
        <v>35</v>
      </c>
      <c r="X1090" t="s">
        <v>35</v>
      </c>
      <c r="Z1090" s="12">
        <f t="shared" si="16"/>
        <v>0</v>
      </c>
    </row>
    <row r="1091" spans="1:26" x14ac:dyDescent="0.35">
      <c r="A1091">
        <v>15355804</v>
      </c>
      <c r="B1091" s="1">
        <v>45749</v>
      </c>
      <c r="C1091" s="2">
        <v>0.53125</v>
      </c>
      <c r="D1091" t="s">
        <v>38</v>
      </c>
      <c r="E1091" t="s">
        <v>1874</v>
      </c>
      <c r="F1091" t="s">
        <v>1875</v>
      </c>
      <c r="G1091" t="s">
        <v>86</v>
      </c>
      <c r="H1091" t="s">
        <v>87</v>
      </c>
      <c r="I1091" t="s">
        <v>29</v>
      </c>
      <c r="J1091" t="s">
        <v>49</v>
      </c>
      <c r="K1091" t="s">
        <v>114</v>
      </c>
      <c r="L1091" t="s">
        <v>115</v>
      </c>
      <c r="M1091" t="s">
        <v>1876</v>
      </c>
      <c r="N1091" t="s">
        <v>117</v>
      </c>
      <c r="O1091" t="s">
        <v>45</v>
      </c>
      <c r="P1091" t="s">
        <v>36</v>
      </c>
      <c r="Q1091" t="s">
        <v>103</v>
      </c>
      <c r="V1091" t="s">
        <v>36</v>
      </c>
      <c r="W1091" t="s">
        <v>36</v>
      </c>
      <c r="X1091" t="s">
        <v>36</v>
      </c>
      <c r="Y1091" s="3">
        <v>45749.593055555553</v>
      </c>
      <c r="Z1091" s="12">
        <f t="shared" ref="Z1091:Z1154" si="17">IF(O1091="Invoiced", 1, 0)</f>
        <v>0</v>
      </c>
    </row>
    <row r="1092" spans="1:26" x14ac:dyDescent="0.35">
      <c r="A1092">
        <v>15656630</v>
      </c>
      <c r="B1092" s="1">
        <v>45762</v>
      </c>
      <c r="C1092" s="2">
        <v>0.86111111111111116</v>
      </c>
      <c r="D1092" t="s">
        <v>53</v>
      </c>
      <c r="E1092" t="s">
        <v>1877</v>
      </c>
      <c r="F1092">
        <v>13712</v>
      </c>
      <c r="G1092" t="s">
        <v>55</v>
      </c>
      <c r="H1092" t="s">
        <v>56</v>
      </c>
      <c r="I1092" t="s">
        <v>29</v>
      </c>
      <c r="J1092" t="s">
        <v>148</v>
      </c>
      <c r="K1092" t="s">
        <v>296</v>
      </c>
      <c r="L1092" t="s">
        <v>148</v>
      </c>
      <c r="M1092" t="s">
        <v>953</v>
      </c>
      <c r="N1092" t="s">
        <v>954</v>
      </c>
      <c r="O1092" t="s">
        <v>34</v>
      </c>
      <c r="P1092" t="s">
        <v>35</v>
      </c>
      <c r="Q1092" t="s">
        <v>536</v>
      </c>
      <c r="V1092" t="s">
        <v>35</v>
      </c>
      <c r="W1092" t="s">
        <v>35</v>
      </c>
      <c r="X1092" t="s">
        <v>35</v>
      </c>
      <c r="Z1092" s="12">
        <f t="shared" si="17"/>
        <v>0</v>
      </c>
    </row>
    <row r="1093" spans="1:26" x14ac:dyDescent="0.35">
      <c r="A1093">
        <v>15448628</v>
      </c>
      <c r="B1093" s="1">
        <v>45754</v>
      </c>
      <c r="C1093" s="2">
        <v>0.52083333333333337</v>
      </c>
      <c r="D1093" t="s">
        <v>128</v>
      </c>
      <c r="E1093" t="s">
        <v>1878</v>
      </c>
      <c r="F1093" t="s">
        <v>1879</v>
      </c>
      <c r="G1093" t="s">
        <v>86</v>
      </c>
      <c r="H1093" t="s">
        <v>87</v>
      </c>
      <c r="J1093" t="s">
        <v>49</v>
      </c>
      <c r="K1093">
        <v>150</v>
      </c>
      <c r="L1093" t="s">
        <v>64</v>
      </c>
      <c r="M1093" t="s">
        <v>256</v>
      </c>
      <c r="N1093" t="s">
        <v>257</v>
      </c>
      <c r="O1093" t="s">
        <v>67</v>
      </c>
      <c r="P1093" t="s">
        <v>36</v>
      </c>
      <c r="V1093" t="s">
        <v>35</v>
      </c>
      <c r="W1093" t="s">
        <v>35</v>
      </c>
      <c r="X1093" t="s">
        <v>36</v>
      </c>
      <c r="Y1093" s="3">
        <v>45754.51666666667</v>
      </c>
      <c r="Z1093" s="12">
        <f t="shared" si="17"/>
        <v>1</v>
      </c>
    </row>
    <row r="1094" spans="1:26" x14ac:dyDescent="0.35">
      <c r="A1094">
        <v>15498230</v>
      </c>
      <c r="B1094" s="1">
        <v>45756</v>
      </c>
      <c r="C1094" s="2">
        <v>0.55000000000000004</v>
      </c>
      <c r="D1094" t="s">
        <v>95</v>
      </c>
      <c r="E1094" t="s">
        <v>1880</v>
      </c>
      <c r="F1094" t="s">
        <v>1881</v>
      </c>
      <c r="G1094" t="s">
        <v>216</v>
      </c>
      <c r="H1094" t="s">
        <v>99</v>
      </c>
      <c r="I1094" t="s">
        <v>88</v>
      </c>
      <c r="J1094" t="s">
        <v>30</v>
      </c>
      <c r="K1094" t="s">
        <v>252</v>
      </c>
      <c r="L1094" t="s">
        <v>30</v>
      </c>
      <c r="M1094" t="s">
        <v>253</v>
      </c>
      <c r="N1094" t="s">
        <v>947</v>
      </c>
      <c r="O1094" t="s">
        <v>34</v>
      </c>
      <c r="P1094" t="s">
        <v>35</v>
      </c>
      <c r="V1094" t="s">
        <v>35</v>
      </c>
      <c r="W1094" t="s">
        <v>35</v>
      </c>
      <c r="X1094" t="s">
        <v>35</v>
      </c>
      <c r="Z1094" s="12">
        <f t="shared" si="17"/>
        <v>0</v>
      </c>
    </row>
    <row r="1095" spans="1:26" x14ac:dyDescent="0.35">
      <c r="A1095">
        <v>15405622</v>
      </c>
      <c r="B1095" s="1">
        <v>45751</v>
      </c>
      <c r="C1095" s="2">
        <v>0.76875000000000004</v>
      </c>
      <c r="D1095" t="s">
        <v>95</v>
      </c>
      <c r="E1095" t="s">
        <v>208</v>
      </c>
      <c r="F1095">
        <v>10280</v>
      </c>
      <c r="G1095" t="s">
        <v>587</v>
      </c>
      <c r="H1095" t="s">
        <v>588</v>
      </c>
      <c r="I1095" t="s">
        <v>29</v>
      </c>
      <c r="J1095" t="s">
        <v>49</v>
      </c>
      <c r="K1095">
        <v>220</v>
      </c>
      <c r="L1095" t="s">
        <v>344</v>
      </c>
      <c r="M1095" t="s">
        <v>517</v>
      </c>
      <c r="N1095" t="s">
        <v>1076</v>
      </c>
      <c r="O1095" t="s">
        <v>62</v>
      </c>
      <c r="P1095" t="s">
        <v>35</v>
      </c>
      <c r="Q1095" t="s">
        <v>78</v>
      </c>
      <c r="V1095" t="s">
        <v>35</v>
      </c>
      <c r="W1095" t="s">
        <v>35</v>
      </c>
      <c r="X1095" t="s">
        <v>35</v>
      </c>
      <c r="Z1095" s="12">
        <f t="shared" si="17"/>
        <v>0</v>
      </c>
    </row>
    <row r="1096" spans="1:26" x14ac:dyDescent="0.35">
      <c r="A1096">
        <v>15338155</v>
      </c>
      <c r="B1096" s="1">
        <v>45748</v>
      </c>
      <c r="C1096" s="2">
        <v>0.5541666666666667</v>
      </c>
      <c r="D1096" t="s">
        <v>53</v>
      </c>
      <c r="E1096" t="s">
        <v>997</v>
      </c>
      <c r="F1096">
        <v>10591</v>
      </c>
      <c r="G1096" t="s">
        <v>290</v>
      </c>
      <c r="H1096" t="s">
        <v>56</v>
      </c>
      <c r="I1096" t="s">
        <v>88</v>
      </c>
      <c r="J1096" t="s">
        <v>49</v>
      </c>
      <c r="K1096" t="s">
        <v>157</v>
      </c>
      <c r="L1096" t="s">
        <v>81</v>
      </c>
      <c r="M1096" t="s">
        <v>158</v>
      </c>
      <c r="N1096" t="s">
        <v>159</v>
      </c>
      <c r="O1096" t="s">
        <v>62</v>
      </c>
      <c r="P1096" t="s">
        <v>35</v>
      </c>
      <c r="V1096" t="s">
        <v>35</v>
      </c>
      <c r="W1096" t="s">
        <v>35</v>
      </c>
      <c r="X1096" t="s">
        <v>35</v>
      </c>
      <c r="Z1096" s="12">
        <f t="shared" si="17"/>
        <v>0</v>
      </c>
    </row>
    <row r="1097" spans="1:26" x14ac:dyDescent="0.35">
      <c r="A1097">
        <v>15392303</v>
      </c>
      <c r="B1097" s="1">
        <v>45751</v>
      </c>
      <c r="C1097" s="2">
        <v>0.4597222222222222</v>
      </c>
      <c r="D1097" t="s">
        <v>53</v>
      </c>
      <c r="E1097" t="s">
        <v>112</v>
      </c>
      <c r="F1097">
        <v>12955</v>
      </c>
      <c r="G1097" t="s">
        <v>290</v>
      </c>
      <c r="H1097" t="s">
        <v>56</v>
      </c>
      <c r="I1097" t="s">
        <v>40</v>
      </c>
      <c r="J1097" t="s">
        <v>49</v>
      </c>
      <c r="K1097">
        <v>150</v>
      </c>
      <c r="L1097" t="s">
        <v>422</v>
      </c>
      <c r="M1097" t="s">
        <v>423</v>
      </c>
      <c r="N1097" t="s">
        <v>424</v>
      </c>
      <c r="O1097" t="s">
        <v>62</v>
      </c>
      <c r="P1097" t="s">
        <v>35</v>
      </c>
      <c r="Q1097" t="s">
        <v>167</v>
      </c>
      <c r="V1097" t="s">
        <v>35</v>
      </c>
      <c r="W1097" t="s">
        <v>35</v>
      </c>
      <c r="X1097" t="s">
        <v>35</v>
      </c>
      <c r="Z1097" s="12">
        <f t="shared" si="17"/>
        <v>0</v>
      </c>
    </row>
    <row r="1098" spans="1:26" x14ac:dyDescent="0.35">
      <c r="A1098">
        <v>15742375</v>
      </c>
      <c r="B1098" s="1">
        <v>45766</v>
      </c>
      <c r="C1098" s="2">
        <v>0.72986111111111107</v>
      </c>
      <c r="D1098" t="s">
        <v>1166</v>
      </c>
      <c r="E1098" t="s">
        <v>1882</v>
      </c>
      <c r="F1098" t="s">
        <v>1883</v>
      </c>
      <c r="I1098" t="s">
        <v>40</v>
      </c>
      <c r="J1098" t="s">
        <v>440</v>
      </c>
      <c r="K1098">
        <v>160</v>
      </c>
      <c r="L1098" t="s">
        <v>597</v>
      </c>
      <c r="M1098" t="s">
        <v>739</v>
      </c>
      <c r="N1098" t="s">
        <v>740</v>
      </c>
      <c r="O1098" t="s">
        <v>34</v>
      </c>
      <c r="P1098" t="s">
        <v>36</v>
      </c>
      <c r="Q1098" t="s">
        <v>103</v>
      </c>
      <c r="V1098" t="s">
        <v>35</v>
      </c>
      <c r="W1098" t="s">
        <v>36</v>
      </c>
      <c r="X1098" t="s">
        <v>36</v>
      </c>
      <c r="Z1098" s="12">
        <f t="shared" si="17"/>
        <v>0</v>
      </c>
    </row>
    <row r="1099" spans="1:26" x14ac:dyDescent="0.35">
      <c r="A1099">
        <v>15593224</v>
      </c>
      <c r="B1099" s="1">
        <v>45759</v>
      </c>
      <c r="C1099" s="2">
        <v>0.77361111111111114</v>
      </c>
      <c r="D1099" t="s">
        <v>38</v>
      </c>
      <c r="E1099" t="s">
        <v>1020</v>
      </c>
      <c r="F1099" t="s">
        <v>1021</v>
      </c>
      <c r="I1099" t="s">
        <v>29</v>
      </c>
      <c r="J1099" t="s">
        <v>49</v>
      </c>
      <c r="K1099">
        <v>150</v>
      </c>
      <c r="L1099" t="s">
        <v>64</v>
      </c>
      <c r="M1099" t="s">
        <v>65</v>
      </c>
      <c r="N1099" t="s">
        <v>66</v>
      </c>
      <c r="O1099" t="s">
        <v>34</v>
      </c>
      <c r="P1099" t="s">
        <v>36</v>
      </c>
      <c r="Q1099" t="s">
        <v>396</v>
      </c>
      <c r="V1099" t="s">
        <v>36</v>
      </c>
      <c r="W1099" t="s">
        <v>36</v>
      </c>
      <c r="X1099" t="s">
        <v>36</v>
      </c>
      <c r="Z1099" s="12">
        <f t="shared" si="17"/>
        <v>0</v>
      </c>
    </row>
    <row r="1100" spans="1:26" x14ac:dyDescent="0.35">
      <c r="A1100">
        <v>15457215</v>
      </c>
      <c r="B1100" s="1">
        <v>45754</v>
      </c>
      <c r="C1100" s="2">
        <v>0.64236111111111116</v>
      </c>
      <c r="D1100" t="s">
        <v>228</v>
      </c>
      <c r="E1100" t="s">
        <v>1884</v>
      </c>
      <c r="F1100">
        <v>11562</v>
      </c>
      <c r="I1100" t="s">
        <v>40</v>
      </c>
      <c r="J1100" t="s">
        <v>49</v>
      </c>
      <c r="K1100" t="s">
        <v>378</v>
      </c>
      <c r="L1100" t="s">
        <v>643</v>
      </c>
      <c r="M1100" t="s">
        <v>1885</v>
      </c>
      <c r="N1100" t="s">
        <v>1886</v>
      </c>
      <c r="O1100" t="s">
        <v>34</v>
      </c>
      <c r="P1100" t="s">
        <v>36</v>
      </c>
      <c r="Q1100" t="s">
        <v>103</v>
      </c>
      <c r="V1100" t="s">
        <v>35</v>
      </c>
      <c r="W1100" t="s">
        <v>36</v>
      </c>
      <c r="X1100" t="s">
        <v>36</v>
      </c>
      <c r="Z1100" s="12">
        <f t="shared" si="17"/>
        <v>0</v>
      </c>
    </row>
    <row r="1101" spans="1:26" x14ac:dyDescent="0.35">
      <c r="A1101">
        <v>15569140</v>
      </c>
      <c r="B1101" s="1">
        <v>45758</v>
      </c>
      <c r="C1101" s="2">
        <v>0.66111111111111109</v>
      </c>
      <c r="D1101" t="s">
        <v>128</v>
      </c>
      <c r="E1101" t="s">
        <v>856</v>
      </c>
      <c r="F1101">
        <v>12846</v>
      </c>
      <c r="J1101" t="s">
        <v>49</v>
      </c>
      <c r="K1101">
        <v>125</v>
      </c>
      <c r="L1101" t="s">
        <v>92</v>
      </c>
      <c r="M1101" t="s">
        <v>520</v>
      </c>
      <c r="N1101" t="s">
        <v>521</v>
      </c>
      <c r="O1101" t="s">
        <v>62</v>
      </c>
      <c r="P1101" t="s">
        <v>36</v>
      </c>
      <c r="Q1101" t="s">
        <v>78</v>
      </c>
      <c r="V1101" t="s">
        <v>36</v>
      </c>
      <c r="W1101" t="s">
        <v>35</v>
      </c>
      <c r="X1101" t="s">
        <v>35</v>
      </c>
      <c r="Z1101" s="12">
        <f t="shared" si="17"/>
        <v>0</v>
      </c>
    </row>
    <row r="1102" spans="1:26" x14ac:dyDescent="0.35">
      <c r="A1102">
        <v>15732911</v>
      </c>
      <c r="B1102" s="1">
        <v>45766</v>
      </c>
      <c r="C1102" s="2">
        <v>0.48749999999999999</v>
      </c>
      <c r="D1102" t="s">
        <v>53</v>
      </c>
      <c r="E1102" t="s">
        <v>1124</v>
      </c>
      <c r="F1102">
        <v>12359</v>
      </c>
      <c r="G1102" t="s">
        <v>55</v>
      </c>
      <c r="H1102" t="s">
        <v>56</v>
      </c>
      <c r="I1102" t="s">
        <v>40</v>
      </c>
      <c r="J1102" t="s">
        <v>30</v>
      </c>
      <c r="K1102" t="s">
        <v>75</v>
      </c>
      <c r="L1102" t="s">
        <v>30</v>
      </c>
      <c r="M1102" t="s">
        <v>76</v>
      </c>
      <c r="N1102" t="s">
        <v>77</v>
      </c>
      <c r="O1102" t="s">
        <v>34</v>
      </c>
      <c r="P1102" t="s">
        <v>35</v>
      </c>
      <c r="Q1102" t="s">
        <v>37</v>
      </c>
      <c r="V1102" t="s">
        <v>35</v>
      </c>
      <c r="W1102" t="s">
        <v>35</v>
      </c>
      <c r="X1102" t="s">
        <v>35</v>
      </c>
      <c r="Z1102" s="12">
        <f t="shared" si="17"/>
        <v>0</v>
      </c>
    </row>
    <row r="1103" spans="1:26" x14ac:dyDescent="0.35">
      <c r="A1103">
        <v>15617462</v>
      </c>
      <c r="B1103" s="1">
        <v>45761</v>
      </c>
      <c r="C1103" s="2">
        <v>0.44791666666666669</v>
      </c>
      <c r="D1103" t="s">
        <v>228</v>
      </c>
      <c r="F1103">
        <v>13243</v>
      </c>
      <c r="G1103" t="s">
        <v>340</v>
      </c>
      <c r="H1103" t="s">
        <v>490</v>
      </c>
      <c r="I1103" t="s">
        <v>88</v>
      </c>
      <c r="J1103" t="s">
        <v>49</v>
      </c>
      <c r="K1103">
        <v>125</v>
      </c>
      <c r="L1103" t="s">
        <v>491</v>
      </c>
      <c r="M1103" t="s">
        <v>492</v>
      </c>
      <c r="N1103" t="s">
        <v>493</v>
      </c>
      <c r="O1103" t="s">
        <v>62</v>
      </c>
      <c r="P1103" t="s">
        <v>35</v>
      </c>
      <c r="Q1103" t="s">
        <v>78</v>
      </c>
      <c r="V1103" t="s">
        <v>35</v>
      </c>
      <c r="W1103" t="s">
        <v>35</v>
      </c>
      <c r="X1103" t="s">
        <v>35</v>
      </c>
      <c r="Z1103" s="12">
        <f t="shared" si="17"/>
        <v>0</v>
      </c>
    </row>
    <row r="1104" spans="1:26" x14ac:dyDescent="0.35">
      <c r="A1104">
        <v>15690462</v>
      </c>
      <c r="B1104" s="1">
        <v>45764</v>
      </c>
      <c r="C1104" s="2">
        <v>0.47847222222222224</v>
      </c>
      <c r="D1104" t="s">
        <v>53</v>
      </c>
      <c r="E1104" t="s">
        <v>1541</v>
      </c>
      <c r="F1104">
        <v>11447</v>
      </c>
      <c r="G1104" t="s">
        <v>55</v>
      </c>
      <c r="H1104" t="s">
        <v>56</v>
      </c>
      <c r="J1104" t="s">
        <v>49</v>
      </c>
      <c r="K1104">
        <v>150</v>
      </c>
      <c r="L1104" t="s">
        <v>71</v>
      </c>
      <c r="M1104" t="s">
        <v>72</v>
      </c>
      <c r="N1104" t="s">
        <v>73</v>
      </c>
      <c r="O1104" t="s">
        <v>62</v>
      </c>
      <c r="P1104" t="s">
        <v>35</v>
      </c>
      <c r="Q1104" t="s">
        <v>78</v>
      </c>
      <c r="V1104" t="s">
        <v>35</v>
      </c>
      <c r="W1104" t="s">
        <v>35</v>
      </c>
      <c r="X1104" t="s">
        <v>35</v>
      </c>
      <c r="Z1104" s="12">
        <f t="shared" si="17"/>
        <v>0</v>
      </c>
    </row>
    <row r="1105" spans="1:26" x14ac:dyDescent="0.35">
      <c r="A1105">
        <v>15738346</v>
      </c>
      <c r="B1105" s="1">
        <v>45766</v>
      </c>
      <c r="C1105" s="2">
        <v>0.61458333333333337</v>
      </c>
      <c r="D1105" t="s">
        <v>46</v>
      </c>
      <c r="E1105" t="s">
        <v>1887</v>
      </c>
      <c r="F1105">
        <v>12525</v>
      </c>
      <c r="G1105" t="s">
        <v>48</v>
      </c>
      <c r="I1105" t="s">
        <v>88</v>
      </c>
      <c r="J1105" t="s">
        <v>41</v>
      </c>
      <c r="K1105">
        <v>110</v>
      </c>
      <c r="L1105" t="s">
        <v>169</v>
      </c>
      <c r="M1105" t="s">
        <v>1888</v>
      </c>
      <c r="N1105" t="s">
        <v>1889</v>
      </c>
      <c r="O1105" t="s">
        <v>34</v>
      </c>
      <c r="P1105" t="s">
        <v>35</v>
      </c>
      <c r="V1105" t="s">
        <v>35</v>
      </c>
      <c r="W1105" t="s">
        <v>35</v>
      </c>
      <c r="X1105" t="s">
        <v>35</v>
      </c>
      <c r="Z1105" s="12">
        <f t="shared" si="17"/>
        <v>0</v>
      </c>
    </row>
    <row r="1106" spans="1:26" x14ac:dyDescent="0.35">
      <c r="A1106">
        <v>15371344</v>
      </c>
      <c r="B1106" s="1">
        <v>45750</v>
      </c>
      <c r="C1106" s="2">
        <v>0.42569444444444443</v>
      </c>
      <c r="D1106" t="s">
        <v>46</v>
      </c>
      <c r="E1106" t="s">
        <v>1480</v>
      </c>
      <c r="F1106" t="s">
        <v>1481</v>
      </c>
      <c r="J1106" t="s">
        <v>273</v>
      </c>
      <c r="K1106" t="s">
        <v>274</v>
      </c>
      <c r="L1106" t="s">
        <v>413</v>
      </c>
      <c r="M1106" t="s">
        <v>414</v>
      </c>
      <c r="N1106" t="s">
        <v>415</v>
      </c>
      <c r="O1106" t="s">
        <v>67</v>
      </c>
      <c r="P1106" t="s">
        <v>36</v>
      </c>
      <c r="V1106" t="s">
        <v>36</v>
      </c>
      <c r="W1106" t="s">
        <v>36</v>
      </c>
      <c r="X1106" t="s">
        <v>36</v>
      </c>
      <c r="Y1106" s="3">
        <v>45750.509722222225</v>
      </c>
      <c r="Z1106" s="12">
        <f t="shared" si="17"/>
        <v>1</v>
      </c>
    </row>
    <row r="1107" spans="1:26" x14ac:dyDescent="0.35">
      <c r="A1107">
        <v>15484880</v>
      </c>
      <c r="B1107" s="1">
        <v>45755</v>
      </c>
      <c r="C1107" s="2">
        <v>0.74027777777777781</v>
      </c>
      <c r="D1107" t="s">
        <v>128</v>
      </c>
      <c r="E1107" t="s">
        <v>1213</v>
      </c>
      <c r="F1107">
        <v>13210</v>
      </c>
      <c r="G1107" t="s">
        <v>268</v>
      </c>
      <c r="H1107" t="s">
        <v>269</v>
      </c>
      <c r="J1107" t="s">
        <v>273</v>
      </c>
      <c r="K1107" t="s">
        <v>274</v>
      </c>
      <c r="L1107" t="s">
        <v>413</v>
      </c>
      <c r="M1107" t="s">
        <v>1890</v>
      </c>
      <c r="N1107" t="s">
        <v>1427</v>
      </c>
      <c r="O1107" t="s">
        <v>67</v>
      </c>
      <c r="P1107" t="s">
        <v>36</v>
      </c>
      <c r="V1107" t="s">
        <v>35</v>
      </c>
      <c r="W1107" t="s">
        <v>36</v>
      </c>
      <c r="X1107" t="s">
        <v>36</v>
      </c>
      <c r="Y1107" s="3">
        <v>45755.744444444441</v>
      </c>
      <c r="Z1107" s="12">
        <f t="shared" si="17"/>
        <v>1</v>
      </c>
    </row>
    <row r="1108" spans="1:26" x14ac:dyDescent="0.35">
      <c r="A1108">
        <v>15404919</v>
      </c>
      <c r="B1108" s="1">
        <v>45751</v>
      </c>
      <c r="C1108" s="2">
        <v>0.74652777777777779</v>
      </c>
      <c r="D1108" t="s">
        <v>53</v>
      </c>
      <c r="E1108" t="s">
        <v>318</v>
      </c>
      <c r="F1108">
        <v>10467</v>
      </c>
      <c r="G1108" t="s">
        <v>55</v>
      </c>
      <c r="H1108" t="s">
        <v>56</v>
      </c>
      <c r="I1108" t="s">
        <v>40</v>
      </c>
      <c r="J1108" t="s">
        <v>49</v>
      </c>
      <c r="K1108" t="s">
        <v>378</v>
      </c>
      <c r="L1108" t="s">
        <v>417</v>
      </c>
      <c r="M1108" t="s">
        <v>1891</v>
      </c>
      <c r="N1108" t="s">
        <v>792</v>
      </c>
      <c r="O1108" t="s">
        <v>67</v>
      </c>
      <c r="P1108" t="s">
        <v>36</v>
      </c>
      <c r="V1108" t="s">
        <v>36</v>
      </c>
      <c r="W1108" t="s">
        <v>36</v>
      </c>
      <c r="X1108" t="s">
        <v>35</v>
      </c>
      <c r="Y1108" s="3">
        <v>45755.581944444442</v>
      </c>
      <c r="Z1108" s="12">
        <f t="shared" si="17"/>
        <v>1</v>
      </c>
    </row>
    <row r="1109" spans="1:26" x14ac:dyDescent="0.35">
      <c r="A1109">
        <v>15384618</v>
      </c>
      <c r="B1109" s="1">
        <v>45750</v>
      </c>
      <c r="C1109" s="2">
        <v>0.74791666666666667</v>
      </c>
      <c r="D1109" t="s">
        <v>128</v>
      </c>
      <c r="E1109" t="s">
        <v>1892</v>
      </c>
      <c r="F1109">
        <v>13456</v>
      </c>
      <c r="I1109" t="s">
        <v>88</v>
      </c>
      <c r="J1109" t="s">
        <v>273</v>
      </c>
      <c r="K1109">
        <v>110</v>
      </c>
      <c r="L1109" t="s">
        <v>1893</v>
      </c>
      <c r="M1109" t="s">
        <v>1894</v>
      </c>
      <c r="N1109" t="s">
        <v>1895</v>
      </c>
      <c r="O1109" t="s">
        <v>34</v>
      </c>
      <c r="P1109" t="s">
        <v>35</v>
      </c>
      <c r="Q1109" t="s">
        <v>37</v>
      </c>
      <c r="V1109" t="s">
        <v>35</v>
      </c>
      <c r="W1109" t="s">
        <v>35</v>
      </c>
      <c r="X1109" t="s">
        <v>35</v>
      </c>
      <c r="Z1109" s="12">
        <f t="shared" si="17"/>
        <v>0</v>
      </c>
    </row>
    <row r="1110" spans="1:26" x14ac:dyDescent="0.35">
      <c r="A1110">
        <v>15440867</v>
      </c>
      <c r="B1110" s="1">
        <v>45753</v>
      </c>
      <c r="C1110" s="2">
        <v>0.7631944444444444</v>
      </c>
      <c r="D1110" t="s">
        <v>53</v>
      </c>
      <c r="E1110" t="s">
        <v>1896</v>
      </c>
      <c r="F1110">
        <v>13254</v>
      </c>
      <c r="G1110" t="s">
        <v>124</v>
      </c>
      <c r="H1110" t="s">
        <v>56</v>
      </c>
      <c r="I1110" t="s">
        <v>88</v>
      </c>
      <c r="J1110" t="s">
        <v>49</v>
      </c>
      <c r="K1110" t="s">
        <v>135</v>
      </c>
      <c r="L1110" t="s">
        <v>136</v>
      </c>
      <c r="M1110" t="s">
        <v>137</v>
      </c>
      <c r="N1110" t="s">
        <v>138</v>
      </c>
      <c r="O1110" t="s">
        <v>34</v>
      </c>
      <c r="P1110" t="s">
        <v>35</v>
      </c>
      <c r="V1110" t="s">
        <v>35</v>
      </c>
      <c r="W1110" t="s">
        <v>35</v>
      </c>
      <c r="X1110" t="s">
        <v>35</v>
      </c>
      <c r="Z1110" s="12">
        <f t="shared" si="17"/>
        <v>0</v>
      </c>
    </row>
    <row r="1111" spans="1:26" x14ac:dyDescent="0.35">
      <c r="A1111">
        <v>15469105</v>
      </c>
      <c r="B1111" s="1">
        <v>45760</v>
      </c>
      <c r="C1111" s="2">
        <v>0.76041666666666663</v>
      </c>
      <c r="D1111" t="s">
        <v>95</v>
      </c>
      <c r="E1111" t="s">
        <v>921</v>
      </c>
      <c r="F1111">
        <v>13139</v>
      </c>
      <c r="G1111" t="s">
        <v>308</v>
      </c>
      <c r="H1111" t="s">
        <v>309</v>
      </c>
      <c r="I1111" t="s">
        <v>29</v>
      </c>
      <c r="J1111" t="s">
        <v>49</v>
      </c>
      <c r="K1111">
        <v>125</v>
      </c>
      <c r="L1111" t="s">
        <v>119</v>
      </c>
      <c r="M1111" t="s">
        <v>1016</v>
      </c>
      <c r="N1111" t="s">
        <v>121</v>
      </c>
      <c r="O1111" t="s">
        <v>34</v>
      </c>
      <c r="P1111" t="s">
        <v>35</v>
      </c>
      <c r="V1111" t="s">
        <v>35</v>
      </c>
      <c r="W1111" t="s">
        <v>35</v>
      </c>
      <c r="X1111" t="s">
        <v>35</v>
      </c>
      <c r="Z1111" s="12">
        <f t="shared" si="17"/>
        <v>0</v>
      </c>
    </row>
    <row r="1112" spans="1:26" x14ac:dyDescent="0.35">
      <c r="A1112">
        <v>15641609</v>
      </c>
      <c r="B1112" s="1">
        <v>45762</v>
      </c>
      <c r="C1112" s="2">
        <v>0.4465277777777778</v>
      </c>
      <c r="D1112" t="s">
        <v>128</v>
      </c>
      <c r="E1112" t="s">
        <v>1897</v>
      </c>
      <c r="F1112" t="s">
        <v>1898</v>
      </c>
      <c r="G1112" t="s">
        <v>130</v>
      </c>
      <c r="H1112" t="s">
        <v>1095</v>
      </c>
      <c r="I1112" t="s">
        <v>29</v>
      </c>
      <c r="J1112" t="s">
        <v>49</v>
      </c>
      <c r="K1112">
        <v>150</v>
      </c>
      <c r="L1112" t="s">
        <v>606</v>
      </c>
      <c r="M1112" t="s">
        <v>654</v>
      </c>
      <c r="N1112" t="s">
        <v>655</v>
      </c>
      <c r="O1112" t="s">
        <v>62</v>
      </c>
      <c r="P1112" t="s">
        <v>36</v>
      </c>
      <c r="Q1112" t="s">
        <v>78</v>
      </c>
      <c r="V1112" t="s">
        <v>36</v>
      </c>
      <c r="W1112" t="s">
        <v>36</v>
      </c>
      <c r="X1112" t="s">
        <v>36</v>
      </c>
      <c r="Z1112" s="12">
        <f t="shared" si="17"/>
        <v>0</v>
      </c>
    </row>
    <row r="1113" spans="1:26" x14ac:dyDescent="0.35">
      <c r="A1113">
        <v>15406086</v>
      </c>
      <c r="B1113" s="1">
        <v>45751</v>
      </c>
      <c r="C1113" s="2">
        <v>0.78541666666666665</v>
      </c>
      <c r="D1113" t="s">
        <v>53</v>
      </c>
      <c r="E1113" t="s">
        <v>1899</v>
      </c>
      <c r="F1113">
        <v>12906</v>
      </c>
      <c r="G1113" t="s">
        <v>55</v>
      </c>
      <c r="H1113" t="s">
        <v>56</v>
      </c>
      <c r="I1113" t="s">
        <v>29</v>
      </c>
      <c r="J1113" t="s">
        <v>30</v>
      </c>
      <c r="K1113" t="s">
        <v>75</v>
      </c>
      <c r="L1113" t="s">
        <v>30</v>
      </c>
      <c r="M1113" t="s">
        <v>76</v>
      </c>
      <c r="N1113" t="s">
        <v>77</v>
      </c>
      <c r="O1113" t="s">
        <v>34</v>
      </c>
      <c r="P1113" t="s">
        <v>35</v>
      </c>
      <c r="Q1113" t="s">
        <v>103</v>
      </c>
      <c r="V1113" t="s">
        <v>35</v>
      </c>
      <c r="W1113" t="s">
        <v>35</v>
      </c>
      <c r="X1113" t="s">
        <v>35</v>
      </c>
      <c r="Z1113" s="12">
        <f t="shared" si="17"/>
        <v>0</v>
      </c>
    </row>
    <row r="1114" spans="1:26" x14ac:dyDescent="0.35">
      <c r="A1114">
        <v>15409723</v>
      </c>
      <c r="B1114" s="1">
        <v>45752</v>
      </c>
      <c r="C1114" s="2">
        <v>3.888888888888889E-2</v>
      </c>
      <c r="D1114" t="s">
        <v>24</v>
      </c>
      <c r="E1114" t="s">
        <v>1900</v>
      </c>
      <c r="F1114" t="s">
        <v>1901</v>
      </c>
      <c r="G1114" t="s">
        <v>27</v>
      </c>
      <c r="H1114" t="s">
        <v>28</v>
      </c>
      <c r="J1114" t="s">
        <v>30</v>
      </c>
      <c r="K1114" t="s">
        <v>225</v>
      </c>
      <c r="L1114" t="s">
        <v>30</v>
      </c>
      <c r="M1114" t="s">
        <v>226</v>
      </c>
      <c r="N1114" t="s">
        <v>227</v>
      </c>
      <c r="O1114" t="s">
        <v>34</v>
      </c>
      <c r="P1114" t="s">
        <v>35</v>
      </c>
      <c r="Q1114" t="s">
        <v>37</v>
      </c>
      <c r="V1114" t="s">
        <v>35</v>
      </c>
      <c r="W1114" t="s">
        <v>35</v>
      </c>
      <c r="X1114" t="s">
        <v>35</v>
      </c>
      <c r="Z1114" s="12">
        <f t="shared" si="17"/>
        <v>0</v>
      </c>
    </row>
    <row r="1115" spans="1:26" x14ac:dyDescent="0.35">
      <c r="A1115">
        <v>15484001</v>
      </c>
      <c r="B1115" s="1">
        <v>45755</v>
      </c>
      <c r="C1115" s="2">
        <v>0.71527777777777779</v>
      </c>
      <c r="D1115" t="s">
        <v>46</v>
      </c>
      <c r="E1115" t="s">
        <v>601</v>
      </c>
      <c r="F1115">
        <v>13186</v>
      </c>
      <c r="I1115" t="s">
        <v>88</v>
      </c>
      <c r="J1115" t="s">
        <v>41</v>
      </c>
      <c r="K1115">
        <v>100</v>
      </c>
      <c r="L1115" t="s">
        <v>42</v>
      </c>
      <c r="M1115" t="s">
        <v>43</v>
      </c>
      <c r="N1115" t="s">
        <v>44</v>
      </c>
      <c r="O1115" t="s">
        <v>45</v>
      </c>
      <c r="P1115" t="s">
        <v>36</v>
      </c>
      <c r="V1115" t="s">
        <v>35</v>
      </c>
      <c r="W1115" t="s">
        <v>35</v>
      </c>
      <c r="X1115" t="s">
        <v>35</v>
      </c>
      <c r="Y1115" s="3">
        <v>45755.71597222222</v>
      </c>
      <c r="Z1115" s="12">
        <f t="shared" si="17"/>
        <v>0</v>
      </c>
    </row>
    <row r="1116" spans="1:26" x14ac:dyDescent="0.35">
      <c r="A1116">
        <v>15554440</v>
      </c>
      <c r="B1116" s="1">
        <v>45758</v>
      </c>
      <c r="C1116" s="2">
        <v>0.47847222222222224</v>
      </c>
      <c r="D1116" t="s">
        <v>53</v>
      </c>
      <c r="E1116" t="s">
        <v>1902</v>
      </c>
      <c r="F1116">
        <v>12847</v>
      </c>
      <c r="G1116" t="s">
        <v>55</v>
      </c>
      <c r="H1116" t="s">
        <v>56</v>
      </c>
      <c r="I1116" t="s">
        <v>40</v>
      </c>
      <c r="J1116" t="s">
        <v>49</v>
      </c>
      <c r="K1116">
        <v>125</v>
      </c>
      <c r="L1116" t="s">
        <v>92</v>
      </c>
      <c r="M1116" t="s">
        <v>93</v>
      </c>
      <c r="N1116" t="s">
        <v>94</v>
      </c>
      <c r="O1116" t="s">
        <v>34</v>
      </c>
      <c r="P1116" t="s">
        <v>35</v>
      </c>
      <c r="Q1116" t="s">
        <v>103</v>
      </c>
      <c r="V1116" t="s">
        <v>35</v>
      </c>
      <c r="W1116" t="s">
        <v>35</v>
      </c>
      <c r="X1116" t="s">
        <v>35</v>
      </c>
      <c r="Z1116" s="12">
        <f t="shared" si="17"/>
        <v>0</v>
      </c>
    </row>
    <row r="1117" spans="1:26" x14ac:dyDescent="0.35">
      <c r="A1117">
        <v>15604672</v>
      </c>
      <c r="B1117" s="1">
        <v>45760</v>
      </c>
      <c r="C1117" s="2">
        <v>0.63472222222222219</v>
      </c>
      <c r="D1117" t="s">
        <v>53</v>
      </c>
      <c r="E1117" t="s">
        <v>1361</v>
      </c>
      <c r="F1117">
        <v>13164</v>
      </c>
      <c r="G1117" t="s">
        <v>290</v>
      </c>
      <c r="H1117" t="s">
        <v>56</v>
      </c>
      <c r="I1117" t="s">
        <v>88</v>
      </c>
      <c r="J1117" t="s">
        <v>49</v>
      </c>
      <c r="K1117" t="s">
        <v>194</v>
      </c>
      <c r="L1117" t="s">
        <v>291</v>
      </c>
      <c r="M1117" t="s">
        <v>292</v>
      </c>
      <c r="N1117" t="s">
        <v>293</v>
      </c>
      <c r="O1117" t="s">
        <v>34</v>
      </c>
      <c r="P1117" t="s">
        <v>35</v>
      </c>
      <c r="V1117" t="s">
        <v>35</v>
      </c>
      <c r="W1117" t="s">
        <v>35</v>
      </c>
      <c r="X1117" t="s">
        <v>35</v>
      </c>
      <c r="Z1117" s="12">
        <f t="shared" si="17"/>
        <v>0</v>
      </c>
    </row>
    <row r="1118" spans="1:26" x14ac:dyDescent="0.35">
      <c r="A1118">
        <v>15476089</v>
      </c>
      <c r="B1118" s="1">
        <v>45755</v>
      </c>
      <c r="C1118" s="2">
        <v>0.54652777777777772</v>
      </c>
      <c r="D1118" t="s">
        <v>128</v>
      </c>
      <c r="E1118" t="s">
        <v>1645</v>
      </c>
      <c r="F1118">
        <v>13498</v>
      </c>
      <c r="I1118" t="s">
        <v>29</v>
      </c>
      <c r="J1118" t="s">
        <v>49</v>
      </c>
      <c r="K1118">
        <v>220</v>
      </c>
      <c r="L1118" t="s">
        <v>344</v>
      </c>
      <c r="M1118" t="s">
        <v>517</v>
      </c>
      <c r="N1118" t="s">
        <v>518</v>
      </c>
      <c r="O1118" t="s">
        <v>62</v>
      </c>
      <c r="P1118" t="s">
        <v>35</v>
      </c>
      <c r="Q1118" t="s">
        <v>78</v>
      </c>
      <c r="V1118" t="s">
        <v>35</v>
      </c>
      <c r="W1118" t="s">
        <v>35</v>
      </c>
      <c r="X1118" t="s">
        <v>35</v>
      </c>
      <c r="Z1118" s="12">
        <f t="shared" si="17"/>
        <v>0</v>
      </c>
    </row>
    <row r="1119" spans="1:26" x14ac:dyDescent="0.35">
      <c r="A1119">
        <v>15403614</v>
      </c>
      <c r="B1119" s="1">
        <v>45756</v>
      </c>
      <c r="C1119" s="2">
        <v>0.53680555555555554</v>
      </c>
      <c r="D1119" t="s">
        <v>53</v>
      </c>
      <c r="E1119" t="s">
        <v>463</v>
      </c>
      <c r="F1119">
        <v>12571</v>
      </c>
      <c r="G1119" t="s">
        <v>55</v>
      </c>
      <c r="H1119" t="s">
        <v>56</v>
      </c>
      <c r="I1119" t="s">
        <v>40</v>
      </c>
      <c r="J1119" t="s">
        <v>49</v>
      </c>
      <c r="K1119">
        <v>150</v>
      </c>
      <c r="L1119" t="s">
        <v>71</v>
      </c>
      <c r="M1119" t="s">
        <v>72</v>
      </c>
      <c r="N1119" t="s">
        <v>73</v>
      </c>
      <c r="O1119" t="s">
        <v>62</v>
      </c>
      <c r="P1119" t="s">
        <v>35</v>
      </c>
      <c r="Q1119" t="s">
        <v>167</v>
      </c>
      <c r="V1119" t="s">
        <v>35</v>
      </c>
      <c r="W1119" t="s">
        <v>35</v>
      </c>
      <c r="X1119" t="s">
        <v>35</v>
      </c>
      <c r="Z1119" s="12">
        <f t="shared" si="17"/>
        <v>0</v>
      </c>
    </row>
    <row r="1120" spans="1:26" x14ac:dyDescent="0.35">
      <c r="A1120">
        <v>15649207</v>
      </c>
      <c r="B1120" s="1">
        <v>45762</v>
      </c>
      <c r="C1120" s="2">
        <v>0.625</v>
      </c>
      <c r="D1120" t="s">
        <v>53</v>
      </c>
      <c r="E1120" t="s">
        <v>555</v>
      </c>
      <c r="F1120">
        <v>13693</v>
      </c>
      <c r="G1120" t="s">
        <v>55</v>
      </c>
      <c r="H1120" t="s">
        <v>56</v>
      </c>
      <c r="I1120" t="s">
        <v>29</v>
      </c>
      <c r="J1120" t="s">
        <v>49</v>
      </c>
      <c r="K1120" t="s">
        <v>157</v>
      </c>
      <c r="L1120" t="s">
        <v>81</v>
      </c>
      <c r="M1120" t="s">
        <v>158</v>
      </c>
      <c r="N1120" t="s">
        <v>159</v>
      </c>
      <c r="O1120" t="s">
        <v>34</v>
      </c>
      <c r="P1120" t="s">
        <v>35</v>
      </c>
      <c r="V1120" t="s">
        <v>35</v>
      </c>
      <c r="W1120" t="s">
        <v>35</v>
      </c>
      <c r="X1120" t="s">
        <v>35</v>
      </c>
      <c r="Z1120" s="12">
        <f t="shared" si="17"/>
        <v>0</v>
      </c>
    </row>
    <row r="1121" spans="1:26" x14ac:dyDescent="0.35">
      <c r="A1121">
        <v>15689702</v>
      </c>
      <c r="B1121" s="1">
        <v>45764</v>
      </c>
      <c r="C1121" s="2">
        <v>0.46597222222222223</v>
      </c>
      <c r="D1121" t="s">
        <v>95</v>
      </c>
      <c r="E1121" t="s">
        <v>1903</v>
      </c>
      <c r="F1121" t="s">
        <v>1904</v>
      </c>
      <c r="G1121" t="s">
        <v>308</v>
      </c>
      <c r="H1121" t="s">
        <v>210</v>
      </c>
      <c r="J1121" t="s">
        <v>57</v>
      </c>
      <c r="K1121" t="s">
        <v>58</v>
      </c>
      <c r="L1121" t="s">
        <v>59</v>
      </c>
      <c r="M1121" t="s">
        <v>1905</v>
      </c>
      <c r="N1121" t="s">
        <v>166</v>
      </c>
      <c r="O1121" t="s">
        <v>34</v>
      </c>
      <c r="P1121" t="s">
        <v>35</v>
      </c>
      <c r="Q1121" t="s">
        <v>205</v>
      </c>
      <c r="V1121" t="s">
        <v>35</v>
      </c>
      <c r="W1121" t="s">
        <v>35</v>
      </c>
      <c r="X1121" t="s">
        <v>35</v>
      </c>
      <c r="Z1121" s="12">
        <f t="shared" si="17"/>
        <v>0</v>
      </c>
    </row>
    <row r="1122" spans="1:26" x14ac:dyDescent="0.35">
      <c r="A1122">
        <v>15710814</v>
      </c>
      <c r="B1122" s="1">
        <v>45765</v>
      </c>
      <c r="C1122" s="2">
        <v>0.43611111111111112</v>
      </c>
      <c r="D1122" t="s">
        <v>46</v>
      </c>
      <c r="E1122" t="s">
        <v>1156</v>
      </c>
      <c r="F1122">
        <v>13397</v>
      </c>
      <c r="I1122" t="s">
        <v>88</v>
      </c>
      <c r="J1122" t="s">
        <v>49</v>
      </c>
      <c r="K1122" t="s">
        <v>194</v>
      </c>
      <c r="L1122" t="s">
        <v>195</v>
      </c>
      <c r="M1122" t="s">
        <v>402</v>
      </c>
      <c r="N1122" t="s">
        <v>403</v>
      </c>
      <c r="O1122" t="s">
        <v>34</v>
      </c>
      <c r="P1122" t="s">
        <v>36</v>
      </c>
      <c r="Q1122" t="s">
        <v>103</v>
      </c>
      <c r="V1122" t="s">
        <v>35</v>
      </c>
      <c r="W1122" t="s">
        <v>36</v>
      </c>
      <c r="X1122" t="s">
        <v>36</v>
      </c>
      <c r="Z1122" s="12">
        <f t="shared" si="17"/>
        <v>0</v>
      </c>
    </row>
    <row r="1123" spans="1:26" x14ac:dyDescent="0.35">
      <c r="A1123">
        <v>15395558</v>
      </c>
      <c r="B1123" s="1">
        <v>45751</v>
      </c>
      <c r="C1123" s="2">
        <v>0.51944444444444449</v>
      </c>
      <c r="D1123" t="s">
        <v>53</v>
      </c>
      <c r="E1123" t="s">
        <v>327</v>
      </c>
      <c r="F1123">
        <v>12721</v>
      </c>
      <c r="G1123" t="s">
        <v>124</v>
      </c>
      <c r="H1123" t="s">
        <v>56</v>
      </c>
      <c r="J1123" t="s">
        <v>80</v>
      </c>
      <c r="K1123">
        <v>400</v>
      </c>
      <c r="L1123" t="s">
        <v>81</v>
      </c>
      <c r="M1123" t="s">
        <v>531</v>
      </c>
      <c r="N1123" t="s">
        <v>532</v>
      </c>
      <c r="O1123" t="s">
        <v>62</v>
      </c>
      <c r="P1123" t="s">
        <v>35</v>
      </c>
      <c r="Q1123" t="s">
        <v>78</v>
      </c>
      <c r="V1123" t="s">
        <v>35</v>
      </c>
      <c r="W1123" t="s">
        <v>35</v>
      </c>
      <c r="X1123" t="s">
        <v>35</v>
      </c>
      <c r="Z1123" s="12">
        <f t="shared" si="17"/>
        <v>0</v>
      </c>
    </row>
    <row r="1124" spans="1:26" x14ac:dyDescent="0.35">
      <c r="A1124">
        <v>15406519</v>
      </c>
      <c r="B1124" s="1">
        <v>45751</v>
      </c>
      <c r="C1124" s="2">
        <v>0.79722222222222228</v>
      </c>
      <c r="D1124" t="s">
        <v>38</v>
      </c>
      <c r="E1124" t="s">
        <v>1287</v>
      </c>
      <c r="F1124">
        <v>10367</v>
      </c>
      <c r="I1124" t="s">
        <v>40</v>
      </c>
      <c r="J1124" t="s">
        <v>49</v>
      </c>
      <c r="K1124">
        <v>125</v>
      </c>
      <c r="L1124" t="s">
        <v>1466</v>
      </c>
      <c r="M1124" t="s">
        <v>1906</v>
      </c>
      <c r="N1124" t="s">
        <v>1907</v>
      </c>
      <c r="O1124" t="s">
        <v>67</v>
      </c>
      <c r="P1124" t="s">
        <v>36</v>
      </c>
      <c r="V1124" t="s">
        <v>36</v>
      </c>
      <c r="W1124" t="s">
        <v>35</v>
      </c>
      <c r="X1124" t="s">
        <v>35</v>
      </c>
      <c r="Y1124" s="3">
        <v>45751.8</v>
      </c>
      <c r="Z1124" s="12">
        <f t="shared" si="17"/>
        <v>1</v>
      </c>
    </row>
    <row r="1125" spans="1:26" x14ac:dyDescent="0.35">
      <c r="A1125">
        <v>15561263</v>
      </c>
      <c r="B1125" s="1">
        <v>45769</v>
      </c>
      <c r="C1125" s="2">
        <v>0.38750000000000001</v>
      </c>
      <c r="D1125" t="s">
        <v>53</v>
      </c>
      <c r="E1125" t="s">
        <v>1908</v>
      </c>
      <c r="F1125" t="s">
        <v>1909</v>
      </c>
      <c r="G1125" t="s">
        <v>55</v>
      </c>
      <c r="H1125" t="s">
        <v>56</v>
      </c>
      <c r="I1125" t="s">
        <v>29</v>
      </c>
      <c r="J1125" t="s">
        <v>57</v>
      </c>
      <c r="K1125" t="s">
        <v>58</v>
      </c>
      <c r="L1125" t="s">
        <v>551</v>
      </c>
      <c r="M1125" t="s">
        <v>1273</v>
      </c>
      <c r="N1125" t="s">
        <v>1274</v>
      </c>
      <c r="O1125" t="s">
        <v>34</v>
      </c>
      <c r="P1125" t="s">
        <v>35</v>
      </c>
      <c r="V1125" t="s">
        <v>35</v>
      </c>
      <c r="W1125" t="s">
        <v>35</v>
      </c>
      <c r="X1125" t="s">
        <v>35</v>
      </c>
      <c r="Z1125" s="12">
        <f t="shared" si="17"/>
        <v>0</v>
      </c>
    </row>
    <row r="1126" spans="1:26" x14ac:dyDescent="0.35">
      <c r="A1126">
        <v>15688830</v>
      </c>
      <c r="B1126" s="1">
        <v>45764</v>
      </c>
      <c r="C1126" s="2">
        <v>0.4236111111111111</v>
      </c>
      <c r="D1126" t="s">
        <v>53</v>
      </c>
      <c r="E1126" t="s">
        <v>156</v>
      </c>
      <c r="F1126">
        <v>13141</v>
      </c>
      <c r="G1126" t="s">
        <v>124</v>
      </c>
      <c r="H1126" t="s">
        <v>56</v>
      </c>
      <c r="J1126" t="s">
        <v>49</v>
      </c>
      <c r="K1126">
        <v>125</v>
      </c>
      <c r="L1126" t="s">
        <v>190</v>
      </c>
      <c r="M1126" t="s">
        <v>191</v>
      </c>
      <c r="N1126" t="s">
        <v>192</v>
      </c>
      <c r="O1126" t="s">
        <v>62</v>
      </c>
      <c r="P1126" t="s">
        <v>35</v>
      </c>
      <c r="Q1126" t="s">
        <v>167</v>
      </c>
      <c r="V1126" t="s">
        <v>35</v>
      </c>
      <c r="W1126" t="s">
        <v>35</v>
      </c>
      <c r="X1126" t="s">
        <v>35</v>
      </c>
      <c r="Z1126" s="12">
        <f t="shared" si="17"/>
        <v>0</v>
      </c>
    </row>
    <row r="1127" spans="1:26" x14ac:dyDescent="0.35">
      <c r="A1127">
        <v>15691483</v>
      </c>
      <c r="B1127" s="1">
        <v>45764</v>
      </c>
      <c r="C1127" s="2">
        <v>0.50208333333333333</v>
      </c>
      <c r="D1127" t="s">
        <v>95</v>
      </c>
      <c r="E1127" t="s">
        <v>706</v>
      </c>
      <c r="F1127">
        <v>13383</v>
      </c>
      <c r="G1127" t="s">
        <v>308</v>
      </c>
      <c r="H1127" t="s">
        <v>210</v>
      </c>
      <c r="J1127" t="s">
        <v>57</v>
      </c>
      <c r="K1127" t="s">
        <v>58</v>
      </c>
      <c r="L1127" t="s">
        <v>59</v>
      </c>
      <c r="M1127" t="s">
        <v>165</v>
      </c>
      <c r="N1127" t="s">
        <v>166</v>
      </c>
      <c r="O1127" t="s">
        <v>34</v>
      </c>
      <c r="P1127" t="s">
        <v>35</v>
      </c>
      <c r="Q1127" t="s">
        <v>37</v>
      </c>
      <c r="V1127" t="s">
        <v>35</v>
      </c>
      <c r="W1127" t="s">
        <v>35</v>
      </c>
      <c r="X1127" t="s">
        <v>35</v>
      </c>
      <c r="Z1127" s="12">
        <f t="shared" si="17"/>
        <v>0</v>
      </c>
    </row>
    <row r="1128" spans="1:26" x14ac:dyDescent="0.35">
      <c r="A1128">
        <v>15637224</v>
      </c>
      <c r="B1128" s="1">
        <v>45761</v>
      </c>
      <c r="C1128" s="2">
        <v>0.93055555555555558</v>
      </c>
      <c r="D1128" t="s">
        <v>53</v>
      </c>
      <c r="E1128" t="s">
        <v>369</v>
      </c>
      <c r="F1128">
        <v>10210</v>
      </c>
      <c r="G1128" t="s">
        <v>124</v>
      </c>
      <c r="H1128" t="s">
        <v>56</v>
      </c>
      <c r="I1128" t="s">
        <v>40</v>
      </c>
      <c r="J1128" t="s">
        <v>49</v>
      </c>
      <c r="K1128" t="s">
        <v>135</v>
      </c>
      <c r="L1128" t="s">
        <v>136</v>
      </c>
      <c r="M1128" t="s">
        <v>137</v>
      </c>
      <c r="N1128" t="s">
        <v>138</v>
      </c>
      <c r="O1128" t="s">
        <v>62</v>
      </c>
      <c r="P1128" t="s">
        <v>35</v>
      </c>
      <c r="Q1128" t="s">
        <v>78</v>
      </c>
      <c r="V1128" t="s">
        <v>35</v>
      </c>
      <c r="W1128" t="s">
        <v>35</v>
      </c>
      <c r="X1128" t="s">
        <v>35</v>
      </c>
      <c r="Z1128" s="12">
        <f t="shared" si="17"/>
        <v>0</v>
      </c>
    </row>
    <row r="1129" spans="1:26" x14ac:dyDescent="0.35">
      <c r="A1129">
        <v>15503042</v>
      </c>
      <c r="B1129" s="1">
        <v>45756</v>
      </c>
      <c r="C1129" s="2">
        <v>0.65138888888888891</v>
      </c>
      <c r="D1129" t="s">
        <v>228</v>
      </c>
      <c r="F1129">
        <v>12945</v>
      </c>
      <c r="G1129" t="s">
        <v>28</v>
      </c>
      <c r="H1129" t="s">
        <v>1910</v>
      </c>
      <c r="I1129" t="s">
        <v>88</v>
      </c>
      <c r="J1129" t="s">
        <v>49</v>
      </c>
      <c r="K1129">
        <v>125</v>
      </c>
      <c r="L1129" t="s">
        <v>190</v>
      </c>
      <c r="M1129" t="s">
        <v>191</v>
      </c>
      <c r="N1129" t="s">
        <v>192</v>
      </c>
      <c r="O1129" t="s">
        <v>62</v>
      </c>
      <c r="P1129" t="s">
        <v>35</v>
      </c>
      <c r="Q1129" t="s">
        <v>78</v>
      </c>
      <c r="V1129" t="s">
        <v>35</v>
      </c>
      <c r="W1129" t="s">
        <v>35</v>
      </c>
      <c r="X1129" t="s">
        <v>35</v>
      </c>
      <c r="Z1129" s="12">
        <f t="shared" si="17"/>
        <v>0</v>
      </c>
    </row>
    <row r="1130" spans="1:26" x14ac:dyDescent="0.35">
      <c r="A1130">
        <v>15363811</v>
      </c>
      <c r="B1130" s="1">
        <v>45749</v>
      </c>
      <c r="C1130" s="2">
        <v>0.72638888888888886</v>
      </c>
      <c r="D1130" t="s">
        <v>53</v>
      </c>
      <c r="E1130" t="s">
        <v>1911</v>
      </c>
      <c r="F1130">
        <v>11435</v>
      </c>
      <c r="G1130" t="s">
        <v>124</v>
      </c>
      <c r="H1130" t="s">
        <v>56</v>
      </c>
      <c r="I1130" t="s">
        <v>88</v>
      </c>
      <c r="J1130" t="s">
        <v>49</v>
      </c>
      <c r="K1130">
        <v>125</v>
      </c>
      <c r="L1130" t="s">
        <v>190</v>
      </c>
      <c r="M1130" t="s">
        <v>191</v>
      </c>
      <c r="N1130" t="s">
        <v>192</v>
      </c>
      <c r="O1130" t="s">
        <v>34</v>
      </c>
      <c r="P1130" t="s">
        <v>35</v>
      </c>
      <c r="V1130" t="s">
        <v>35</v>
      </c>
      <c r="W1130" t="s">
        <v>35</v>
      </c>
      <c r="X1130" t="s">
        <v>35</v>
      </c>
      <c r="Z1130" s="12">
        <f t="shared" si="17"/>
        <v>0</v>
      </c>
    </row>
    <row r="1131" spans="1:26" x14ac:dyDescent="0.35">
      <c r="A1131">
        <v>15552493</v>
      </c>
      <c r="B1131" s="1">
        <v>45757</v>
      </c>
      <c r="C1131" s="2">
        <v>0.77152777777777781</v>
      </c>
      <c r="D1131" t="s">
        <v>38</v>
      </c>
      <c r="E1131" t="s">
        <v>1579</v>
      </c>
      <c r="F1131">
        <v>10396</v>
      </c>
      <c r="I1131" t="s">
        <v>88</v>
      </c>
      <c r="J1131" t="s">
        <v>49</v>
      </c>
      <c r="K1131">
        <v>220</v>
      </c>
      <c r="L1131" t="s">
        <v>344</v>
      </c>
      <c r="M1131" t="s">
        <v>1912</v>
      </c>
      <c r="N1131" t="s">
        <v>1076</v>
      </c>
      <c r="O1131" t="s">
        <v>67</v>
      </c>
      <c r="P1131" t="s">
        <v>36</v>
      </c>
      <c r="Q1131" t="s">
        <v>313</v>
      </c>
      <c r="V1131" t="s">
        <v>36</v>
      </c>
      <c r="W1131" t="s">
        <v>36</v>
      </c>
      <c r="X1131" t="s">
        <v>36</v>
      </c>
      <c r="Y1131" s="3">
        <v>45758.492361111108</v>
      </c>
      <c r="Z1131" s="12">
        <f t="shared" si="17"/>
        <v>1</v>
      </c>
    </row>
    <row r="1132" spans="1:26" x14ac:dyDescent="0.35">
      <c r="A1132">
        <v>15574390</v>
      </c>
      <c r="B1132" s="1">
        <v>45758</v>
      </c>
      <c r="C1132" s="2">
        <v>0.79027777777777775</v>
      </c>
      <c r="D1132" t="s">
        <v>38</v>
      </c>
      <c r="E1132" t="s">
        <v>583</v>
      </c>
      <c r="F1132" t="s">
        <v>584</v>
      </c>
      <c r="I1132" t="s">
        <v>40</v>
      </c>
      <c r="J1132" t="s">
        <v>49</v>
      </c>
      <c r="K1132">
        <v>125</v>
      </c>
      <c r="L1132" t="s">
        <v>579</v>
      </c>
      <c r="M1132" t="s">
        <v>580</v>
      </c>
      <c r="N1132" t="s">
        <v>581</v>
      </c>
      <c r="O1132" t="s">
        <v>67</v>
      </c>
      <c r="P1132" t="s">
        <v>36</v>
      </c>
      <c r="V1132" t="s">
        <v>36</v>
      </c>
      <c r="W1132" t="s">
        <v>36</v>
      </c>
      <c r="X1132" t="s">
        <v>36</v>
      </c>
      <c r="Y1132" s="3">
        <v>45758.793055555558</v>
      </c>
      <c r="Z1132" s="12">
        <f t="shared" si="17"/>
        <v>1</v>
      </c>
    </row>
    <row r="1133" spans="1:26" x14ac:dyDescent="0.35">
      <c r="A1133">
        <v>15473551</v>
      </c>
      <c r="B1133" s="1">
        <v>45755</v>
      </c>
      <c r="C1133" s="2">
        <v>0.5083333333333333</v>
      </c>
      <c r="D1133" t="s">
        <v>38</v>
      </c>
      <c r="E1133" t="s">
        <v>1913</v>
      </c>
      <c r="F1133">
        <v>13563</v>
      </c>
      <c r="J1133" t="s">
        <v>57</v>
      </c>
      <c r="K1133" t="s">
        <v>58</v>
      </c>
      <c r="L1133" t="s">
        <v>59</v>
      </c>
      <c r="M1133" t="s">
        <v>506</v>
      </c>
      <c r="N1133" t="s">
        <v>507</v>
      </c>
      <c r="O1133" t="s">
        <v>67</v>
      </c>
      <c r="P1133" t="s">
        <v>36</v>
      </c>
      <c r="V1133" t="s">
        <v>36</v>
      </c>
      <c r="W1133" t="s">
        <v>36</v>
      </c>
      <c r="X1133" t="s">
        <v>36</v>
      </c>
      <c r="Y1133" s="3">
        <v>45755.509722222225</v>
      </c>
      <c r="Z1133" s="12">
        <f t="shared" si="17"/>
        <v>1</v>
      </c>
    </row>
    <row r="1134" spans="1:26" x14ac:dyDescent="0.35">
      <c r="A1134">
        <v>15397975</v>
      </c>
      <c r="B1134" s="1">
        <v>45751</v>
      </c>
      <c r="C1134" s="2">
        <v>0.56666666666666665</v>
      </c>
      <c r="D1134" t="s">
        <v>46</v>
      </c>
      <c r="E1134" t="s">
        <v>1691</v>
      </c>
      <c r="F1134">
        <v>13105</v>
      </c>
      <c r="G1134" t="s">
        <v>99</v>
      </c>
      <c r="I1134" t="s">
        <v>88</v>
      </c>
      <c r="J1134" t="s">
        <v>49</v>
      </c>
      <c r="K1134">
        <v>125</v>
      </c>
      <c r="L1134" t="s">
        <v>243</v>
      </c>
      <c r="M1134" t="s">
        <v>1914</v>
      </c>
      <c r="N1134" t="s">
        <v>1915</v>
      </c>
      <c r="O1134" t="s">
        <v>34</v>
      </c>
      <c r="P1134" t="s">
        <v>35</v>
      </c>
      <c r="Q1134" t="s">
        <v>37</v>
      </c>
      <c r="V1134" t="s">
        <v>35</v>
      </c>
      <c r="W1134" t="s">
        <v>35</v>
      </c>
      <c r="X1134" t="s">
        <v>35</v>
      </c>
      <c r="Z1134" s="12">
        <f t="shared" si="17"/>
        <v>0</v>
      </c>
    </row>
    <row r="1135" spans="1:26" x14ac:dyDescent="0.35">
      <c r="A1135">
        <v>15384528</v>
      </c>
      <c r="B1135" s="1">
        <v>45750</v>
      </c>
      <c r="C1135" s="2">
        <v>0.74513888888888891</v>
      </c>
      <c r="D1135" t="s">
        <v>128</v>
      </c>
      <c r="E1135" t="s">
        <v>856</v>
      </c>
      <c r="F1135">
        <v>12846</v>
      </c>
      <c r="J1135" t="s">
        <v>49</v>
      </c>
      <c r="K1135">
        <v>125</v>
      </c>
      <c r="L1135" t="s">
        <v>92</v>
      </c>
      <c r="M1135" t="s">
        <v>520</v>
      </c>
      <c r="N1135" t="s">
        <v>521</v>
      </c>
      <c r="O1135" t="s">
        <v>62</v>
      </c>
      <c r="P1135" t="s">
        <v>36</v>
      </c>
      <c r="Q1135" t="s">
        <v>78</v>
      </c>
      <c r="V1135" t="s">
        <v>36</v>
      </c>
      <c r="W1135" t="s">
        <v>35</v>
      </c>
      <c r="X1135" t="s">
        <v>35</v>
      </c>
      <c r="Z1135" s="12">
        <f t="shared" si="17"/>
        <v>0</v>
      </c>
    </row>
    <row r="1136" spans="1:26" x14ac:dyDescent="0.35">
      <c r="A1136">
        <v>15441267</v>
      </c>
      <c r="B1136" s="1">
        <v>45753</v>
      </c>
      <c r="C1136" s="2">
        <v>0.77986111111111112</v>
      </c>
      <c r="D1136" t="s">
        <v>38</v>
      </c>
      <c r="E1136" t="s">
        <v>560</v>
      </c>
      <c r="F1136">
        <v>10448</v>
      </c>
      <c r="J1136" t="s">
        <v>49</v>
      </c>
      <c r="K1136">
        <v>125</v>
      </c>
      <c r="L1136" t="s">
        <v>491</v>
      </c>
      <c r="M1136" t="s">
        <v>492</v>
      </c>
      <c r="N1136" t="s">
        <v>493</v>
      </c>
      <c r="O1136" t="s">
        <v>67</v>
      </c>
      <c r="P1136" t="s">
        <v>36</v>
      </c>
      <c r="V1136" t="s">
        <v>35</v>
      </c>
      <c r="W1136" t="s">
        <v>35</v>
      </c>
      <c r="X1136" t="s">
        <v>35</v>
      </c>
      <c r="Y1136" s="3">
        <v>45753.780555555553</v>
      </c>
      <c r="Z1136" s="12">
        <f t="shared" si="17"/>
        <v>1</v>
      </c>
    </row>
    <row r="1137" spans="1:26" x14ac:dyDescent="0.35">
      <c r="A1137">
        <v>15425592</v>
      </c>
      <c r="B1137" s="1">
        <v>45752</v>
      </c>
      <c r="C1137" s="2">
        <v>0.76666666666666672</v>
      </c>
      <c r="D1137" t="s">
        <v>53</v>
      </c>
      <c r="E1137" t="s">
        <v>1916</v>
      </c>
      <c r="F1137">
        <v>10017</v>
      </c>
      <c r="G1137" t="s">
        <v>124</v>
      </c>
      <c r="H1137" t="s">
        <v>56</v>
      </c>
      <c r="I1137" t="s">
        <v>40</v>
      </c>
      <c r="J1137" t="s">
        <v>49</v>
      </c>
      <c r="K1137">
        <v>125</v>
      </c>
      <c r="L1137" t="s">
        <v>190</v>
      </c>
      <c r="M1137" t="s">
        <v>191</v>
      </c>
      <c r="N1137" t="s">
        <v>192</v>
      </c>
      <c r="O1137" t="s">
        <v>62</v>
      </c>
      <c r="P1137" t="s">
        <v>35</v>
      </c>
      <c r="Q1137" t="s">
        <v>78</v>
      </c>
      <c r="V1137" t="s">
        <v>35</v>
      </c>
      <c r="W1137" t="s">
        <v>35</v>
      </c>
      <c r="X1137" t="s">
        <v>35</v>
      </c>
      <c r="Z1137" s="12">
        <f t="shared" si="17"/>
        <v>0</v>
      </c>
    </row>
    <row r="1138" spans="1:26" x14ac:dyDescent="0.35">
      <c r="A1138">
        <v>15499895</v>
      </c>
      <c r="B1138" s="1">
        <v>45756</v>
      </c>
      <c r="C1138" s="2">
        <v>0.58263888888888893</v>
      </c>
      <c r="D1138" t="s">
        <v>38</v>
      </c>
      <c r="E1138" t="s">
        <v>557</v>
      </c>
      <c r="F1138">
        <v>13061</v>
      </c>
      <c r="G1138" t="s">
        <v>86</v>
      </c>
      <c r="H1138" t="s">
        <v>87</v>
      </c>
      <c r="J1138" t="s">
        <v>49</v>
      </c>
      <c r="K1138">
        <v>125</v>
      </c>
      <c r="L1138" t="s">
        <v>286</v>
      </c>
      <c r="M1138" t="s">
        <v>316</v>
      </c>
      <c r="N1138" t="s">
        <v>317</v>
      </c>
      <c r="O1138" t="s">
        <v>67</v>
      </c>
      <c r="P1138" t="s">
        <v>36</v>
      </c>
      <c r="V1138" t="s">
        <v>35</v>
      </c>
      <c r="W1138" t="s">
        <v>36</v>
      </c>
      <c r="X1138" t="s">
        <v>36</v>
      </c>
      <c r="Y1138" s="3">
        <v>45756.584027777775</v>
      </c>
      <c r="Z1138" s="12">
        <f t="shared" si="17"/>
        <v>1</v>
      </c>
    </row>
    <row r="1139" spans="1:26" x14ac:dyDescent="0.35">
      <c r="A1139">
        <v>15716948</v>
      </c>
      <c r="B1139" s="1">
        <v>45765</v>
      </c>
      <c r="C1139" s="2">
        <v>0.5625</v>
      </c>
      <c r="D1139" t="s">
        <v>38</v>
      </c>
      <c r="E1139" t="s">
        <v>1917</v>
      </c>
      <c r="F1139">
        <v>12915</v>
      </c>
      <c r="J1139" t="s">
        <v>49</v>
      </c>
      <c r="K1139">
        <v>125</v>
      </c>
      <c r="L1139" t="s">
        <v>286</v>
      </c>
      <c r="M1139" t="s">
        <v>287</v>
      </c>
      <c r="N1139" t="s">
        <v>288</v>
      </c>
      <c r="O1139" t="s">
        <v>67</v>
      </c>
      <c r="P1139" t="s">
        <v>36</v>
      </c>
      <c r="V1139" t="s">
        <v>36</v>
      </c>
      <c r="W1139" t="s">
        <v>35</v>
      </c>
      <c r="X1139" t="s">
        <v>36</v>
      </c>
      <c r="Y1139" s="3">
        <v>45765.564583333333</v>
      </c>
      <c r="Z1139" s="12">
        <f t="shared" si="17"/>
        <v>1</v>
      </c>
    </row>
    <row r="1140" spans="1:26" x14ac:dyDescent="0.35">
      <c r="A1140">
        <v>15691865</v>
      </c>
      <c r="B1140" s="1">
        <v>45764</v>
      </c>
      <c r="C1140" s="2">
        <v>0.5083333333333333</v>
      </c>
      <c r="D1140" t="s">
        <v>46</v>
      </c>
      <c r="E1140" t="s">
        <v>1918</v>
      </c>
      <c r="F1140">
        <v>10309</v>
      </c>
      <c r="J1140" t="s">
        <v>49</v>
      </c>
      <c r="K1140">
        <v>125</v>
      </c>
      <c r="L1140" t="s">
        <v>190</v>
      </c>
      <c r="M1140" t="s">
        <v>1919</v>
      </c>
      <c r="N1140" t="s">
        <v>1920</v>
      </c>
      <c r="O1140" t="s">
        <v>62</v>
      </c>
      <c r="P1140" t="s">
        <v>35</v>
      </c>
      <c r="Q1140" t="s">
        <v>78</v>
      </c>
      <c r="V1140" t="s">
        <v>35</v>
      </c>
      <c r="W1140" t="s">
        <v>35</v>
      </c>
      <c r="X1140" t="s">
        <v>35</v>
      </c>
      <c r="Z1140" s="12">
        <f t="shared" si="17"/>
        <v>0</v>
      </c>
    </row>
    <row r="1141" spans="1:26" x14ac:dyDescent="0.35">
      <c r="A1141">
        <v>15543354</v>
      </c>
      <c r="B1141" s="1">
        <v>45757</v>
      </c>
      <c r="C1141" s="2">
        <v>0.5444444444444444</v>
      </c>
      <c r="D1141" t="s">
        <v>128</v>
      </c>
      <c r="E1141" t="s">
        <v>1921</v>
      </c>
      <c r="F1141" t="s">
        <v>1922</v>
      </c>
      <c r="G1141" t="s">
        <v>268</v>
      </c>
      <c r="H1141" t="s">
        <v>1923</v>
      </c>
      <c r="I1141" t="s">
        <v>29</v>
      </c>
      <c r="J1141" t="s">
        <v>49</v>
      </c>
      <c r="K1141" t="s">
        <v>114</v>
      </c>
      <c r="L1141" t="s">
        <v>115</v>
      </c>
      <c r="M1141" t="s">
        <v>1924</v>
      </c>
      <c r="N1141" t="s">
        <v>1925</v>
      </c>
      <c r="O1141" t="s">
        <v>62</v>
      </c>
      <c r="P1141" t="s">
        <v>36</v>
      </c>
      <c r="Q1141" t="s">
        <v>78</v>
      </c>
      <c r="V1141" t="s">
        <v>36</v>
      </c>
      <c r="W1141" t="s">
        <v>35</v>
      </c>
      <c r="X1141" t="s">
        <v>35</v>
      </c>
      <c r="Z1141" s="12">
        <f t="shared" si="17"/>
        <v>0</v>
      </c>
    </row>
    <row r="1142" spans="1:26" x14ac:dyDescent="0.35">
      <c r="A1142">
        <v>15360730</v>
      </c>
      <c r="B1142" s="1">
        <v>45749</v>
      </c>
      <c r="C1142" s="2">
        <v>0.64861111111111114</v>
      </c>
      <c r="D1142" t="s">
        <v>38</v>
      </c>
      <c r="E1142" t="s">
        <v>1926</v>
      </c>
      <c r="F1142">
        <v>14202</v>
      </c>
      <c r="I1142" t="s">
        <v>29</v>
      </c>
      <c r="J1142" t="s">
        <v>57</v>
      </c>
      <c r="K1142" t="s">
        <v>58</v>
      </c>
      <c r="L1142" t="s">
        <v>59</v>
      </c>
      <c r="M1142" t="s">
        <v>217</v>
      </c>
      <c r="N1142" t="s">
        <v>218</v>
      </c>
      <c r="O1142" t="s">
        <v>34</v>
      </c>
      <c r="P1142" t="s">
        <v>36</v>
      </c>
      <c r="Q1142" t="s">
        <v>37</v>
      </c>
      <c r="V1142" t="s">
        <v>36</v>
      </c>
      <c r="W1142" t="s">
        <v>35</v>
      </c>
      <c r="X1142" t="s">
        <v>35</v>
      </c>
      <c r="Z1142" s="12">
        <f t="shared" si="17"/>
        <v>0</v>
      </c>
    </row>
    <row r="1143" spans="1:26" x14ac:dyDescent="0.35">
      <c r="A1143">
        <v>15435141</v>
      </c>
      <c r="B1143" s="1">
        <v>45753</v>
      </c>
      <c r="C1143" s="2">
        <v>0.52638888888888891</v>
      </c>
      <c r="D1143" t="s">
        <v>38</v>
      </c>
      <c r="E1143" t="s">
        <v>1927</v>
      </c>
      <c r="F1143" t="s">
        <v>1928</v>
      </c>
      <c r="I1143" t="s">
        <v>88</v>
      </c>
      <c r="J1143" t="s">
        <v>49</v>
      </c>
      <c r="K1143">
        <v>125</v>
      </c>
      <c r="L1143" t="s">
        <v>491</v>
      </c>
      <c r="M1143" t="s">
        <v>1546</v>
      </c>
      <c r="N1143" t="s">
        <v>1547</v>
      </c>
      <c r="O1143" t="s">
        <v>67</v>
      </c>
      <c r="P1143" t="s">
        <v>36</v>
      </c>
      <c r="V1143" t="s">
        <v>35</v>
      </c>
      <c r="W1143" t="s">
        <v>35</v>
      </c>
      <c r="X1143" t="s">
        <v>35</v>
      </c>
      <c r="Y1143" s="3">
        <v>45753.526388888888</v>
      </c>
      <c r="Z1143" s="12">
        <f t="shared" si="17"/>
        <v>1</v>
      </c>
    </row>
    <row r="1144" spans="1:26" x14ac:dyDescent="0.35">
      <c r="A1144">
        <v>15440559</v>
      </c>
      <c r="B1144" s="1">
        <v>45753</v>
      </c>
      <c r="C1144" s="2">
        <v>0.74583333333333335</v>
      </c>
      <c r="D1144" t="s">
        <v>53</v>
      </c>
      <c r="E1144" t="s">
        <v>1929</v>
      </c>
      <c r="F1144" t="s">
        <v>1930</v>
      </c>
      <c r="G1144" t="s">
        <v>124</v>
      </c>
      <c r="H1144" t="s">
        <v>56</v>
      </c>
      <c r="I1144" t="s">
        <v>88</v>
      </c>
      <c r="J1144" t="s">
        <v>49</v>
      </c>
      <c r="K1144" t="s">
        <v>135</v>
      </c>
      <c r="L1144" t="s">
        <v>136</v>
      </c>
      <c r="M1144" t="s">
        <v>137</v>
      </c>
      <c r="N1144" t="s">
        <v>138</v>
      </c>
      <c r="O1144" t="s">
        <v>62</v>
      </c>
      <c r="P1144" t="s">
        <v>35</v>
      </c>
      <c r="Q1144" t="s">
        <v>78</v>
      </c>
      <c r="V1144" t="s">
        <v>35</v>
      </c>
      <c r="W1144" t="s">
        <v>35</v>
      </c>
      <c r="X1144" t="s">
        <v>35</v>
      </c>
      <c r="Z1144" s="12">
        <f t="shared" si="17"/>
        <v>0</v>
      </c>
    </row>
    <row r="1145" spans="1:26" x14ac:dyDescent="0.35">
      <c r="A1145">
        <v>15499099</v>
      </c>
      <c r="B1145" s="1">
        <v>45756</v>
      </c>
      <c r="C1145" s="2">
        <v>0.57499999999999996</v>
      </c>
      <c r="D1145" t="s">
        <v>53</v>
      </c>
      <c r="E1145" t="s">
        <v>1818</v>
      </c>
      <c r="F1145">
        <v>11943</v>
      </c>
      <c r="G1145" t="s">
        <v>55</v>
      </c>
      <c r="H1145" t="s">
        <v>56</v>
      </c>
      <c r="I1145" t="s">
        <v>29</v>
      </c>
      <c r="J1145" t="s">
        <v>49</v>
      </c>
      <c r="K1145">
        <v>125</v>
      </c>
      <c r="L1145" t="s">
        <v>92</v>
      </c>
      <c r="M1145" t="s">
        <v>93</v>
      </c>
      <c r="N1145" t="s">
        <v>94</v>
      </c>
      <c r="O1145" t="s">
        <v>34</v>
      </c>
      <c r="P1145" t="s">
        <v>35</v>
      </c>
      <c r="Q1145" t="s">
        <v>205</v>
      </c>
      <c r="V1145" t="s">
        <v>35</v>
      </c>
      <c r="W1145" t="s">
        <v>35</v>
      </c>
      <c r="X1145" t="s">
        <v>35</v>
      </c>
      <c r="Z1145" s="12">
        <f t="shared" si="17"/>
        <v>0</v>
      </c>
    </row>
    <row r="1146" spans="1:26" x14ac:dyDescent="0.35">
      <c r="A1146">
        <v>15728417</v>
      </c>
      <c r="B1146" s="1">
        <v>45766</v>
      </c>
      <c r="C1146" s="2">
        <v>1.3888888888888889E-3</v>
      </c>
      <c r="D1146" t="s">
        <v>24</v>
      </c>
      <c r="E1146" t="s">
        <v>1931</v>
      </c>
      <c r="F1146" t="s">
        <v>1932</v>
      </c>
      <c r="G1146" t="s">
        <v>27</v>
      </c>
      <c r="H1146" t="s">
        <v>28</v>
      </c>
      <c r="I1146" t="s">
        <v>40</v>
      </c>
      <c r="J1146" t="s">
        <v>148</v>
      </c>
      <c r="K1146" t="s">
        <v>1716</v>
      </c>
      <c r="L1146" t="s">
        <v>148</v>
      </c>
      <c r="M1146" t="s">
        <v>1717</v>
      </c>
      <c r="N1146" t="s">
        <v>1718</v>
      </c>
      <c r="O1146" t="s">
        <v>34</v>
      </c>
      <c r="P1146" t="s">
        <v>35</v>
      </c>
      <c r="Q1146" t="s">
        <v>37</v>
      </c>
      <c r="V1146" t="s">
        <v>35</v>
      </c>
      <c r="W1146" t="s">
        <v>35</v>
      </c>
      <c r="X1146" t="s">
        <v>35</v>
      </c>
      <c r="Z1146" s="12">
        <f t="shared" si="17"/>
        <v>0</v>
      </c>
    </row>
    <row r="1147" spans="1:26" x14ac:dyDescent="0.35">
      <c r="A1147">
        <v>15515835</v>
      </c>
      <c r="B1147" s="1">
        <v>45756</v>
      </c>
      <c r="C1147" s="2">
        <v>0.68125000000000002</v>
      </c>
      <c r="D1147" t="s">
        <v>228</v>
      </c>
      <c r="F1147">
        <v>11522</v>
      </c>
      <c r="G1147" t="s">
        <v>28</v>
      </c>
      <c r="H1147" t="s">
        <v>1933</v>
      </c>
      <c r="I1147" t="s">
        <v>29</v>
      </c>
      <c r="J1147" t="s">
        <v>49</v>
      </c>
      <c r="K1147" t="s">
        <v>431</v>
      </c>
      <c r="L1147" t="s">
        <v>1096</v>
      </c>
      <c r="M1147" t="s">
        <v>1934</v>
      </c>
      <c r="N1147" t="s">
        <v>1396</v>
      </c>
      <c r="O1147" t="s">
        <v>62</v>
      </c>
      <c r="P1147" t="s">
        <v>35</v>
      </c>
      <c r="Q1147" t="s">
        <v>78</v>
      </c>
      <c r="V1147" t="s">
        <v>35</v>
      </c>
      <c r="W1147" t="s">
        <v>35</v>
      </c>
      <c r="X1147" t="s">
        <v>35</v>
      </c>
      <c r="Z1147" s="12">
        <f t="shared" si="17"/>
        <v>0</v>
      </c>
    </row>
    <row r="1148" spans="1:26" x14ac:dyDescent="0.35">
      <c r="A1148">
        <v>15451972</v>
      </c>
      <c r="B1148" s="1">
        <v>45754</v>
      </c>
      <c r="C1148" s="2">
        <v>0.5625</v>
      </c>
      <c r="D1148" t="s">
        <v>128</v>
      </c>
      <c r="E1148" t="s">
        <v>1935</v>
      </c>
      <c r="F1148" t="s">
        <v>1936</v>
      </c>
      <c r="G1148" t="s">
        <v>268</v>
      </c>
      <c r="H1148" t="s">
        <v>269</v>
      </c>
      <c r="J1148" t="s">
        <v>49</v>
      </c>
      <c r="K1148">
        <v>125</v>
      </c>
      <c r="L1148" t="s">
        <v>286</v>
      </c>
      <c r="M1148" t="s">
        <v>287</v>
      </c>
      <c r="N1148" t="s">
        <v>288</v>
      </c>
      <c r="O1148" t="s">
        <v>67</v>
      </c>
      <c r="P1148" t="s">
        <v>36</v>
      </c>
      <c r="V1148" t="s">
        <v>35</v>
      </c>
      <c r="W1148" t="s">
        <v>35</v>
      </c>
      <c r="X1148" t="s">
        <v>35</v>
      </c>
      <c r="Y1148" s="3">
        <v>45754.559027777781</v>
      </c>
      <c r="Z1148" s="12">
        <f t="shared" si="17"/>
        <v>1</v>
      </c>
    </row>
    <row r="1149" spans="1:26" x14ac:dyDescent="0.35">
      <c r="A1149">
        <v>15720333</v>
      </c>
      <c r="B1149" s="1">
        <v>45765</v>
      </c>
      <c r="C1149" s="2">
        <v>0.65902777777777777</v>
      </c>
      <c r="D1149" t="s">
        <v>53</v>
      </c>
      <c r="E1149" t="s">
        <v>1579</v>
      </c>
      <c r="F1149">
        <v>10396</v>
      </c>
      <c r="G1149" t="s">
        <v>55</v>
      </c>
      <c r="H1149" t="s">
        <v>56</v>
      </c>
      <c r="J1149" t="s">
        <v>49</v>
      </c>
      <c r="K1149">
        <v>125</v>
      </c>
      <c r="L1149" t="s">
        <v>92</v>
      </c>
      <c r="M1149" t="s">
        <v>93</v>
      </c>
      <c r="N1149" t="s">
        <v>94</v>
      </c>
      <c r="O1149" t="s">
        <v>62</v>
      </c>
      <c r="P1149" t="s">
        <v>35</v>
      </c>
      <c r="Q1149" t="s">
        <v>167</v>
      </c>
      <c r="V1149" t="s">
        <v>35</v>
      </c>
      <c r="W1149" t="s">
        <v>35</v>
      </c>
      <c r="X1149" t="s">
        <v>35</v>
      </c>
      <c r="Z1149" s="12">
        <f t="shared" si="17"/>
        <v>0</v>
      </c>
    </row>
    <row r="1150" spans="1:26" x14ac:dyDescent="0.35">
      <c r="A1150">
        <v>15645076</v>
      </c>
      <c r="B1150" s="1">
        <v>45762</v>
      </c>
      <c r="C1150" s="2">
        <v>0.52361111111111114</v>
      </c>
      <c r="D1150" t="s">
        <v>53</v>
      </c>
      <c r="E1150" t="s">
        <v>1937</v>
      </c>
      <c r="F1150">
        <v>14171</v>
      </c>
      <c r="G1150" t="s">
        <v>55</v>
      </c>
      <c r="H1150" t="s">
        <v>56</v>
      </c>
      <c r="I1150" t="s">
        <v>29</v>
      </c>
      <c r="J1150" t="s">
        <v>440</v>
      </c>
      <c r="K1150">
        <v>160</v>
      </c>
      <c r="L1150" t="s">
        <v>597</v>
      </c>
      <c r="M1150" t="s">
        <v>598</v>
      </c>
      <c r="N1150" t="s">
        <v>599</v>
      </c>
      <c r="O1150" t="s">
        <v>34</v>
      </c>
      <c r="P1150" t="s">
        <v>35</v>
      </c>
      <c r="V1150" t="s">
        <v>35</v>
      </c>
      <c r="W1150" t="s">
        <v>35</v>
      </c>
      <c r="X1150" t="s">
        <v>35</v>
      </c>
      <c r="Z1150" s="12">
        <f t="shared" si="17"/>
        <v>0</v>
      </c>
    </row>
    <row r="1151" spans="1:26" x14ac:dyDescent="0.35">
      <c r="A1151">
        <v>15365677</v>
      </c>
      <c r="B1151" s="1">
        <v>45749</v>
      </c>
      <c r="C1151" s="2">
        <v>0.77708333333333335</v>
      </c>
      <c r="D1151" t="s">
        <v>228</v>
      </c>
      <c r="E1151" t="s">
        <v>769</v>
      </c>
      <c r="F1151" t="s">
        <v>1574</v>
      </c>
      <c r="I1151" t="s">
        <v>40</v>
      </c>
      <c r="J1151" t="s">
        <v>30</v>
      </c>
      <c r="K1151" t="s">
        <v>593</v>
      </c>
      <c r="M1151" t="s">
        <v>857</v>
      </c>
      <c r="N1151" t="s">
        <v>155</v>
      </c>
      <c r="O1151" t="s">
        <v>34</v>
      </c>
      <c r="P1151" t="s">
        <v>36</v>
      </c>
      <c r="Q1151" t="s">
        <v>37</v>
      </c>
      <c r="V1151" t="s">
        <v>36</v>
      </c>
      <c r="W1151" t="s">
        <v>35</v>
      </c>
      <c r="X1151" t="s">
        <v>35</v>
      </c>
      <c r="Z1151" s="12">
        <f t="shared" si="17"/>
        <v>0</v>
      </c>
    </row>
    <row r="1152" spans="1:26" x14ac:dyDescent="0.35">
      <c r="A1152">
        <v>15431338</v>
      </c>
      <c r="B1152" s="1">
        <v>45753</v>
      </c>
      <c r="C1152" s="2">
        <v>0.35416666666666669</v>
      </c>
      <c r="D1152" t="s">
        <v>53</v>
      </c>
      <c r="E1152" t="s">
        <v>1938</v>
      </c>
      <c r="F1152">
        <v>10375</v>
      </c>
      <c r="G1152" t="s">
        <v>124</v>
      </c>
      <c r="H1152" t="s">
        <v>56</v>
      </c>
      <c r="I1152" t="s">
        <v>88</v>
      </c>
      <c r="J1152" t="s">
        <v>49</v>
      </c>
      <c r="K1152" t="s">
        <v>472</v>
      </c>
      <c r="L1152" t="s">
        <v>473</v>
      </c>
      <c r="M1152" t="s">
        <v>1939</v>
      </c>
      <c r="N1152" t="s">
        <v>900</v>
      </c>
      <c r="O1152" t="s">
        <v>67</v>
      </c>
      <c r="P1152" t="s">
        <v>36</v>
      </c>
      <c r="Q1152" t="s">
        <v>205</v>
      </c>
      <c r="V1152" t="s">
        <v>35</v>
      </c>
      <c r="W1152" t="s">
        <v>35</v>
      </c>
      <c r="X1152" t="s">
        <v>36</v>
      </c>
      <c r="Y1152" s="3">
        <v>45754.738194444442</v>
      </c>
      <c r="Z1152" s="12">
        <f t="shared" si="17"/>
        <v>1</v>
      </c>
    </row>
    <row r="1153" spans="1:26" x14ac:dyDescent="0.35">
      <c r="A1153">
        <v>15655285</v>
      </c>
      <c r="B1153" s="1">
        <v>45762</v>
      </c>
      <c r="C1153" s="2">
        <v>0.78541666666666665</v>
      </c>
      <c r="D1153" t="s">
        <v>46</v>
      </c>
      <c r="E1153" t="s">
        <v>1940</v>
      </c>
      <c r="F1153" t="s">
        <v>1941</v>
      </c>
      <c r="J1153" t="s">
        <v>49</v>
      </c>
      <c r="K1153">
        <v>125</v>
      </c>
      <c r="L1153" t="s">
        <v>100</v>
      </c>
      <c r="M1153" t="s">
        <v>775</v>
      </c>
      <c r="N1153" t="s">
        <v>776</v>
      </c>
      <c r="O1153" t="s">
        <v>67</v>
      </c>
      <c r="P1153" t="s">
        <v>36</v>
      </c>
      <c r="V1153" t="s">
        <v>36</v>
      </c>
      <c r="W1153" t="s">
        <v>35</v>
      </c>
      <c r="X1153" t="s">
        <v>35</v>
      </c>
      <c r="Y1153" s="3">
        <v>45762.786805555559</v>
      </c>
      <c r="Z1153" s="12">
        <f t="shared" si="17"/>
        <v>1</v>
      </c>
    </row>
    <row r="1154" spans="1:26" x14ac:dyDescent="0.35">
      <c r="A1154">
        <v>15706216</v>
      </c>
      <c r="B1154" s="1">
        <v>45764</v>
      </c>
      <c r="C1154" s="2">
        <v>0.87986111111111109</v>
      </c>
      <c r="D1154" t="s">
        <v>53</v>
      </c>
      <c r="E1154" t="s">
        <v>1942</v>
      </c>
      <c r="F1154">
        <v>12080</v>
      </c>
      <c r="G1154" t="s">
        <v>124</v>
      </c>
      <c r="H1154" t="s">
        <v>56</v>
      </c>
      <c r="I1154" t="s">
        <v>29</v>
      </c>
      <c r="J1154" t="s">
        <v>49</v>
      </c>
      <c r="K1154" t="s">
        <v>472</v>
      </c>
      <c r="L1154" t="s">
        <v>473</v>
      </c>
      <c r="M1154" t="s">
        <v>899</v>
      </c>
      <c r="N1154" t="s">
        <v>900</v>
      </c>
      <c r="O1154" t="s">
        <v>34</v>
      </c>
      <c r="P1154" t="s">
        <v>35</v>
      </c>
      <c r="V1154" t="s">
        <v>35</v>
      </c>
      <c r="W1154" t="s">
        <v>35</v>
      </c>
      <c r="X1154" t="s">
        <v>35</v>
      </c>
      <c r="Z1154" s="12">
        <f t="shared" si="17"/>
        <v>0</v>
      </c>
    </row>
    <row r="1155" spans="1:26" x14ac:dyDescent="0.35">
      <c r="A1155">
        <v>15484310</v>
      </c>
      <c r="B1155" s="1">
        <v>45755</v>
      </c>
      <c r="C1155" s="2">
        <v>0.72430555555555554</v>
      </c>
      <c r="D1155" t="s">
        <v>128</v>
      </c>
      <c r="E1155" t="s">
        <v>1181</v>
      </c>
      <c r="F1155">
        <v>11021</v>
      </c>
      <c r="I1155" t="s">
        <v>88</v>
      </c>
      <c r="J1155" t="s">
        <v>49</v>
      </c>
      <c r="K1155">
        <v>150</v>
      </c>
      <c r="L1155" t="s">
        <v>606</v>
      </c>
      <c r="M1155" t="s">
        <v>684</v>
      </c>
      <c r="N1155" t="s">
        <v>685</v>
      </c>
      <c r="O1155" t="s">
        <v>34</v>
      </c>
      <c r="P1155" t="s">
        <v>35</v>
      </c>
      <c r="Q1155" t="s">
        <v>37</v>
      </c>
      <c r="V1155" t="s">
        <v>35</v>
      </c>
      <c r="W1155" t="s">
        <v>35</v>
      </c>
      <c r="X1155" t="s">
        <v>35</v>
      </c>
      <c r="Z1155" s="12">
        <f t="shared" ref="Z1155:Z1218" si="18">IF(O1155="Invoiced", 1, 0)</f>
        <v>0</v>
      </c>
    </row>
    <row r="1156" spans="1:26" x14ac:dyDescent="0.35">
      <c r="A1156">
        <v>15449567</v>
      </c>
      <c r="B1156" s="1">
        <v>45754</v>
      </c>
      <c r="C1156" s="2">
        <v>0.54097222222222219</v>
      </c>
      <c r="D1156" t="s">
        <v>38</v>
      </c>
      <c r="E1156" t="s">
        <v>1943</v>
      </c>
      <c r="F1156" t="s">
        <v>1944</v>
      </c>
      <c r="J1156" t="s">
        <v>41</v>
      </c>
      <c r="K1156">
        <v>110</v>
      </c>
      <c r="L1156" t="s">
        <v>143</v>
      </c>
      <c r="M1156" t="s">
        <v>144</v>
      </c>
      <c r="N1156" t="s">
        <v>145</v>
      </c>
      <c r="O1156" t="s">
        <v>67</v>
      </c>
      <c r="P1156" t="s">
        <v>36</v>
      </c>
      <c r="Q1156" t="s">
        <v>313</v>
      </c>
      <c r="V1156" t="s">
        <v>36</v>
      </c>
      <c r="W1156" t="s">
        <v>36</v>
      </c>
      <c r="X1156" t="s">
        <v>36</v>
      </c>
      <c r="Y1156" s="3">
        <v>45754.532638888886</v>
      </c>
      <c r="Z1156" s="12">
        <f t="shared" si="18"/>
        <v>1</v>
      </c>
    </row>
    <row r="1157" spans="1:26" x14ac:dyDescent="0.35">
      <c r="A1157">
        <v>15418056</v>
      </c>
      <c r="B1157" s="1">
        <v>45752</v>
      </c>
      <c r="C1157" s="2">
        <v>0.5625</v>
      </c>
      <c r="D1157" t="s">
        <v>95</v>
      </c>
      <c r="E1157" t="s">
        <v>1945</v>
      </c>
      <c r="F1157">
        <v>12884</v>
      </c>
      <c r="G1157" t="s">
        <v>98</v>
      </c>
      <c r="H1157" t="s">
        <v>99</v>
      </c>
      <c r="J1157" t="s">
        <v>49</v>
      </c>
      <c r="K1157">
        <v>400</v>
      </c>
      <c r="L1157" t="s">
        <v>329</v>
      </c>
      <c r="M1157" t="s">
        <v>330</v>
      </c>
      <c r="N1157" t="s">
        <v>331</v>
      </c>
      <c r="O1157" t="s">
        <v>34</v>
      </c>
      <c r="P1157" t="s">
        <v>36</v>
      </c>
      <c r="Q1157" t="s">
        <v>420</v>
      </c>
      <c r="V1157" t="s">
        <v>35</v>
      </c>
      <c r="W1157" t="s">
        <v>36</v>
      </c>
      <c r="X1157" t="s">
        <v>36</v>
      </c>
      <c r="Z1157" s="12">
        <f t="shared" si="18"/>
        <v>0</v>
      </c>
    </row>
    <row r="1158" spans="1:26" x14ac:dyDescent="0.35">
      <c r="A1158">
        <v>15446539</v>
      </c>
      <c r="B1158" s="1">
        <v>45754</v>
      </c>
      <c r="C1158" s="2">
        <v>0.37430555555555556</v>
      </c>
      <c r="D1158" t="s">
        <v>53</v>
      </c>
      <c r="E1158" t="s">
        <v>1333</v>
      </c>
      <c r="F1158">
        <v>11920</v>
      </c>
      <c r="G1158" t="s">
        <v>124</v>
      </c>
      <c r="H1158" t="s">
        <v>56</v>
      </c>
      <c r="I1158" t="s">
        <v>29</v>
      </c>
      <c r="J1158" t="s">
        <v>49</v>
      </c>
      <c r="K1158" t="s">
        <v>194</v>
      </c>
      <c r="L1158" t="s">
        <v>348</v>
      </c>
      <c r="M1158" t="s">
        <v>349</v>
      </c>
      <c r="N1158" t="s">
        <v>350</v>
      </c>
      <c r="O1158" t="s">
        <v>62</v>
      </c>
      <c r="P1158" t="s">
        <v>35</v>
      </c>
      <c r="Q1158" t="s">
        <v>78</v>
      </c>
      <c r="V1158" t="s">
        <v>35</v>
      </c>
      <c r="W1158" t="s">
        <v>35</v>
      </c>
      <c r="X1158" t="s">
        <v>35</v>
      </c>
      <c r="Z1158" s="12">
        <f t="shared" si="18"/>
        <v>0</v>
      </c>
    </row>
    <row r="1159" spans="1:26" x14ac:dyDescent="0.35">
      <c r="A1159">
        <v>15604141</v>
      </c>
      <c r="B1159" s="1">
        <v>45760</v>
      </c>
      <c r="C1159" s="2">
        <v>0.60833333333333328</v>
      </c>
      <c r="D1159" t="s">
        <v>95</v>
      </c>
      <c r="E1159" t="s">
        <v>1946</v>
      </c>
      <c r="F1159">
        <v>12639</v>
      </c>
      <c r="G1159" t="s">
        <v>781</v>
      </c>
      <c r="H1159" t="s">
        <v>210</v>
      </c>
      <c r="I1159" t="s">
        <v>29</v>
      </c>
      <c r="J1159" t="s">
        <v>30</v>
      </c>
      <c r="K1159" t="s">
        <v>153</v>
      </c>
      <c r="L1159" t="s">
        <v>30</v>
      </c>
      <c r="M1159" t="s">
        <v>782</v>
      </c>
      <c r="N1159" t="s">
        <v>783</v>
      </c>
      <c r="O1159" t="s">
        <v>62</v>
      </c>
      <c r="P1159" t="s">
        <v>35</v>
      </c>
      <c r="Q1159" t="s">
        <v>84</v>
      </c>
      <c r="V1159" t="s">
        <v>35</v>
      </c>
      <c r="W1159" t="s">
        <v>35</v>
      </c>
      <c r="X1159" t="s">
        <v>35</v>
      </c>
      <c r="Z1159" s="12">
        <f t="shared" si="18"/>
        <v>0</v>
      </c>
    </row>
    <row r="1160" spans="1:26" x14ac:dyDescent="0.35">
      <c r="A1160">
        <v>15580419</v>
      </c>
      <c r="B1160" s="1">
        <v>45759</v>
      </c>
      <c r="C1160" s="2">
        <v>0.42916666666666664</v>
      </c>
      <c r="D1160" t="s">
        <v>38</v>
      </c>
      <c r="E1160" t="s">
        <v>1947</v>
      </c>
      <c r="F1160">
        <v>11633</v>
      </c>
      <c r="I1160" t="s">
        <v>40</v>
      </c>
      <c r="J1160" t="s">
        <v>49</v>
      </c>
      <c r="K1160" t="s">
        <v>194</v>
      </c>
      <c r="L1160" t="s">
        <v>756</v>
      </c>
      <c r="M1160" t="s">
        <v>1948</v>
      </c>
      <c r="N1160" t="s">
        <v>1407</v>
      </c>
      <c r="O1160" t="s">
        <v>34</v>
      </c>
      <c r="P1160" t="s">
        <v>36</v>
      </c>
      <c r="V1160" t="s">
        <v>36</v>
      </c>
      <c r="W1160" t="s">
        <v>35</v>
      </c>
      <c r="X1160" t="s">
        <v>36</v>
      </c>
      <c r="Z1160" s="12">
        <f t="shared" si="18"/>
        <v>0</v>
      </c>
    </row>
    <row r="1161" spans="1:26" x14ac:dyDescent="0.35">
      <c r="A1161">
        <v>15571099</v>
      </c>
      <c r="B1161" s="1">
        <v>45758</v>
      </c>
      <c r="C1161" s="2">
        <v>0.70486111111111116</v>
      </c>
      <c r="D1161" t="s">
        <v>38</v>
      </c>
      <c r="E1161" t="s">
        <v>1949</v>
      </c>
      <c r="F1161" t="s">
        <v>1950</v>
      </c>
      <c r="G1161" t="s">
        <v>791</v>
      </c>
      <c r="I1161" t="s">
        <v>88</v>
      </c>
      <c r="J1161" t="s">
        <v>49</v>
      </c>
      <c r="K1161" t="s">
        <v>703</v>
      </c>
      <c r="L1161" t="s">
        <v>220</v>
      </c>
      <c r="M1161" t="s">
        <v>950</v>
      </c>
      <c r="N1161" t="s">
        <v>705</v>
      </c>
      <c r="O1161" t="s">
        <v>67</v>
      </c>
      <c r="P1161" t="s">
        <v>36</v>
      </c>
      <c r="Q1161" t="s">
        <v>37</v>
      </c>
      <c r="V1161" t="s">
        <v>36</v>
      </c>
      <c r="W1161" t="s">
        <v>36</v>
      </c>
      <c r="X1161" t="s">
        <v>36</v>
      </c>
      <c r="Y1161" s="3">
        <v>45759.456250000003</v>
      </c>
      <c r="Z1161" s="12">
        <f t="shared" si="18"/>
        <v>1</v>
      </c>
    </row>
    <row r="1162" spans="1:26" x14ac:dyDescent="0.35">
      <c r="A1162">
        <v>15544813</v>
      </c>
      <c r="B1162" s="1">
        <v>45757</v>
      </c>
      <c r="C1162" s="2">
        <v>0.58263888888888893</v>
      </c>
      <c r="D1162" t="s">
        <v>95</v>
      </c>
      <c r="E1162" t="s">
        <v>958</v>
      </c>
      <c r="F1162">
        <v>13266</v>
      </c>
      <c r="G1162" t="s">
        <v>308</v>
      </c>
      <c r="H1162" t="s">
        <v>210</v>
      </c>
      <c r="J1162" t="s">
        <v>57</v>
      </c>
      <c r="K1162" t="s">
        <v>58</v>
      </c>
      <c r="L1162" t="s">
        <v>59</v>
      </c>
      <c r="M1162" t="s">
        <v>165</v>
      </c>
      <c r="N1162" t="s">
        <v>166</v>
      </c>
      <c r="O1162" t="s">
        <v>34</v>
      </c>
      <c r="P1162" t="s">
        <v>35</v>
      </c>
      <c r="Q1162" t="s">
        <v>205</v>
      </c>
      <c r="V1162" t="s">
        <v>35</v>
      </c>
      <c r="W1162" t="s">
        <v>35</v>
      </c>
      <c r="X1162" t="s">
        <v>35</v>
      </c>
      <c r="Z1162" s="12">
        <f t="shared" si="18"/>
        <v>0</v>
      </c>
    </row>
    <row r="1163" spans="1:26" x14ac:dyDescent="0.35">
      <c r="A1163">
        <v>15319632</v>
      </c>
      <c r="B1163" s="1">
        <v>45751</v>
      </c>
      <c r="C1163" s="2">
        <v>0.61805555555555558</v>
      </c>
      <c r="D1163" t="s">
        <v>53</v>
      </c>
      <c r="E1163" t="s">
        <v>1951</v>
      </c>
      <c r="F1163">
        <v>12749</v>
      </c>
      <c r="G1163" t="s">
        <v>124</v>
      </c>
      <c r="H1163" t="s">
        <v>56</v>
      </c>
      <c r="I1163" t="s">
        <v>40</v>
      </c>
      <c r="J1163" t="s">
        <v>49</v>
      </c>
      <c r="K1163" t="s">
        <v>114</v>
      </c>
      <c r="L1163" t="s">
        <v>220</v>
      </c>
      <c r="M1163" t="s">
        <v>1179</v>
      </c>
      <c r="N1163" t="s">
        <v>1180</v>
      </c>
      <c r="O1163" t="s">
        <v>34</v>
      </c>
      <c r="P1163" t="s">
        <v>35</v>
      </c>
      <c r="Q1163" t="s">
        <v>37</v>
      </c>
      <c r="V1163" t="s">
        <v>35</v>
      </c>
      <c r="W1163" t="s">
        <v>35</v>
      </c>
      <c r="X1163" t="s">
        <v>35</v>
      </c>
      <c r="Z1163" s="12">
        <f t="shared" si="18"/>
        <v>0</v>
      </c>
    </row>
    <row r="1164" spans="1:26" x14ac:dyDescent="0.35">
      <c r="A1164">
        <v>15583723</v>
      </c>
      <c r="B1164" s="1">
        <v>45759</v>
      </c>
      <c r="C1164" s="2">
        <v>0.51458333333333328</v>
      </c>
      <c r="D1164" t="s">
        <v>38</v>
      </c>
      <c r="E1164" t="s">
        <v>893</v>
      </c>
      <c r="F1164" t="s">
        <v>894</v>
      </c>
      <c r="G1164" t="s">
        <v>791</v>
      </c>
      <c r="I1164" t="s">
        <v>88</v>
      </c>
      <c r="J1164" t="s">
        <v>49</v>
      </c>
      <c r="K1164">
        <v>150</v>
      </c>
      <c r="L1164" t="s">
        <v>385</v>
      </c>
      <c r="M1164" t="s">
        <v>1305</v>
      </c>
      <c r="N1164" t="s">
        <v>1306</v>
      </c>
      <c r="O1164" t="s">
        <v>67</v>
      </c>
      <c r="P1164" t="s">
        <v>36</v>
      </c>
      <c r="Q1164" t="s">
        <v>396</v>
      </c>
      <c r="V1164" t="s">
        <v>36</v>
      </c>
      <c r="W1164" t="s">
        <v>36</v>
      </c>
      <c r="X1164" t="s">
        <v>36</v>
      </c>
      <c r="Y1164" s="3">
        <v>45759.517361111109</v>
      </c>
      <c r="Z1164" s="12">
        <f t="shared" si="18"/>
        <v>1</v>
      </c>
    </row>
    <row r="1165" spans="1:26" x14ac:dyDescent="0.35">
      <c r="A1165">
        <v>15708247</v>
      </c>
      <c r="B1165" s="1">
        <v>45766</v>
      </c>
      <c r="C1165" s="2">
        <v>0.7416666666666667</v>
      </c>
      <c r="D1165" t="s">
        <v>95</v>
      </c>
      <c r="E1165" t="s">
        <v>1952</v>
      </c>
      <c r="F1165" t="s">
        <v>1953</v>
      </c>
      <c r="G1165" t="s">
        <v>216</v>
      </c>
      <c r="H1165" t="s">
        <v>99</v>
      </c>
      <c r="J1165" t="s">
        <v>49</v>
      </c>
      <c r="K1165" t="s">
        <v>431</v>
      </c>
      <c r="L1165" t="s">
        <v>1096</v>
      </c>
      <c r="M1165" t="s">
        <v>1954</v>
      </c>
      <c r="N1165" t="s">
        <v>1955</v>
      </c>
      <c r="O1165" t="s">
        <v>34</v>
      </c>
      <c r="P1165" t="s">
        <v>35</v>
      </c>
      <c r="V1165" t="s">
        <v>35</v>
      </c>
      <c r="W1165" t="s">
        <v>35</v>
      </c>
      <c r="X1165" t="s">
        <v>35</v>
      </c>
      <c r="Z1165" s="12">
        <f t="shared" si="18"/>
        <v>0</v>
      </c>
    </row>
    <row r="1166" spans="1:26" x14ac:dyDescent="0.35">
      <c r="A1166">
        <v>15690815</v>
      </c>
      <c r="B1166" s="1">
        <v>45764</v>
      </c>
      <c r="C1166" s="2">
        <v>0.48749999999999999</v>
      </c>
      <c r="D1166" t="s">
        <v>53</v>
      </c>
      <c r="E1166" t="s">
        <v>1272</v>
      </c>
      <c r="F1166">
        <v>13135</v>
      </c>
      <c r="G1166" t="s">
        <v>55</v>
      </c>
      <c r="H1166" t="s">
        <v>56</v>
      </c>
      <c r="I1166" t="s">
        <v>29</v>
      </c>
      <c r="J1166" t="s">
        <v>49</v>
      </c>
      <c r="K1166" t="s">
        <v>378</v>
      </c>
      <c r="L1166" t="s">
        <v>417</v>
      </c>
      <c r="M1166" t="s">
        <v>418</v>
      </c>
      <c r="N1166" t="s">
        <v>419</v>
      </c>
      <c r="O1166" t="s">
        <v>34</v>
      </c>
      <c r="P1166" t="s">
        <v>35</v>
      </c>
      <c r="V1166" t="s">
        <v>35</v>
      </c>
      <c r="W1166" t="s">
        <v>35</v>
      </c>
      <c r="X1166" t="s">
        <v>35</v>
      </c>
      <c r="Z1166" s="12">
        <f t="shared" si="18"/>
        <v>0</v>
      </c>
    </row>
    <row r="1167" spans="1:26" x14ac:dyDescent="0.35">
      <c r="A1167">
        <v>15400371</v>
      </c>
      <c r="B1167" s="1">
        <v>45751</v>
      </c>
      <c r="C1167" s="2">
        <v>0.62777777777777777</v>
      </c>
      <c r="D1167" t="s">
        <v>38</v>
      </c>
      <c r="E1167" t="s">
        <v>1956</v>
      </c>
      <c r="F1167">
        <v>12805</v>
      </c>
      <c r="J1167" t="s">
        <v>49</v>
      </c>
      <c r="K1167">
        <v>125</v>
      </c>
      <c r="L1167" t="s">
        <v>243</v>
      </c>
      <c r="M1167" t="s">
        <v>647</v>
      </c>
      <c r="N1167" t="s">
        <v>648</v>
      </c>
      <c r="O1167" t="s">
        <v>67</v>
      </c>
      <c r="P1167" t="s">
        <v>36</v>
      </c>
      <c r="V1167" t="s">
        <v>35</v>
      </c>
      <c r="W1167" t="s">
        <v>35</v>
      </c>
      <c r="X1167" t="s">
        <v>35</v>
      </c>
      <c r="Y1167" s="3">
        <v>45751.628472222219</v>
      </c>
      <c r="Z1167" s="12">
        <f t="shared" si="18"/>
        <v>1</v>
      </c>
    </row>
    <row r="1168" spans="1:26" x14ac:dyDescent="0.35">
      <c r="A1168">
        <v>15715404</v>
      </c>
      <c r="B1168" s="1">
        <v>45765</v>
      </c>
      <c r="C1168" s="2">
        <v>0.52847222222222223</v>
      </c>
      <c r="D1168" t="s">
        <v>38</v>
      </c>
      <c r="E1168" t="s">
        <v>1600</v>
      </c>
      <c r="F1168">
        <v>10940</v>
      </c>
      <c r="J1168" t="s">
        <v>49</v>
      </c>
      <c r="K1168">
        <v>150</v>
      </c>
      <c r="L1168" t="s">
        <v>385</v>
      </c>
      <c r="M1168" t="s">
        <v>1957</v>
      </c>
      <c r="N1168" t="s">
        <v>1958</v>
      </c>
      <c r="O1168" t="s">
        <v>67</v>
      </c>
      <c r="P1168" t="s">
        <v>36</v>
      </c>
      <c r="V1168" t="s">
        <v>36</v>
      </c>
      <c r="W1168" t="s">
        <v>36</v>
      </c>
      <c r="X1168" t="s">
        <v>36</v>
      </c>
      <c r="Y1168" s="3">
        <v>45765.53125</v>
      </c>
      <c r="Z1168" s="12">
        <f t="shared" si="18"/>
        <v>1</v>
      </c>
    </row>
    <row r="1169" spans="1:26" x14ac:dyDescent="0.35">
      <c r="A1169">
        <v>15387429</v>
      </c>
      <c r="B1169" s="1">
        <v>45751</v>
      </c>
      <c r="C1169" s="2">
        <v>0.42430555555555555</v>
      </c>
      <c r="D1169" t="s">
        <v>53</v>
      </c>
      <c r="E1169" t="s">
        <v>1959</v>
      </c>
      <c r="F1169">
        <v>12570</v>
      </c>
      <c r="G1169" t="s">
        <v>55</v>
      </c>
      <c r="H1169" t="s">
        <v>56</v>
      </c>
      <c r="I1169" t="s">
        <v>88</v>
      </c>
      <c r="J1169" t="s">
        <v>30</v>
      </c>
      <c r="K1169" t="s">
        <v>749</v>
      </c>
      <c r="L1169" t="s">
        <v>30</v>
      </c>
      <c r="M1169" t="s">
        <v>750</v>
      </c>
      <c r="N1169" t="s">
        <v>751</v>
      </c>
      <c r="O1169" t="s">
        <v>62</v>
      </c>
      <c r="P1169" t="s">
        <v>35</v>
      </c>
      <c r="Q1169" t="s">
        <v>78</v>
      </c>
      <c r="V1169" t="s">
        <v>35</v>
      </c>
      <c r="W1169" t="s">
        <v>35</v>
      </c>
      <c r="X1169" t="s">
        <v>35</v>
      </c>
      <c r="Z1169" s="12">
        <f t="shared" si="18"/>
        <v>0</v>
      </c>
    </row>
    <row r="1170" spans="1:26" x14ac:dyDescent="0.35">
      <c r="A1170">
        <v>15436716</v>
      </c>
      <c r="B1170" s="1">
        <v>45753</v>
      </c>
      <c r="C1170" s="2">
        <v>0.58333333333333337</v>
      </c>
      <c r="D1170" t="s">
        <v>95</v>
      </c>
      <c r="E1170" t="s">
        <v>208</v>
      </c>
      <c r="F1170">
        <v>10280</v>
      </c>
      <c r="G1170" t="s">
        <v>209</v>
      </c>
      <c r="H1170" t="s">
        <v>210</v>
      </c>
      <c r="J1170" t="s">
        <v>49</v>
      </c>
      <c r="K1170">
        <v>400</v>
      </c>
      <c r="L1170" t="s">
        <v>329</v>
      </c>
      <c r="M1170" t="s">
        <v>330</v>
      </c>
      <c r="N1170" t="s">
        <v>331</v>
      </c>
      <c r="O1170" t="s">
        <v>62</v>
      </c>
      <c r="P1170" t="s">
        <v>35</v>
      </c>
      <c r="Q1170" t="s">
        <v>78</v>
      </c>
      <c r="V1170" t="s">
        <v>35</v>
      </c>
      <c r="W1170" t="s">
        <v>35</v>
      </c>
      <c r="X1170" t="s">
        <v>35</v>
      </c>
      <c r="Z1170" s="12">
        <f t="shared" si="18"/>
        <v>0</v>
      </c>
    </row>
    <row r="1171" spans="1:26" x14ac:dyDescent="0.35">
      <c r="A1171">
        <v>15516017</v>
      </c>
      <c r="B1171" s="1">
        <v>45756</v>
      </c>
      <c r="C1171" s="2">
        <v>0.68125000000000002</v>
      </c>
      <c r="D1171" t="s">
        <v>228</v>
      </c>
      <c r="F1171">
        <v>13214</v>
      </c>
      <c r="G1171" t="s">
        <v>340</v>
      </c>
      <c r="H1171" t="s">
        <v>963</v>
      </c>
      <c r="I1171" t="s">
        <v>40</v>
      </c>
      <c r="J1171" t="s">
        <v>49</v>
      </c>
      <c r="K1171">
        <v>125</v>
      </c>
      <c r="L1171" t="s">
        <v>190</v>
      </c>
      <c r="M1171" t="s">
        <v>191</v>
      </c>
      <c r="N1171" t="s">
        <v>192</v>
      </c>
      <c r="O1171" t="s">
        <v>62</v>
      </c>
      <c r="P1171" t="s">
        <v>35</v>
      </c>
      <c r="Q1171" t="s">
        <v>167</v>
      </c>
      <c r="V1171" t="s">
        <v>35</v>
      </c>
      <c r="W1171" t="s">
        <v>35</v>
      </c>
      <c r="X1171" t="s">
        <v>35</v>
      </c>
      <c r="Z1171" s="12">
        <f t="shared" si="18"/>
        <v>0</v>
      </c>
    </row>
    <row r="1172" spans="1:26" x14ac:dyDescent="0.35">
      <c r="A1172">
        <v>15347473</v>
      </c>
      <c r="B1172" s="1">
        <v>45749</v>
      </c>
      <c r="C1172" s="2">
        <v>0.62083333333333335</v>
      </c>
      <c r="D1172" t="s">
        <v>95</v>
      </c>
      <c r="E1172" t="s">
        <v>1960</v>
      </c>
      <c r="F1172">
        <v>13709</v>
      </c>
      <c r="G1172" t="s">
        <v>216</v>
      </c>
      <c r="H1172" t="s">
        <v>99</v>
      </c>
      <c r="I1172" t="s">
        <v>29</v>
      </c>
      <c r="J1172" t="s">
        <v>148</v>
      </c>
      <c r="K1172" t="s">
        <v>174</v>
      </c>
      <c r="L1172" t="s">
        <v>148</v>
      </c>
      <c r="M1172" t="s">
        <v>994</v>
      </c>
      <c r="N1172" t="s">
        <v>995</v>
      </c>
      <c r="O1172" t="s">
        <v>62</v>
      </c>
      <c r="P1172" t="s">
        <v>35</v>
      </c>
      <c r="Q1172" t="s">
        <v>167</v>
      </c>
      <c r="V1172" t="s">
        <v>35</v>
      </c>
      <c r="W1172" t="s">
        <v>35</v>
      </c>
      <c r="X1172" t="s">
        <v>35</v>
      </c>
      <c r="Z1172" s="12">
        <f t="shared" si="18"/>
        <v>0</v>
      </c>
    </row>
    <row r="1173" spans="1:26" x14ac:dyDescent="0.35">
      <c r="A1173">
        <v>15436952</v>
      </c>
      <c r="B1173" s="1">
        <v>45753</v>
      </c>
      <c r="C1173" s="2">
        <v>0.58750000000000002</v>
      </c>
      <c r="D1173" t="s">
        <v>46</v>
      </c>
      <c r="E1173" t="s">
        <v>1691</v>
      </c>
      <c r="F1173">
        <v>13105</v>
      </c>
      <c r="G1173" t="s">
        <v>99</v>
      </c>
      <c r="I1173" t="s">
        <v>40</v>
      </c>
      <c r="J1173" t="s">
        <v>49</v>
      </c>
      <c r="K1173">
        <v>125</v>
      </c>
      <c r="L1173" t="s">
        <v>92</v>
      </c>
      <c r="M1173" t="s">
        <v>804</v>
      </c>
      <c r="N1173" t="s">
        <v>805</v>
      </c>
      <c r="O1173" t="s">
        <v>34</v>
      </c>
      <c r="P1173" t="s">
        <v>35</v>
      </c>
      <c r="Q1173" t="s">
        <v>103</v>
      </c>
      <c r="V1173" t="s">
        <v>35</v>
      </c>
      <c r="W1173" t="s">
        <v>35</v>
      </c>
      <c r="X1173" t="s">
        <v>35</v>
      </c>
      <c r="Z1173" s="12">
        <f t="shared" si="18"/>
        <v>0</v>
      </c>
    </row>
    <row r="1174" spans="1:26" x14ac:dyDescent="0.35">
      <c r="A1174">
        <v>15399807</v>
      </c>
      <c r="B1174" s="1">
        <v>45751</v>
      </c>
      <c r="C1174" s="2">
        <v>0.61736111111111114</v>
      </c>
      <c r="D1174" t="s">
        <v>53</v>
      </c>
      <c r="E1174" t="s">
        <v>1961</v>
      </c>
      <c r="F1174">
        <v>12638</v>
      </c>
      <c r="G1174" t="s">
        <v>55</v>
      </c>
      <c r="H1174" t="s">
        <v>56</v>
      </c>
      <c r="I1174" t="s">
        <v>88</v>
      </c>
      <c r="J1174" t="s">
        <v>49</v>
      </c>
      <c r="K1174">
        <v>150</v>
      </c>
      <c r="L1174" t="s">
        <v>71</v>
      </c>
      <c r="M1174" t="s">
        <v>72</v>
      </c>
      <c r="N1174" t="s">
        <v>73</v>
      </c>
      <c r="O1174" t="s">
        <v>62</v>
      </c>
      <c r="P1174" t="s">
        <v>35</v>
      </c>
      <c r="V1174" t="s">
        <v>35</v>
      </c>
      <c r="W1174" t="s">
        <v>35</v>
      </c>
      <c r="X1174" t="s">
        <v>35</v>
      </c>
      <c r="Z1174" s="12">
        <f t="shared" si="18"/>
        <v>0</v>
      </c>
    </row>
    <row r="1175" spans="1:26" x14ac:dyDescent="0.35">
      <c r="A1175">
        <v>15608074</v>
      </c>
      <c r="B1175" s="1">
        <v>45761</v>
      </c>
      <c r="C1175" s="2">
        <v>0.59166666666666667</v>
      </c>
      <c r="D1175" t="s">
        <v>53</v>
      </c>
      <c r="E1175" t="s">
        <v>1962</v>
      </c>
      <c r="F1175">
        <v>12393</v>
      </c>
      <c r="G1175" t="s">
        <v>55</v>
      </c>
      <c r="H1175" t="s">
        <v>56</v>
      </c>
      <c r="I1175" t="s">
        <v>40</v>
      </c>
      <c r="J1175" t="s">
        <v>30</v>
      </c>
      <c r="K1175" t="s">
        <v>545</v>
      </c>
      <c r="L1175" t="s">
        <v>30</v>
      </c>
      <c r="M1175" t="s">
        <v>835</v>
      </c>
      <c r="N1175" t="s">
        <v>836</v>
      </c>
      <c r="O1175" t="s">
        <v>34</v>
      </c>
      <c r="P1175" t="s">
        <v>35</v>
      </c>
      <c r="Q1175" t="s">
        <v>37</v>
      </c>
      <c r="V1175" t="s">
        <v>35</v>
      </c>
      <c r="W1175" t="s">
        <v>35</v>
      </c>
      <c r="X1175" t="s">
        <v>35</v>
      </c>
      <c r="Z1175" s="12">
        <f t="shared" si="18"/>
        <v>0</v>
      </c>
    </row>
    <row r="1176" spans="1:26" x14ac:dyDescent="0.35">
      <c r="A1176">
        <v>15339279</v>
      </c>
      <c r="B1176" s="1">
        <v>45748</v>
      </c>
      <c r="C1176" s="2">
        <v>0.58472222222222225</v>
      </c>
      <c r="D1176" t="s">
        <v>53</v>
      </c>
      <c r="E1176" t="s">
        <v>604</v>
      </c>
      <c r="F1176">
        <v>11683</v>
      </c>
      <c r="G1176" t="s">
        <v>124</v>
      </c>
      <c r="H1176" t="s">
        <v>56</v>
      </c>
      <c r="I1176" t="s">
        <v>29</v>
      </c>
      <c r="J1176" t="s">
        <v>49</v>
      </c>
      <c r="K1176" t="s">
        <v>157</v>
      </c>
      <c r="L1176" t="s">
        <v>81</v>
      </c>
      <c r="M1176" t="s">
        <v>158</v>
      </c>
      <c r="N1176" t="s">
        <v>159</v>
      </c>
      <c r="O1176" t="s">
        <v>62</v>
      </c>
      <c r="P1176" t="s">
        <v>35</v>
      </c>
      <c r="Q1176" t="s">
        <v>78</v>
      </c>
      <c r="V1176" t="s">
        <v>35</v>
      </c>
      <c r="W1176" t="s">
        <v>35</v>
      </c>
      <c r="X1176" t="s">
        <v>35</v>
      </c>
      <c r="Z1176" s="12">
        <f t="shared" si="18"/>
        <v>0</v>
      </c>
    </row>
    <row r="1177" spans="1:26" x14ac:dyDescent="0.35">
      <c r="A1177">
        <v>15703297</v>
      </c>
      <c r="B1177" s="1">
        <v>45764</v>
      </c>
      <c r="C1177" s="2">
        <v>0.74513888888888891</v>
      </c>
      <c r="D1177" t="s">
        <v>38</v>
      </c>
      <c r="E1177" t="s">
        <v>1963</v>
      </c>
      <c r="F1177">
        <v>10290</v>
      </c>
      <c r="I1177" t="s">
        <v>29</v>
      </c>
      <c r="J1177" t="s">
        <v>49</v>
      </c>
      <c r="K1177" t="s">
        <v>157</v>
      </c>
      <c r="L1177" t="s">
        <v>220</v>
      </c>
      <c r="M1177" t="s">
        <v>1964</v>
      </c>
      <c r="N1177" t="s">
        <v>1965</v>
      </c>
      <c r="O1177" t="s">
        <v>67</v>
      </c>
      <c r="P1177" t="s">
        <v>36</v>
      </c>
      <c r="Q1177" t="s">
        <v>313</v>
      </c>
      <c r="V1177" t="s">
        <v>36</v>
      </c>
      <c r="W1177" t="s">
        <v>35</v>
      </c>
      <c r="X1177" t="s">
        <v>35</v>
      </c>
      <c r="Y1177" s="3">
        <v>45764.745833333334</v>
      </c>
      <c r="Z1177" s="12">
        <f t="shared" si="18"/>
        <v>1</v>
      </c>
    </row>
    <row r="1178" spans="1:26" x14ac:dyDescent="0.35">
      <c r="A1178">
        <v>15498366</v>
      </c>
      <c r="B1178" s="1">
        <v>45756</v>
      </c>
      <c r="C1178" s="2">
        <v>0.55972222222222223</v>
      </c>
      <c r="D1178" t="s">
        <v>95</v>
      </c>
      <c r="E1178" t="s">
        <v>1966</v>
      </c>
      <c r="F1178">
        <v>12722</v>
      </c>
      <c r="G1178" t="s">
        <v>1129</v>
      </c>
      <c r="H1178" t="s">
        <v>309</v>
      </c>
      <c r="I1178" t="s">
        <v>29</v>
      </c>
      <c r="J1178" t="s">
        <v>49</v>
      </c>
      <c r="K1178">
        <v>125</v>
      </c>
      <c r="L1178" t="s">
        <v>100</v>
      </c>
      <c r="M1178" t="s">
        <v>589</v>
      </c>
      <c r="N1178" t="s">
        <v>320</v>
      </c>
      <c r="O1178" t="s">
        <v>62</v>
      </c>
      <c r="P1178" t="s">
        <v>35</v>
      </c>
      <c r="Q1178" t="s">
        <v>78</v>
      </c>
      <c r="V1178" t="s">
        <v>35</v>
      </c>
      <c r="W1178" t="s">
        <v>35</v>
      </c>
      <c r="X1178" t="s">
        <v>35</v>
      </c>
      <c r="Z1178" s="12">
        <f t="shared" si="18"/>
        <v>0</v>
      </c>
    </row>
    <row r="1179" spans="1:26" x14ac:dyDescent="0.35">
      <c r="A1179">
        <v>15719207</v>
      </c>
      <c r="B1179" s="1">
        <v>45765</v>
      </c>
      <c r="C1179" s="2">
        <v>0.62013888888888891</v>
      </c>
      <c r="D1179" t="s">
        <v>128</v>
      </c>
      <c r="E1179" t="s">
        <v>1967</v>
      </c>
      <c r="F1179">
        <v>14203</v>
      </c>
      <c r="I1179" t="s">
        <v>40</v>
      </c>
      <c r="J1179" t="s">
        <v>41</v>
      </c>
      <c r="K1179">
        <v>100</v>
      </c>
      <c r="L1179" t="s">
        <v>42</v>
      </c>
      <c r="M1179" t="s">
        <v>43</v>
      </c>
      <c r="N1179" t="s">
        <v>44</v>
      </c>
      <c r="O1179" t="s">
        <v>67</v>
      </c>
      <c r="P1179" t="s">
        <v>36</v>
      </c>
      <c r="V1179" t="s">
        <v>35</v>
      </c>
      <c r="W1179" t="s">
        <v>36</v>
      </c>
      <c r="X1179" t="s">
        <v>36</v>
      </c>
      <c r="Y1179" s="3">
        <v>45765.621527777781</v>
      </c>
      <c r="Z1179" s="12">
        <f t="shared" si="18"/>
        <v>1</v>
      </c>
    </row>
    <row r="1180" spans="1:26" x14ac:dyDescent="0.35">
      <c r="A1180">
        <v>15599747</v>
      </c>
      <c r="B1180" s="1">
        <v>45760</v>
      </c>
      <c r="C1180" s="2">
        <v>0.45277777777777778</v>
      </c>
      <c r="D1180" t="s">
        <v>53</v>
      </c>
      <c r="E1180" t="s">
        <v>1968</v>
      </c>
      <c r="F1180">
        <v>13343</v>
      </c>
      <c r="G1180" t="s">
        <v>124</v>
      </c>
      <c r="H1180" t="s">
        <v>56</v>
      </c>
      <c r="I1180" t="s">
        <v>88</v>
      </c>
      <c r="J1180" t="s">
        <v>49</v>
      </c>
      <c r="K1180" t="s">
        <v>135</v>
      </c>
      <c r="L1180" t="s">
        <v>136</v>
      </c>
      <c r="M1180" t="s">
        <v>137</v>
      </c>
      <c r="N1180" t="s">
        <v>138</v>
      </c>
      <c r="O1180" t="s">
        <v>62</v>
      </c>
      <c r="P1180" t="s">
        <v>35</v>
      </c>
      <c r="Q1180" t="s">
        <v>78</v>
      </c>
      <c r="V1180" t="s">
        <v>35</v>
      </c>
      <c r="W1180" t="s">
        <v>35</v>
      </c>
      <c r="X1180" t="s">
        <v>35</v>
      </c>
      <c r="Z1180" s="12">
        <f t="shared" si="18"/>
        <v>0</v>
      </c>
    </row>
    <row r="1181" spans="1:26" x14ac:dyDescent="0.35">
      <c r="A1181">
        <v>15493480</v>
      </c>
      <c r="B1181" s="1">
        <v>45756</v>
      </c>
      <c r="C1181" s="2">
        <v>0.45416666666666666</v>
      </c>
      <c r="D1181" t="s">
        <v>38</v>
      </c>
      <c r="E1181" t="s">
        <v>1969</v>
      </c>
      <c r="F1181" t="s">
        <v>1970</v>
      </c>
      <c r="I1181" t="s">
        <v>40</v>
      </c>
      <c r="J1181" t="s">
        <v>30</v>
      </c>
      <c r="K1181" t="s">
        <v>225</v>
      </c>
      <c r="M1181" t="s">
        <v>811</v>
      </c>
      <c r="N1181" t="s">
        <v>812</v>
      </c>
      <c r="O1181" t="s">
        <v>34</v>
      </c>
      <c r="P1181" t="s">
        <v>36</v>
      </c>
      <c r="Q1181" t="s">
        <v>37</v>
      </c>
      <c r="V1181" t="s">
        <v>36</v>
      </c>
      <c r="W1181" t="s">
        <v>35</v>
      </c>
      <c r="X1181" t="s">
        <v>36</v>
      </c>
      <c r="Z1181" s="12">
        <f t="shared" si="18"/>
        <v>0</v>
      </c>
    </row>
    <row r="1182" spans="1:26" x14ac:dyDescent="0.35">
      <c r="A1182">
        <v>15468814</v>
      </c>
      <c r="B1182" s="1">
        <v>45755</v>
      </c>
      <c r="C1182" s="2">
        <v>0.42708333333333331</v>
      </c>
      <c r="D1182" t="s">
        <v>53</v>
      </c>
      <c r="E1182" t="s">
        <v>39</v>
      </c>
      <c r="F1182">
        <v>10052</v>
      </c>
      <c r="G1182" t="s">
        <v>124</v>
      </c>
      <c r="H1182" t="s">
        <v>56</v>
      </c>
      <c r="I1182" t="s">
        <v>29</v>
      </c>
      <c r="J1182" t="s">
        <v>440</v>
      </c>
      <c r="K1182">
        <v>160</v>
      </c>
      <c r="L1182" t="s">
        <v>597</v>
      </c>
      <c r="M1182" t="s">
        <v>739</v>
      </c>
      <c r="N1182" t="s">
        <v>740</v>
      </c>
      <c r="O1182" t="s">
        <v>34</v>
      </c>
      <c r="P1182" t="s">
        <v>35</v>
      </c>
      <c r="V1182" t="s">
        <v>35</v>
      </c>
      <c r="W1182" t="s">
        <v>35</v>
      </c>
      <c r="X1182" t="s">
        <v>35</v>
      </c>
      <c r="Z1182" s="12">
        <f t="shared" si="18"/>
        <v>0</v>
      </c>
    </row>
    <row r="1183" spans="1:26" x14ac:dyDescent="0.35">
      <c r="A1183">
        <v>15663295</v>
      </c>
      <c r="B1183" s="1">
        <v>45763</v>
      </c>
      <c r="C1183" s="2">
        <v>0.47361111111111109</v>
      </c>
      <c r="D1183" t="s">
        <v>128</v>
      </c>
      <c r="E1183" t="s">
        <v>1052</v>
      </c>
      <c r="F1183" t="s">
        <v>1053</v>
      </c>
      <c r="G1183" t="s">
        <v>130</v>
      </c>
      <c r="H1183" t="s">
        <v>131</v>
      </c>
      <c r="I1183" t="s">
        <v>88</v>
      </c>
      <c r="J1183" t="s">
        <v>49</v>
      </c>
      <c r="K1183">
        <v>125</v>
      </c>
      <c r="L1183" t="s">
        <v>119</v>
      </c>
      <c r="M1183" t="s">
        <v>120</v>
      </c>
      <c r="N1183" t="s">
        <v>121</v>
      </c>
      <c r="O1183" t="s">
        <v>34</v>
      </c>
      <c r="P1183" t="s">
        <v>36</v>
      </c>
      <c r="Q1183" t="s">
        <v>205</v>
      </c>
      <c r="V1183" t="s">
        <v>36</v>
      </c>
      <c r="W1183" t="s">
        <v>36</v>
      </c>
      <c r="X1183" t="s">
        <v>36</v>
      </c>
      <c r="Z1183" s="12">
        <f t="shared" si="18"/>
        <v>0</v>
      </c>
    </row>
    <row r="1184" spans="1:26" x14ac:dyDescent="0.35">
      <c r="A1184">
        <v>15351450</v>
      </c>
      <c r="B1184" s="1">
        <v>45749</v>
      </c>
      <c r="C1184" s="2">
        <v>0.43194444444444446</v>
      </c>
      <c r="D1184" t="s">
        <v>38</v>
      </c>
      <c r="E1184" t="s">
        <v>1088</v>
      </c>
      <c r="F1184">
        <v>12980</v>
      </c>
      <c r="J1184" t="s">
        <v>30</v>
      </c>
      <c r="K1184" t="s">
        <v>225</v>
      </c>
      <c r="M1184" t="s">
        <v>1448</v>
      </c>
      <c r="N1184" t="s">
        <v>1449</v>
      </c>
      <c r="O1184" t="s">
        <v>67</v>
      </c>
      <c r="P1184" t="s">
        <v>36</v>
      </c>
      <c r="V1184" t="s">
        <v>36</v>
      </c>
      <c r="W1184" t="s">
        <v>35</v>
      </c>
      <c r="X1184" t="s">
        <v>36</v>
      </c>
      <c r="Y1184" s="3">
        <v>45749.433333333334</v>
      </c>
      <c r="Z1184" s="12">
        <f t="shared" si="18"/>
        <v>1</v>
      </c>
    </row>
    <row r="1185" spans="1:26" x14ac:dyDescent="0.35">
      <c r="A1185">
        <v>15553764</v>
      </c>
      <c r="B1185" s="1">
        <v>45757</v>
      </c>
      <c r="C1185" s="2">
        <v>0.83680555555555558</v>
      </c>
      <c r="D1185" t="s">
        <v>95</v>
      </c>
      <c r="E1185" t="s">
        <v>356</v>
      </c>
      <c r="F1185" t="s">
        <v>357</v>
      </c>
      <c r="G1185" t="s">
        <v>216</v>
      </c>
      <c r="H1185" t="s">
        <v>99</v>
      </c>
      <c r="J1185" t="s">
        <v>148</v>
      </c>
      <c r="K1185" t="s">
        <v>174</v>
      </c>
      <c r="L1185" t="s">
        <v>148</v>
      </c>
      <c r="M1185" t="s">
        <v>1971</v>
      </c>
      <c r="N1185" t="s">
        <v>1040</v>
      </c>
      <c r="O1185" t="s">
        <v>62</v>
      </c>
      <c r="P1185" t="s">
        <v>35</v>
      </c>
      <c r="V1185" t="s">
        <v>35</v>
      </c>
      <c r="W1185" t="s">
        <v>35</v>
      </c>
      <c r="X1185" t="s">
        <v>35</v>
      </c>
      <c r="Z1185" s="12">
        <f t="shared" si="18"/>
        <v>0</v>
      </c>
    </row>
    <row r="1186" spans="1:26" x14ac:dyDescent="0.35">
      <c r="A1186">
        <v>15616072</v>
      </c>
      <c r="B1186" s="1">
        <v>45761</v>
      </c>
      <c r="C1186" s="2">
        <v>0.4465277777777778</v>
      </c>
      <c r="D1186" t="s">
        <v>228</v>
      </c>
      <c r="F1186">
        <v>11691</v>
      </c>
      <c r="G1186" t="s">
        <v>28</v>
      </c>
      <c r="H1186" t="s">
        <v>490</v>
      </c>
      <c r="J1186" t="s">
        <v>49</v>
      </c>
      <c r="K1186">
        <v>125</v>
      </c>
      <c r="L1186" t="s">
        <v>491</v>
      </c>
      <c r="M1186" t="s">
        <v>492</v>
      </c>
      <c r="N1186" t="s">
        <v>493</v>
      </c>
      <c r="O1186" t="s">
        <v>62</v>
      </c>
      <c r="P1186" t="s">
        <v>35</v>
      </c>
      <c r="Q1186" t="s">
        <v>78</v>
      </c>
      <c r="V1186" t="s">
        <v>35</v>
      </c>
      <c r="W1186" t="s">
        <v>35</v>
      </c>
      <c r="X1186" t="s">
        <v>35</v>
      </c>
      <c r="Z1186" s="12">
        <f t="shared" si="18"/>
        <v>0</v>
      </c>
    </row>
    <row r="1187" spans="1:26" x14ac:dyDescent="0.35">
      <c r="A1187">
        <v>15638265</v>
      </c>
      <c r="B1187" s="1">
        <v>45762</v>
      </c>
      <c r="C1187" s="2">
        <v>1.6666666666666666E-2</v>
      </c>
      <c r="D1187" t="s">
        <v>24</v>
      </c>
      <c r="E1187" t="s">
        <v>1969</v>
      </c>
      <c r="F1187" t="s">
        <v>1970</v>
      </c>
      <c r="G1187" t="s">
        <v>27</v>
      </c>
      <c r="H1187" t="s">
        <v>28</v>
      </c>
      <c r="I1187" t="s">
        <v>88</v>
      </c>
      <c r="J1187" t="s">
        <v>30</v>
      </c>
      <c r="K1187" t="s">
        <v>153</v>
      </c>
      <c r="L1187" t="s">
        <v>30</v>
      </c>
      <c r="M1187" t="s">
        <v>306</v>
      </c>
      <c r="N1187" t="s">
        <v>155</v>
      </c>
      <c r="O1187" t="s">
        <v>34</v>
      </c>
      <c r="P1187" t="s">
        <v>35</v>
      </c>
      <c r="Q1187" t="s">
        <v>103</v>
      </c>
      <c r="V1187" t="s">
        <v>35</v>
      </c>
      <c r="W1187" t="s">
        <v>35</v>
      </c>
      <c r="X1187" t="s">
        <v>35</v>
      </c>
      <c r="Z1187" s="12">
        <f t="shared" si="18"/>
        <v>0</v>
      </c>
    </row>
    <row r="1188" spans="1:26" x14ac:dyDescent="0.35">
      <c r="A1188">
        <v>15386834</v>
      </c>
      <c r="B1188" s="1">
        <v>45750</v>
      </c>
      <c r="C1188" s="2">
        <v>0.83958333333333335</v>
      </c>
      <c r="D1188" t="s">
        <v>53</v>
      </c>
      <c r="E1188" t="s">
        <v>1275</v>
      </c>
      <c r="F1188" t="s">
        <v>1276</v>
      </c>
      <c r="G1188" t="s">
        <v>124</v>
      </c>
      <c r="H1188" t="s">
        <v>56</v>
      </c>
      <c r="I1188" t="s">
        <v>88</v>
      </c>
      <c r="J1188" t="s">
        <v>49</v>
      </c>
      <c r="K1188" t="s">
        <v>157</v>
      </c>
      <c r="L1188" t="s">
        <v>81</v>
      </c>
      <c r="M1188" t="s">
        <v>158</v>
      </c>
      <c r="N1188" t="s">
        <v>159</v>
      </c>
      <c r="O1188" t="s">
        <v>34</v>
      </c>
      <c r="P1188" t="s">
        <v>35</v>
      </c>
      <c r="Q1188" t="s">
        <v>37</v>
      </c>
      <c r="V1188" t="s">
        <v>35</v>
      </c>
      <c r="W1188" t="s">
        <v>35</v>
      </c>
      <c r="X1188" t="s">
        <v>35</v>
      </c>
      <c r="Z1188" s="12">
        <f t="shared" si="18"/>
        <v>0</v>
      </c>
    </row>
    <row r="1189" spans="1:26" x14ac:dyDescent="0.35">
      <c r="A1189">
        <v>15565061</v>
      </c>
      <c r="B1189" s="1">
        <v>45758</v>
      </c>
      <c r="C1189" s="2">
        <v>0.56944444444444442</v>
      </c>
      <c r="D1189" t="s">
        <v>38</v>
      </c>
      <c r="E1189" t="s">
        <v>1972</v>
      </c>
      <c r="F1189">
        <v>11206</v>
      </c>
      <c r="G1189" t="s">
        <v>86</v>
      </c>
      <c r="H1189" t="s">
        <v>87</v>
      </c>
      <c r="J1189" t="s">
        <v>49</v>
      </c>
      <c r="K1189">
        <v>125</v>
      </c>
      <c r="L1189" t="s">
        <v>491</v>
      </c>
      <c r="M1189" t="s">
        <v>492</v>
      </c>
      <c r="N1189" t="s">
        <v>493</v>
      </c>
      <c r="O1189" t="s">
        <v>67</v>
      </c>
      <c r="P1189" t="s">
        <v>36</v>
      </c>
      <c r="V1189" t="s">
        <v>36</v>
      </c>
      <c r="W1189" t="s">
        <v>35</v>
      </c>
      <c r="X1189" t="s">
        <v>36</v>
      </c>
      <c r="Y1189" s="3">
        <v>45758.571527777778</v>
      </c>
      <c r="Z1189" s="12">
        <f t="shared" si="18"/>
        <v>1</v>
      </c>
    </row>
    <row r="1190" spans="1:26" x14ac:dyDescent="0.35">
      <c r="A1190">
        <v>15641011</v>
      </c>
      <c r="B1190" s="1">
        <v>45762</v>
      </c>
      <c r="C1190" s="2">
        <v>0.43055555555555558</v>
      </c>
      <c r="D1190" t="s">
        <v>46</v>
      </c>
      <c r="E1190" t="s">
        <v>1865</v>
      </c>
      <c r="F1190">
        <v>13049</v>
      </c>
      <c r="G1190" t="s">
        <v>1186</v>
      </c>
      <c r="J1190" t="s">
        <v>49</v>
      </c>
      <c r="K1190">
        <v>125</v>
      </c>
      <c r="L1190" t="s">
        <v>243</v>
      </c>
      <c r="M1190" t="s">
        <v>1974</v>
      </c>
      <c r="N1190" t="s">
        <v>879</v>
      </c>
      <c r="O1190" t="s">
        <v>67</v>
      </c>
      <c r="P1190" t="s">
        <v>36</v>
      </c>
      <c r="V1190" t="s">
        <v>35</v>
      </c>
      <c r="W1190" t="s">
        <v>35</v>
      </c>
      <c r="X1190" t="s">
        <v>35</v>
      </c>
      <c r="Y1190" s="3">
        <v>45762.431250000001</v>
      </c>
      <c r="Z1190" s="12">
        <f t="shared" si="18"/>
        <v>1</v>
      </c>
    </row>
    <row r="1191" spans="1:26" x14ac:dyDescent="0.35">
      <c r="A1191">
        <v>15631687</v>
      </c>
      <c r="B1191" s="1">
        <v>45761</v>
      </c>
      <c r="C1191" s="2">
        <v>0.71875</v>
      </c>
      <c r="D1191" t="s">
        <v>128</v>
      </c>
      <c r="E1191" t="s">
        <v>1975</v>
      </c>
      <c r="F1191">
        <v>12404</v>
      </c>
      <c r="I1191" t="s">
        <v>88</v>
      </c>
      <c r="J1191" t="s">
        <v>30</v>
      </c>
      <c r="K1191" t="s">
        <v>593</v>
      </c>
      <c r="M1191" t="s">
        <v>1976</v>
      </c>
      <c r="N1191" t="s">
        <v>783</v>
      </c>
      <c r="O1191" t="s">
        <v>34</v>
      </c>
      <c r="P1191" t="s">
        <v>36</v>
      </c>
      <c r="Q1191" t="s">
        <v>103</v>
      </c>
      <c r="V1191" t="s">
        <v>36</v>
      </c>
      <c r="W1191" t="s">
        <v>35</v>
      </c>
      <c r="X1191" t="s">
        <v>35</v>
      </c>
      <c r="Z1191" s="12">
        <f t="shared" si="18"/>
        <v>0</v>
      </c>
    </row>
    <row r="1192" spans="1:26" x14ac:dyDescent="0.35">
      <c r="A1192">
        <v>15553890</v>
      </c>
      <c r="B1192" s="1">
        <v>45757</v>
      </c>
      <c r="C1192" s="2">
        <v>0.84097222222222223</v>
      </c>
      <c r="D1192" t="s">
        <v>95</v>
      </c>
      <c r="E1192" t="s">
        <v>780</v>
      </c>
      <c r="F1192">
        <v>13623</v>
      </c>
      <c r="G1192" t="s">
        <v>98</v>
      </c>
      <c r="H1192" t="s">
        <v>99</v>
      </c>
      <c r="I1192" t="s">
        <v>40</v>
      </c>
      <c r="J1192" t="s">
        <v>30</v>
      </c>
      <c r="M1192" t="s">
        <v>1977</v>
      </c>
      <c r="N1192" t="s">
        <v>1978</v>
      </c>
      <c r="O1192" t="s">
        <v>34</v>
      </c>
      <c r="P1192" t="s">
        <v>36</v>
      </c>
      <c r="Q1192" t="s">
        <v>37</v>
      </c>
      <c r="V1192" t="s">
        <v>36</v>
      </c>
      <c r="W1192" t="s">
        <v>35</v>
      </c>
      <c r="X1192" t="s">
        <v>35</v>
      </c>
      <c r="Z1192" s="12">
        <f t="shared" si="18"/>
        <v>0</v>
      </c>
    </row>
    <row r="1193" spans="1:26" x14ac:dyDescent="0.35">
      <c r="A1193">
        <v>15437100</v>
      </c>
      <c r="B1193" s="1">
        <v>45753</v>
      </c>
      <c r="C1193" s="2">
        <v>0.59236111111111112</v>
      </c>
      <c r="D1193" t="s">
        <v>46</v>
      </c>
      <c r="E1193" t="s">
        <v>921</v>
      </c>
      <c r="F1193">
        <v>13139</v>
      </c>
      <c r="I1193" t="s">
        <v>88</v>
      </c>
      <c r="J1193" t="s">
        <v>49</v>
      </c>
      <c r="K1193">
        <v>125</v>
      </c>
      <c r="L1193" t="s">
        <v>100</v>
      </c>
      <c r="M1193" t="s">
        <v>504</v>
      </c>
      <c r="N1193" t="s">
        <v>102</v>
      </c>
      <c r="O1193" t="s">
        <v>67</v>
      </c>
      <c r="P1193" t="s">
        <v>36</v>
      </c>
      <c r="V1193" t="s">
        <v>35</v>
      </c>
      <c r="W1193" t="s">
        <v>35</v>
      </c>
      <c r="X1193" t="s">
        <v>35</v>
      </c>
      <c r="Y1193" s="3">
        <v>45753.592361111114</v>
      </c>
      <c r="Z1193" s="12">
        <f t="shared" si="18"/>
        <v>1</v>
      </c>
    </row>
    <row r="1194" spans="1:26" x14ac:dyDescent="0.35">
      <c r="A1194">
        <v>15439920</v>
      </c>
      <c r="B1194" s="1">
        <v>45753</v>
      </c>
      <c r="C1194" s="2">
        <v>0.71736111111111112</v>
      </c>
      <c r="D1194" t="s">
        <v>53</v>
      </c>
      <c r="E1194" t="s">
        <v>1808</v>
      </c>
      <c r="F1194">
        <v>10774</v>
      </c>
      <c r="G1194" t="s">
        <v>290</v>
      </c>
      <c r="H1194" t="s">
        <v>56</v>
      </c>
      <c r="I1194" t="s">
        <v>40</v>
      </c>
      <c r="J1194" t="s">
        <v>49</v>
      </c>
      <c r="K1194" t="s">
        <v>472</v>
      </c>
      <c r="L1194" t="s">
        <v>473</v>
      </c>
      <c r="M1194" t="s">
        <v>474</v>
      </c>
      <c r="N1194" t="s">
        <v>475</v>
      </c>
      <c r="O1194" t="s">
        <v>34</v>
      </c>
      <c r="P1194" t="s">
        <v>35</v>
      </c>
      <c r="Q1194" t="s">
        <v>205</v>
      </c>
      <c r="V1194" t="s">
        <v>35</v>
      </c>
      <c r="W1194" t="s">
        <v>35</v>
      </c>
      <c r="X1194" t="s">
        <v>35</v>
      </c>
      <c r="Z1194" s="12">
        <f t="shared" si="18"/>
        <v>0</v>
      </c>
    </row>
    <row r="1195" spans="1:26" x14ac:dyDescent="0.35">
      <c r="A1195">
        <v>15460492</v>
      </c>
      <c r="B1195" s="1">
        <v>45754</v>
      </c>
      <c r="C1195" s="2">
        <v>0.71875</v>
      </c>
      <c r="D1195" t="s">
        <v>38</v>
      </c>
      <c r="E1195" t="s">
        <v>1979</v>
      </c>
      <c r="F1195">
        <v>10832</v>
      </c>
      <c r="I1195" t="s">
        <v>29</v>
      </c>
      <c r="J1195" t="s">
        <v>41</v>
      </c>
      <c r="K1195">
        <v>110</v>
      </c>
      <c r="L1195" t="s">
        <v>169</v>
      </c>
      <c r="M1195" t="s">
        <v>1980</v>
      </c>
      <c r="N1195" t="s">
        <v>1981</v>
      </c>
      <c r="O1195" t="s">
        <v>62</v>
      </c>
      <c r="P1195" t="s">
        <v>36</v>
      </c>
      <c r="Q1195" t="s">
        <v>78</v>
      </c>
      <c r="V1195" t="s">
        <v>36</v>
      </c>
      <c r="W1195" t="s">
        <v>36</v>
      </c>
      <c r="X1195" t="s">
        <v>36</v>
      </c>
      <c r="Z1195" s="12">
        <f t="shared" si="18"/>
        <v>0</v>
      </c>
    </row>
    <row r="1196" spans="1:26" x14ac:dyDescent="0.35">
      <c r="A1196">
        <v>15475073</v>
      </c>
      <c r="B1196" s="1">
        <v>45755</v>
      </c>
      <c r="C1196" s="2">
        <v>0.53680555555555554</v>
      </c>
      <c r="D1196" t="s">
        <v>38</v>
      </c>
      <c r="E1196" t="s">
        <v>1270</v>
      </c>
      <c r="F1196">
        <v>13101</v>
      </c>
      <c r="I1196" t="s">
        <v>88</v>
      </c>
      <c r="J1196" t="s">
        <v>49</v>
      </c>
      <c r="K1196" t="s">
        <v>378</v>
      </c>
      <c r="L1196" t="s">
        <v>417</v>
      </c>
      <c r="M1196" t="s">
        <v>418</v>
      </c>
      <c r="N1196" t="s">
        <v>792</v>
      </c>
      <c r="O1196" t="s">
        <v>67</v>
      </c>
      <c r="P1196" t="s">
        <v>36</v>
      </c>
      <c r="Q1196" t="s">
        <v>313</v>
      </c>
      <c r="V1196" t="s">
        <v>36</v>
      </c>
      <c r="W1196" t="s">
        <v>36</v>
      </c>
      <c r="X1196" t="s">
        <v>36</v>
      </c>
      <c r="Y1196" s="3">
        <v>45755.539583333331</v>
      </c>
      <c r="Z1196" s="12">
        <f t="shared" si="18"/>
        <v>1</v>
      </c>
    </row>
    <row r="1197" spans="1:26" x14ac:dyDescent="0.35">
      <c r="A1197">
        <v>15413252</v>
      </c>
      <c r="B1197" s="1">
        <v>45752</v>
      </c>
      <c r="C1197" s="2">
        <v>0.45763888888888887</v>
      </c>
      <c r="D1197" t="s">
        <v>38</v>
      </c>
      <c r="E1197" t="s">
        <v>1982</v>
      </c>
      <c r="F1197">
        <v>10031</v>
      </c>
      <c r="J1197" t="s">
        <v>49</v>
      </c>
      <c r="K1197">
        <v>150</v>
      </c>
      <c r="L1197" t="s">
        <v>606</v>
      </c>
      <c r="M1197" t="s">
        <v>654</v>
      </c>
      <c r="N1197" t="s">
        <v>655</v>
      </c>
      <c r="O1197" t="s">
        <v>67</v>
      </c>
      <c r="P1197" t="s">
        <v>36</v>
      </c>
      <c r="V1197" t="s">
        <v>36</v>
      </c>
      <c r="W1197" t="s">
        <v>36</v>
      </c>
      <c r="X1197" t="s">
        <v>36</v>
      </c>
      <c r="Y1197" s="3">
        <v>45752.460416666669</v>
      </c>
      <c r="Z1197" s="12">
        <f t="shared" si="18"/>
        <v>1</v>
      </c>
    </row>
    <row r="1198" spans="1:26" x14ac:dyDescent="0.35">
      <c r="A1198">
        <v>15377604</v>
      </c>
      <c r="B1198" s="1">
        <v>45750</v>
      </c>
      <c r="C1198" s="2">
        <v>0.56736111111111109</v>
      </c>
      <c r="D1198" t="s">
        <v>38</v>
      </c>
      <c r="E1198" t="s">
        <v>1623</v>
      </c>
      <c r="F1198">
        <v>10403</v>
      </c>
      <c r="I1198" t="s">
        <v>40</v>
      </c>
      <c r="J1198" t="s">
        <v>57</v>
      </c>
      <c r="K1198" t="s">
        <v>58</v>
      </c>
      <c r="L1198" t="s">
        <v>1110</v>
      </c>
      <c r="M1198" t="s">
        <v>1983</v>
      </c>
      <c r="N1198" t="s">
        <v>1984</v>
      </c>
      <c r="O1198" t="s">
        <v>67</v>
      </c>
      <c r="P1198" t="s">
        <v>36</v>
      </c>
      <c r="V1198" t="s">
        <v>36</v>
      </c>
      <c r="W1198" t="s">
        <v>36</v>
      </c>
      <c r="X1198" t="s">
        <v>36</v>
      </c>
      <c r="Y1198" s="3">
        <v>45750.570138888892</v>
      </c>
      <c r="Z1198" s="12">
        <f t="shared" si="18"/>
        <v>1</v>
      </c>
    </row>
    <row r="1199" spans="1:26" x14ac:dyDescent="0.35">
      <c r="A1199">
        <v>15574838</v>
      </c>
      <c r="B1199" s="1">
        <v>45767</v>
      </c>
      <c r="C1199" s="2">
        <v>0.55902777777777779</v>
      </c>
      <c r="D1199" t="s">
        <v>53</v>
      </c>
      <c r="E1199" t="s">
        <v>208</v>
      </c>
      <c r="F1199">
        <v>10280</v>
      </c>
      <c r="G1199" t="s">
        <v>124</v>
      </c>
      <c r="H1199" t="s">
        <v>56</v>
      </c>
      <c r="I1199" t="s">
        <v>88</v>
      </c>
      <c r="J1199" t="s">
        <v>49</v>
      </c>
      <c r="K1199" t="s">
        <v>135</v>
      </c>
      <c r="L1199" t="s">
        <v>136</v>
      </c>
      <c r="M1199" t="s">
        <v>137</v>
      </c>
      <c r="N1199" t="s">
        <v>138</v>
      </c>
      <c r="O1199" t="s">
        <v>34</v>
      </c>
      <c r="P1199" t="s">
        <v>35</v>
      </c>
      <c r="V1199" t="s">
        <v>35</v>
      </c>
      <c r="W1199" t="s">
        <v>35</v>
      </c>
      <c r="X1199" t="s">
        <v>35</v>
      </c>
      <c r="Z1199" s="12">
        <f t="shared" si="18"/>
        <v>0</v>
      </c>
    </row>
    <row r="1200" spans="1:26" x14ac:dyDescent="0.35">
      <c r="A1200">
        <v>15310456</v>
      </c>
      <c r="B1200" s="1">
        <v>45748</v>
      </c>
      <c r="C1200" s="2">
        <v>0.38958333333333334</v>
      </c>
      <c r="D1200" t="s">
        <v>95</v>
      </c>
      <c r="E1200" t="s">
        <v>1985</v>
      </c>
      <c r="F1200">
        <v>12361</v>
      </c>
      <c r="G1200" t="s">
        <v>105</v>
      </c>
      <c r="H1200" t="s">
        <v>99</v>
      </c>
      <c r="I1200" t="s">
        <v>29</v>
      </c>
      <c r="J1200" t="s">
        <v>30</v>
      </c>
      <c r="L1200" t="s">
        <v>30</v>
      </c>
      <c r="M1200" t="s">
        <v>1577</v>
      </c>
      <c r="N1200" t="s">
        <v>1578</v>
      </c>
      <c r="O1200" t="s">
        <v>62</v>
      </c>
      <c r="P1200" t="s">
        <v>35</v>
      </c>
      <c r="Q1200" t="s">
        <v>167</v>
      </c>
      <c r="V1200" t="s">
        <v>35</v>
      </c>
      <c r="W1200" t="s">
        <v>35</v>
      </c>
      <c r="X1200" t="s">
        <v>35</v>
      </c>
      <c r="Z1200" s="12">
        <f t="shared" si="18"/>
        <v>0</v>
      </c>
    </row>
    <row r="1201" spans="1:26" x14ac:dyDescent="0.35">
      <c r="A1201">
        <v>15672769</v>
      </c>
      <c r="B1201" s="1">
        <v>45763</v>
      </c>
      <c r="C1201" s="2">
        <v>0.64375000000000004</v>
      </c>
      <c r="D1201" t="s">
        <v>38</v>
      </c>
      <c r="E1201" t="s">
        <v>1986</v>
      </c>
      <c r="F1201">
        <v>12768</v>
      </c>
      <c r="J1201" t="s">
        <v>41</v>
      </c>
      <c r="K1201">
        <v>110</v>
      </c>
      <c r="L1201" t="s">
        <v>143</v>
      </c>
      <c r="M1201" t="s">
        <v>1210</v>
      </c>
      <c r="N1201" t="s">
        <v>603</v>
      </c>
      <c r="O1201" t="s">
        <v>67</v>
      </c>
      <c r="P1201" t="s">
        <v>36</v>
      </c>
      <c r="V1201" t="s">
        <v>36</v>
      </c>
      <c r="W1201" t="s">
        <v>36</v>
      </c>
      <c r="X1201" t="s">
        <v>36</v>
      </c>
      <c r="Y1201" s="3">
        <v>45763.646527777775</v>
      </c>
      <c r="Z1201" s="12">
        <f t="shared" si="18"/>
        <v>1</v>
      </c>
    </row>
    <row r="1202" spans="1:26" x14ac:dyDescent="0.35">
      <c r="A1202">
        <v>15505402</v>
      </c>
      <c r="B1202" s="1">
        <v>45756</v>
      </c>
      <c r="C1202" s="2">
        <v>0.67847222222222225</v>
      </c>
      <c r="D1202" t="s">
        <v>228</v>
      </c>
      <c r="F1202">
        <v>14173</v>
      </c>
      <c r="G1202" t="s">
        <v>340</v>
      </c>
      <c r="H1202" t="s">
        <v>505</v>
      </c>
      <c r="I1202" t="s">
        <v>40</v>
      </c>
      <c r="J1202" t="s">
        <v>57</v>
      </c>
      <c r="K1202" t="s">
        <v>58</v>
      </c>
      <c r="L1202" t="s">
        <v>59</v>
      </c>
      <c r="M1202" t="s">
        <v>506</v>
      </c>
      <c r="N1202" t="s">
        <v>507</v>
      </c>
      <c r="O1202" t="s">
        <v>62</v>
      </c>
      <c r="P1202" t="s">
        <v>35</v>
      </c>
      <c r="Q1202" t="s">
        <v>78</v>
      </c>
      <c r="V1202" t="s">
        <v>35</v>
      </c>
      <c r="W1202" t="s">
        <v>35</v>
      </c>
      <c r="X1202" t="s">
        <v>35</v>
      </c>
      <c r="Z1202" s="12">
        <f t="shared" si="18"/>
        <v>0</v>
      </c>
    </row>
    <row r="1203" spans="1:26" x14ac:dyDescent="0.35">
      <c r="A1203">
        <v>15742141</v>
      </c>
      <c r="B1203" s="1">
        <v>45766</v>
      </c>
      <c r="C1203" s="2">
        <v>0.72361111111111109</v>
      </c>
      <c r="D1203" t="s">
        <v>38</v>
      </c>
      <c r="E1203" t="s">
        <v>1987</v>
      </c>
      <c r="F1203">
        <v>10347</v>
      </c>
      <c r="J1203" t="s">
        <v>57</v>
      </c>
      <c r="K1203" t="s">
        <v>58</v>
      </c>
      <c r="L1203" t="s">
        <v>59</v>
      </c>
      <c r="M1203" t="s">
        <v>569</v>
      </c>
      <c r="N1203" t="s">
        <v>570</v>
      </c>
      <c r="O1203" t="s">
        <v>67</v>
      </c>
      <c r="P1203" t="s">
        <v>36</v>
      </c>
      <c r="Q1203" t="s">
        <v>313</v>
      </c>
      <c r="V1203" t="s">
        <v>35</v>
      </c>
      <c r="W1203" t="s">
        <v>36</v>
      </c>
      <c r="X1203" t="s">
        <v>36</v>
      </c>
      <c r="Z1203" s="12">
        <f t="shared" si="18"/>
        <v>1</v>
      </c>
    </row>
    <row r="1204" spans="1:26" x14ac:dyDescent="0.35">
      <c r="A1204">
        <v>15350259</v>
      </c>
      <c r="B1204" s="1">
        <v>45749</v>
      </c>
      <c r="C1204" s="2">
        <v>0.37569444444444444</v>
      </c>
      <c r="D1204" t="s">
        <v>53</v>
      </c>
      <c r="E1204" t="s">
        <v>160</v>
      </c>
      <c r="F1204">
        <v>13482</v>
      </c>
      <c r="G1204" t="s">
        <v>290</v>
      </c>
      <c r="H1204" t="s">
        <v>56</v>
      </c>
      <c r="I1204" t="s">
        <v>40</v>
      </c>
      <c r="J1204" t="s">
        <v>49</v>
      </c>
      <c r="K1204" t="s">
        <v>114</v>
      </c>
      <c r="L1204" t="s">
        <v>186</v>
      </c>
      <c r="M1204" t="s">
        <v>187</v>
      </c>
      <c r="N1204" t="s">
        <v>188</v>
      </c>
      <c r="O1204" t="s">
        <v>62</v>
      </c>
      <c r="P1204" t="s">
        <v>35</v>
      </c>
      <c r="Q1204" t="s">
        <v>78</v>
      </c>
      <c r="V1204" t="s">
        <v>35</v>
      </c>
      <c r="W1204" t="s">
        <v>35</v>
      </c>
      <c r="X1204" t="s">
        <v>35</v>
      </c>
      <c r="Z1204" s="12">
        <f t="shared" si="18"/>
        <v>0</v>
      </c>
    </row>
    <row r="1205" spans="1:26" x14ac:dyDescent="0.35">
      <c r="A1205">
        <v>15339040</v>
      </c>
      <c r="B1205" s="1">
        <v>45748</v>
      </c>
      <c r="C1205" s="2">
        <v>0.5805555555555556</v>
      </c>
      <c r="D1205" t="s">
        <v>53</v>
      </c>
      <c r="E1205" t="s">
        <v>1206</v>
      </c>
      <c r="F1205" t="s">
        <v>1207</v>
      </c>
      <c r="G1205" t="s">
        <v>55</v>
      </c>
      <c r="H1205" t="s">
        <v>56</v>
      </c>
      <c r="I1205" t="s">
        <v>88</v>
      </c>
      <c r="J1205" t="s">
        <v>30</v>
      </c>
      <c r="K1205" t="s">
        <v>545</v>
      </c>
      <c r="L1205" t="s">
        <v>30</v>
      </c>
      <c r="M1205" t="s">
        <v>835</v>
      </c>
      <c r="N1205" t="s">
        <v>836</v>
      </c>
      <c r="O1205" t="s">
        <v>34</v>
      </c>
      <c r="P1205" t="s">
        <v>35</v>
      </c>
      <c r="Q1205" t="s">
        <v>37</v>
      </c>
      <c r="V1205" t="s">
        <v>35</v>
      </c>
      <c r="W1205" t="s">
        <v>35</v>
      </c>
      <c r="X1205" t="s">
        <v>35</v>
      </c>
      <c r="Z1205" s="12">
        <f t="shared" si="18"/>
        <v>0</v>
      </c>
    </row>
    <row r="1206" spans="1:26" x14ac:dyDescent="0.35">
      <c r="A1206">
        <v>15498639</v>
      </c>
      <c r="B1206" s="1">
        <v>45756</v>
      </c>
      <c r="C1206" s="2">
        <v>0.55347222222222225</v>
      </c>
      <c r="D1206" t="s">
        <v>38</v>
      </c>
      <c r="E1206" t="s">
        <v>1213</v>
      </c>
      <c r="F1206">
        <v>13210</v>
      </c>
      <c r="I1206" t="s">
        <v>88</v>
      </c>
      <c r="J1206" t="s">
        <v>49</v>
      </c>
      <c r="K1206" t="s">
        <v>157</v>
      </c>
      <c r="L1206" t="s">
        <v>344</v>
      </c>
      <c r="M1206" t="s">
        <v>345</v>
      </c>
      <c r="N1206" t="s">
        <v>346</v>
      </c>
      <c r="O1206" t="s">
        <v>67</v>
      </c>
      <c r="P1206" t="s">
        <v>36</v>
      </c>
      <c r="Q1206" t="s">
        <v>396</v>
      </c>
      <c r="V1206" t="s">
        <v>36</v>
      </c>
      <c r="W1206" t="s">
        <v>36</v>
      </c>
      <c r="X1206" t="s">
        <v>36</v>
      </c>
      <c r="Y1206" s="3">
        <v>45759.747916666667</v>
      </c>
      <c r="Z1206" s="12">
        <f t="shared" si="18"/>
        <v>1</v>
      </c>
    </row>
    <row r="1207" spans="1:26" x14ac:dyDescent="0.35">
      <c r="A1207">
        <v>15605625</v>
      </c>
      <c r="B1207" s="1">
        <v>45760</v>
      </c>
      <c r="C1207" s="2">
        <v>0.66736111111111107</v>
      </c>
      <c r="D1207" t="s">
        <v>38</v>
      </c>
      <c r="E1207" t="s">
        <v>612</v>
      </c>
      <c r="F1207" t="s">
        <v>613</v>
      </c>
      <c r="I1207" t="s">
        <v>40</v>
      </c>
      <c r="J1207" t="s">
        <v>148</v>
      </c>
      <c r="K1207" t="s">
        <v>174</v>
      </c>
      <c r="M1207" t="s">
        <v>175</v>
      </c>
      <c r="N1207" t="s">
        <v>577</v>
      </c>
      <c r="O1207" t="s">
        <v>45</v>
      </c>
      <c r="P1207" t="s">
        <v>36</v>
      </c>
      <c r="Q1207" t="s">
        <v>313</v>
      </c>
      <c r="V1207" t="s">
        <v>36</v>
      </c>
      <c r="W1207" t="s">
        <v>35</v>
      </c>
      <c r="X1207" t="s">
        <v>35</v>
      </c>
      <c r="Y1207" s="3">
        <v>45760.668055555558</v>
      </c>
      <c r="Z1207" s="12">
        <f t="shared" si="18"/>
        <v>0</v>
      </c>
    </row>
    <row r="1208" spans="1:26" x14ac:dyDescent="0.35">
      <c r="A1208">
        <v>15573492</v>
      </c>
      <c r="B1208" s="1">
        <v>45758</v>
      </c>
      <c r="C1208" s="2">
        <v>0.76527777777777772</v>
      </c>
      <c r="D1208" t="s">
        <v>128</v>
      </c>
      <c r="E1208" t="s">
        <v>1227</v>
      </c>
      <c r="F1208" t="s">
        <v>1228</v>
      </c>
      <c r="I1208" t="s">
        <v>40</v>
      </c>
      <c r="J1208" t="s">
        <v>49</v>
      </c>
      <c r="K1208">
        <v>125</v>
      </c>
      <c r="L1208" t="s">
        <v>92</v>
      </c>
      <c r="M1208" t="s">
        <v>520</v>
      </c>
      <c r="N1208" t="s">
        <v>521</v>
      </c>
      <c r="O1208" t="s">
        <v>34</v>
      </c>
      <c r="P1208" t="s">
        <v>35</v>
      </c>
      <c r="V1208" t="s">
        <v>35</v>
      </c>
      <c r="W1208" t="s">
        <v>35</v>
      </c>
      <c r="X1208" t="s">
        <v>35</v>
      </c>
      <c r="Z1208" s="12">
        <f t="shared" si="18"/>
        <v>0</v>
      </c>
    </row>
    <row r="1209" spans="1:26" x14ac:dyDescent="0.35">
      <c r="A1209">
        <v>15495157</v>
      </c>
      <c r="B1209" s="1">
        <v>45762</v>
      </c>
      <c r="C1209" s="2">
        <v>0.54166666666666663</v>
      </c>
      <c r="D1209" t="s">
        <v>53</v>
      </c>
      <c r="E1209" t="s">
        <v>1988</v>
      </c>
      <c r="F1209" t="s">
        <v>1989</v>
      </c>
      <c r="G1209" t="s">
        <v>55</v>
      </c>
      <c r="H1209" t="s">
        <v>56</v>
      </c>
      <c r="J1209" t="s">
        <v>49</v>
      </c>
      <c r="K1209" t="s">
        <v>378</v>
      </c>
      <c r="L1209" t="s">
        <v>417</v>
      </c>
      <c r="M1209" t="s">
        <v>418</v>
      </c>
      <c r="N1209" t="s">
        <v>419</v>
      </c>
      <c r="O1209" t="s">
        <v>62</v>
      </c>
      <c r="P1209" t="s">
        <v>35</v>
      </c>
      <c r="Q1209" t="s">
        <v>78</v>
      </c>
      <c r="V1209" t="s">
        <v>35</v>
      </c>
      <c r="W1209" t="s">
        <v>35</v>
      </c>
      <c r="X1209" t="s">
        <v>35</v>
      </c>
      <c r="Z1209" s="12">
        <f t="shared" si="18"/>
        <v>0</v>
      </c>
    </row>
    <row r="1210" spans="1:26" x14ac:dyDescent="0.35">
      <c r="A1210">
        <v>15642674</v>
      </c>
      <c r="B1210" s="1">
        <v>45762</v>
      </c>
      <c r="C1210" s="2">
        <v>0.47222222222222221</v>
      </c>
      <c r="D1210" t="s">
        <v>128</v>
      </c>
      <c r="E1210" t="s">
        <v>1304</v>
      </c>
      <c r="F1210">
        <v>13174</v>
      </c>
      <c r="I1210" t="s">
        <v>88</v>
      </c>
      <c r="J1210" t="s">
        <v>49</v>
      </c>
      <c r="K1210">
        <v>125</v>
      </c>
      <c r="L1210" t="s">
        <v>119</v>
      </c>
      <c r="M1210" t="s">
        <v>1364</v>
      </c>
      <c r="N1210" t="s">
        <v>1365</v>
      </c>
      <c r="O1210" t="s">
        <v>34</v>
      </c>
      <c r="P1210" t="s">
        <v>36</v>
      </c>
      <c r="Q1210" t="s">
        <v>103</v>
      </c>
      <c r="V1210" t="s">
        <v>35</v>
      </c>
      <c r="W1210" t="s">
        <v>36</v>
      </c>
      <c r="X1210" t="s">
        <v>36</v>
      </c>
      <c r="Z1210" s="12">
        <f t="shared" si="18"/>
        <v>0</v>
      </c>
    </row>
    <row r="1211" spans="1:26" x14ac:dyDescent="0.35">
      <c r="A1211">
        <v>13474011</v>
      </c>
      <c r="B1211" s="1">
        <v>45769</v>
      </c>
      <c r="C1211" s="2">
        <v>0.38958333333333334</v>
      </c>
      <c r="D1211" t="s">
        <v>95</v>
      </c>
      <c r="E1211" t="s">
        <v>1990</v>
      </c>
      <c r="F1211">
        <v>13528</v>
      </c>
      <c r="G1211" t="s">
        <v>587</v>
      </c>
      <c r="H1211" t="s">
        <v>1720</v>
      </c>
      <c r="N1211" t="s">
        <v>995</v>
      </c>
      <c r="O1211" t="s">
        <v>34</v>
      </c>
      <c r="P1211" t="s">
        <v>35</v>
      </c>
      <c r="V1211" t="s">
        <v>35</v>
      </c>
      <c r="W1211" t="s">
        <v>35</v>
      </c>
      <c r="X1211" t="s">
        <v>35</v>
      </c>
      <c r="Z1211" s="12">
        <f t="shared" si="18"/>
        <v>0</v>
      </c>
    </row>
    <row r="1212" spans="1:26" x14ac:dyDescent="0.35">
      <c r="A1212">
        <v>15744740</v>
      </c>
      <c r="B1212" s="1">
        <v>45766</v>
      </c>
      <c r="C1212" s="2">
        <v>0.8354166666666667</v>
      </c>
      <c r="D1212" t="s">
        <v>53</v>
      </c>
      <c r="E1212" t="s">
        <v>1991</v>
      </c>
      <c r="F1212">
        <v>14173</v>
      </c>
      <c r="G1212" t="s">
        <v>55</v>
      </c>
      <c r="H1212" t="s">
        <v>56</v>
      </c>
      <c r="I1212" t="s">
        <v>40</v>
      </c>
      <c r="J1212" t="s">
        <v>49</v>
      </c>
      <c r="K1212" t="s">
        <v>378</v>
      </c>
      <c r="L1212" t="s">
        <v>417</v>
      </c>
      <c r="M1212" t="s">
        <v>418</v>
      </c>
      <c r="N1212" t="s">
        <v>419</v>
      </c>
      <c r="O1212" t="s">
        <v>34</v>
      </c>
      <c r="P1212" t="s">
        <v>35</v>
      </c>
      <c r="Q1212" t="s">
        <v>37</v>
      </c>
      <c r="V1212" t="s">
        <v>35</v>
      </c>
      <c r="W1212" t="s">
        <v>35</v>
      </c>
      <c r="X1212" t="s">
        <v>35</v>
      </c>
      <c r="Z1212" s="12">
        <f t="shared" si="18"/>
        <v>0</v>
      </c>
    </row>
    <row r="1213" spans="1:26" x14ac:dyDescent="0.35">
      <c r="A1213">
        <v>15472543</v>
      </c>
      <c r="B1213" s="1">
        <v>45755</v>
      </c>
      <c r="C1213" s="2">
        <v>0.64513888888888893</v>
      </c>
      <c r="D1213" t="s">
        <v>95</v>
      </c>
      <c r="E1213" t="s">
        <v>1992</v>
      </c>
      <c r="F1213">
        <v>13592</v>
      </c>
      <c r="G1213" t="s">
        <v>575</v>
      </c>
      <c r="H1213" t="s">
        <v>210</v>
      </c>
      <c r="I1213" t="s">
        <v>29</v>
      </c>
      <c r="J1213" t="s">
        <v>148</v>
      </c>
      <c r="K1213" t="s">
        <v>149</v>
      </c>
      <c r="L1213" t="s">
        <v>148</v>
      </c>
      <c r="M1213" t="s">
        <v>1993</v>
      </c>
      <c r="N1213" t="s">
        <v>1994</v>
      </c>
      <c r="O1213" t="s">
        <v>34</v>
      </c>
      <c r="P1213" t="s">
        <v>35</v>
      </c>
      <c r="Q1213" t="s">
        <v>37</v>
      </c>
      <c r="V1213" t="s">
        <v>35</v>
      </c>
      <c r="W1213" t="s">
        <v>35</v>
      </c>
      <c r="X1213" t="s">
        <v>35</v>
      </c>
      <c r="Z1213" s="12">
        <f t="shared" si="18"/>
        <v>0</v>
      </c>
    </row>
    <row r="1214" spans="1:26" x14ac:dyDescent="0.35">
      <c r="A1214">
        <v>15741141</v>
      </c>
      <c r="B1214" s="1">
        <v>45766</v>
      </c>
      <c r="C1214" s="2">
        <v>0.70486111111111116</v>
      </c>
      <c r="D1214" t="s">
        <v>53</v>
      </c>
      <c r="E1214" t="s">
        <v>649</v>
      </c>
      <c r="F1214" t="s">
        <v>650</v>
      </c>
      <c r="G1214" t="s">
        <v>55</v>
      </c>
      <c r="H1214" t="s">
        <v>56</v>
      </c>
      <c r="I1214" t="s">
        <v>40</v>
      </c>
      <c r="J1214" t="s">
        <v>49</v>
      </c>
      <c r="K1214" t="s">
        <v>157</v>
      </c>
      <c r="L1214" t="s">
        <v>81</v>
      </c>
      <c r="M1214" t="s">
        <v>158</v>
      </c>
      <c r="N1214" t="s">
        <v>159</v>
      </c>
      <c r="O1214" t="s">
        <v>34</v>
      </c>
      <c r="P1214" t="s">
        <v>35</v>
      </c>
      <c r="Q1214" t="s">
        <v>205</v>
      </c>
      <c r="V1214" t="s">
        <v>35</v>
      </c>
      <c r="W1214" t="s">
        <v>35</v>
      </c>
      <c r="X1214" t="s">
        <v>35</v>
      </c>
      <c r="Z1214" s="12">
        <f t="shared" si="18"/>
        <v>0</v>
      </c>
    </row>
    <row r="1215" spans="1:26" x14ac:dyDescent="0.35">
      <c r="A1215">
        <v>15368917</v>
      </c>
      <c r="B1215" s="1">
        <v>45749</v>
      </c>
      <c r="C1215" s="2">
        <v>0.98888888888888893</v>
      </c>
      <c r="D1215" t="s">
        <v>53</v>
      </c>
      <c r="E1215" t="s">
        <v>784</v>
      </c>
      <c r="F1215" t="s">
        <v>785</v>
      </c>
      <c r="G1215" t="s">
        <v>55</v>
      </c>
      <c r="H1215" t="s">
        <v>56</v>
      </c>
      <c r="I1215" t="s">
        <v>40</v>
      </c>
      <c r="J1215" t="s">
        <v>49</v>
      </c>
      <c r="K1215">
        <v>125</v>
      </c>
      <c r="L1215" t="s">
        <v>92</v>
      </c>
      <c r="M1215" t="s">
        <v>93</v>
      </c>
      <c r="N1215" t="s">
        <v>94</v>
      </c>
      <c r="O1215" t="s">
        <v>62</v>
      </c>
      <c r="P1215" t="s">
        <v>35</v>
      </c>
      <c r="Q1215" t="s">
        <v>78</v>
      </c>
      <c r="V1215" t="s">
        <v>35</v>
      </c>
      <c r="W1215" t="s">
        <v>35</v>
      </c>
      <c r="X1215" t="s">
        <v>35</v>
      </c>
      <c r="Z1215" s="12">
        <f t="shared" si="18"/>
        <v>0</v>
      </c>
    </row>
    <row r="1216" spans="1:26" x14ac:dyDescent="0.35">
      <c r="A1216">
        <v>15712770</v>
      </c>
      <c r="B1216" s="1">
        <v>45765</v>
      </c>
      <c r="C1216" s="2">
        <v>0.48402777777777778</v>
      </c>
      <c r="D1216" t="s">
        <v>24</v>
      </c>
      <c r="E1216" t="s">
        <v>1995</v>
      </c>
      <c r="F1216" t="s">
        <v>1996</v>
      </c>
      <c r="G1216" t="s">
        <v>27</v>
      </c>
      <c r="H1216" t="s">
        <v>28</v>
      </c>
      <c r="I1216" t="s">
        <v>88</v>
      </c>
      <c r="J1216" t="s">
        <v>30</v>
      </c>
      <c r="L1216" t="s">
        <v>30</v>
      </c>
      <c r="M1216" t="s">
        <v>1430</v>
      </c>
      <c r="N1216" t="s">
        <v>1431</v>
      </c>
      <c r="O1216" t="s">
        <v>34</v>
      </c>
      <c r="P1216" t="s">
        <v>35</v>
      </c>
      <c r="Q1216" t="s">
        <v>37</v>
      </c>
      <c r="V1216" t="s">
        <v>35</v>
      </c>
      <c r="W1216" t="s">
        <v>35</v>
      </c>
      <c r="X1216" t="s">
        <v>35</v>
      </c>
      <c r="Z1216" s="12">
        <f t="shared" si="18"/>
        <v>0</v>
      </c>
    </row>
    <row r="1217" spans="1:26" x14ac:dyDescent="0.35">
      <c r="A1217">
        <v>15741934</v>
      </c>
      <c r="B1217" s="1">
        <v>45766</v>
      </c>
      <c r="C1217" s="2">
        <v>0.71805555555555556</v>
      </c>
      <c r="D1217" t="s">
        <v>128</v>
      </c>
      <c r="E1217" t="s">
        <v>1997</v>
      </c>
      <c r="F1217">
        <v>13192</v>
      </c>
      <c r="G1217" t="s">
        <v>337</v>
      </c>
      <c r="H1217" t="s">
        <v>269</v>
      </c>
      <c r="J1217" t="s">
        <v>49</v>
      </c>
      <c r="K1217">
        <v>125</v>
      </c>
      <c r="L1217" t="s">
        <v>190</v>
      </c>
      <c r="M1217" t="s">
        <v>1998</v>
      </c>
      <c r="N1217" t="s">
        <v>1999</v>
      </c>
      <c r="O1217" t="s">
        <v>67</v>
      </c>
      <c r="P1217" t="s">
        <v>36</v>
      </c>
      <c r="V1217" t="s">
        <v>35</v>
      </c>
      <c r="W1217" t="s">
        <v>35</v>
      </c>
      <c r="X1217" t="s">
        <v>35</v>
      </c>
      <c r="Y1217" s="3">
        <v>45766.71875</v>
      </c>
      <c r="Z1217" s="12">
        <f t="shared" si="18"/>
        <v>1</v>
      </c>
    </row>
    <row r="1218" spans="1:26" x14ac:dyDescent="0.35">
      <c r="A1218">
        <v>15740700</v>
      </c>
      <c r="B1218" s="1">
        <v>45766</v>
      </c>
      <c r="C1218" s="2">
        <v>0.68263888888888891</v>
      </c>
      <c r="D1218" t="s">
        <v>228</v>
      </c>
      <c r="E1218" t="s">
        <v>2000</v>
      </c>
      <c r="F1218">
        <v>12257</v>
      </c>
      <c r="I1218" t="s">
        <v>40</v>
      </c>
      <c r="J1218" t="s">
        <v>49</v>
      </c>
      <c r="K1218">
        <v>220</v>
      </c>
      <c r="L1218" t="s">
        <v>344</v>
      </c>
      <c r="M1218" t="s">
        <v>923</v>
      </c>
      <c r="N1218" t="s">
        <v>924</v>
      </c>
      <c r="O1218" t="s">
        <v>62</v>
      </c>
      <c r="P1218" t="s">
        <v>35</v>
      </c>
      <c r="Q1218" t="s">
        <v>78</v>
      </c>
      <c r="V1218" t="s">
        <v>35</v>
      </c>
      <c r="W1218" t="s">
        <v>35</v>
      </c>
      <c r="X1218" t="s">
        <v>35</v>
      </c>
      <c r="Z1218" s="12">
        <f t="shared" si="18"/>
        <v>0</v>
      </c>
    </row>
    <row r="1219" spans="1:26" x14ac:dyDescent="0.35">
      <c r="A1219">
        <v>15713748</v>
      </c>
      <c r="B1219" s="1">
        <v>45765</v>
      </c>
      <c r="C1219" s="2">
        <v>0.49861111111111112</v>
      </c>
      <c r="D1219" t="s">
        <v>38</v>
      </c>
      <c r="E1219" t="s">
        <v>2001</v>
      </c>
      <c r="F1219" t="s">
        <v>2002</v>
      </c>
      <c r="J1219" t="s">
        <v>57</v>
      </c>
      <c r="K1219" t="s">
        <v>58</v>
      </c>
      <c r="L1219" t="s">
        <v>1110</v>
      </c>
      <c r="M1219" t="s">
        <v>1855</v>
      </c>
      <c r="N1219" t="s">
        <v>1780</v>
      </c>
      <c r="O1219" t="s">
        <v>67</v>
      </c>
      <c r="P1219" t="s">
        <v>36</v>
      </c>
      <c r="V1219" t="s">
        <v>36</v>
      </c>
      <c r="W1219" t="s">
        <v>35</v>
      </c>
      <c r="X1219" t="s">
        <v>35</v>
      </c>
      <c r="Y1219" s="3">
        <v>45765.5</v>
      </c>
      <c r="Z1219" s="12">
        <f t="shared" ref="Z1219:Z1282" si="19">IF(O1219="Invoiced", 1, 0)</f>
        <v>1</v>
      </c>
    </row>
    <row r="1220" spans="1:26" x14ac:dyDescent="0.35">
      <c r="A1220">
        <v>15552141</v>
      </c>
      <c r="B1220" s="1">
        <v>45757</v>
      </c>
      <c r="C1220" s="2">
        <v>0.76111111111111107</v>
      </c>
      <c r="D1220" t="s">
        <v>38</v>
      </c>
      <c r="E1220" t="s">
        <v>447</v>
      </c>
      <c r="F1220" t="s">
        <v>448</v>
      </c>
      <c r="G1220" t="s">
        <v>86</v>
      </c>
      <c r="H1220" t="s">
        <v>87</v>
      </c>
      <c r="I1220" t="s">
        <v>40</v>
      </c>
      <c r="J1220" t="s">
        <v>30</v>
      </c>
      <c r="K1220" t="s">
        <v>966</v>
      </c>
      <c r="M1220" t="s">
        <v>2003</v>
      </c>
      <c r="N1220" t="s">
        <v>968</v>
      </c>
      <c r="O1220" t="s">
        <v>34</v>
      </c>
      <c r="P1220" t="s">
        <v>36</v>
      </c>
      <c r="V1220" t="s">
        <v>35</v>
      </c>
      <c r="W1220" t="s">
        <v>35</v>
      </c>
      <c r="X1220" t="s">
        <v>35</v>
      </c>
      <c r="Z1220" s="12">
        <f t="shared" si="19"/>
        <v>0</v>
      </c>
    </row>
    <row r="1221" spans="1:26" x14ac:dyDescent="0.35">
      <c r="A1221">
        <v>15338055</v>
      </c>
      <c r="B1221" s="1">
        <v>45748</v>
      </c>
      <c r="C1221" s="2">
        <v>0.55347222222222225</v>
      </c>
      <c r="D1221" t="s">
        <v>53</v>
      </c>
      <c r="E1221" t="s">
        <v>2004</v>
      </c>
      <c r="F1221" t="s">
        <v>2005</v>
      </c>
      <c r="G1221" t="s">
        <v>124</v>
      </c>
      <c r="H1221" t="s">
        <v>56</v>
      </c>
      <c r="I1221" t="s">
        <v>29</v>
      </c>
      <c r="J1221" t="s">
        <v>49</v>
      </c>
      <c r="K1221" t="s">
        <v>135</v>
      </c>
      <c r="L1221" t="s">
        <v>136</v>
      </c>
      <c r="M1221" t="s">
        <v>137</v>
      </c>
      <c r="N1221" t="s">
        <v>138</v>
      </c>
      <c r="O1221" t="s">
        <v>62</v>
      </c>
      <c r="P1221" t="s">
        <v>35</v>
      </c>
      <c r="Q1221" t="s">
        <v>167</v>
      </c>
      <c r="V1221" t="s">
        <v>35</v>
      </c>
      <c r="W1221" t="s">
        <v>35</v>
      </c>
      <c r="X1221" t="s">
        <v>35</v>
      </c>
      <c r="Z1221" s="12">
        <f t="shared" si="19"/>
        <v>0</v>
      </c>
    </row>
    <row r="1222" spans="1:26" x14ac:dyDescent="0.35">
      <c r="A1222">
        <v>15570771</v>
      </c>
      <c r="B1222" s="1">
        <v>45758</v>
      </c>
      <c r="C1222" s="2">
        <v>0.69652777777777775</v>
      </c>
      <c r="D1222" t="s">
        <v>128</v>
      </c>
      <c r="E1222" t="s">
        <v>2006</v>
      </c>
      <c r="F1222">
        <v>12586</v>
      </c>
      <c r="I1222" t="s">
        <v>29</v>
      </c>
      <c r="J1222" t="s">
        <v>30</v>
      </c>
      <c r="K1222" t="s">
        <v>225</v>
      </c>
      <c r="M1222" t="s">
        <v>1439</v>
      </c>
      <c r="N1222" t="s">
        <v>227</v>
      </c>
      <c r="O1222" t="s">
        <v>34</v>
      </c>
      <c r="P1222" t="s">
        <v>36</v>
      </c>
      <c r="V1222" t="s">
        <v>36</v>
      </c>
      <c r="W1222" t="s">
        <v>35</v>
      </c>
      <c r="X1222" t="s">
        <v>35</v>
      </c>
      <c r="Z1222" s="12">
        <f t="shared" si="19"/>
        <v>0</v>
      </c>
    </row>
    <row r="1223" spans="1:26" x14ac:dyDescent="0.35">
      <c r="A1223">
        <v>15432188</v>
      </c>
      <c r="B1223" s="1">
        <v>45753</v>
      </c>
      <c r="C1223" s="2">
        <v>0.41388888888888886</v>
      </c>
      <c r="D1223" t="s">
        <v>95</v>
      </c>
      <c r="E1223" t="s">
        <v>163</v>
      </c>
      <c r="F1223" t="s">
        <v>164</v>
      </c>
      <c r="G1223" t="s">
        <v>98</v>
      </c>
      <c r="H1223" t="s">
        <v>99</v>
      </c>
      <c r="I1223" t="s">
        <v>88</v>
      </c>
      <c r="J1223" t="s">
        <v>49</v>
      </c>
      <c r="K1223" t="s">
        <v>194</v>
      </c>
      <c r="L1223" t="s">
        <v>348</v>
      </c>
      <c r="M1223" t="s">
        <v>349</v>
      </c>
      <c r="N1223" t="s">
        <v>350</v>
      </c>
      <c r="O1223" t="s">
        <v>34</v>
      </c>
      <c r="P1223" t="s">
        <v>35</v>
      </c>
      <c r="Q1223" t="s">
        <v>536</v>
      </c>
      <c r="V1223" t="s">
        <v>35</v>
      </c>
      <c r="W1223" t="s">
        <v>35</v>
      </c>
      <c r="X1223" t="s">
        <v>35</v>
      </c>
      <c r="Z1223" s="12">
        <f t="shared" si="19"/>
        <v>0</v>
      </c>
    </row>
    <row r="1224" spans="1:26" x14ac:dyDescent="0.35">
      <c r="A1224">
        <v>15444056</v>
      </c>
      <c r="B1224" s="1">
        <v>45753</v>
      </c>
      <c r="C1224" s="2">
        <v>0.96111111111111114</v>
      </c>
      <c r="D1224" t="s">
        <v>53</v>
      </c>
      <c r="E1224" t="s">
        <v>596</v>
      </c>
      <c r="F1224">
        <v>11417</v>
      </c>
      <c r="G1224" t="s">
        <v>124</v>
      </c>
      <c r="H1224" t="s">
        <v>56</v>
      </c>
      <c r="I1224" t="s">
        <v>40</v>
      </c>
      <c r="J1224" t="s">
        <v>49</v>
      </c>
      <c r="K1224">
        <v>400</v>
      </c>
      <c r="L1224" t="s">
        <v>329</v>
      </c>
      <c r="M1224" t="s">
        <v>707</v>
      </c>
      <c r="N1224" t="s">
        <v>708</v>
      </c>
      <c r="O1224" t="s">
        <v>34</v>
      </c>
      <c r="P1224" t="s">
        <v>35</v>
      </c>
      <c r="Q1224" t="s">
        <v>37</v>
      </c>
      <c r="V1224" t="s">
        <v>35</v>
      </c>
      <c r="W1224" t="s">
        <v>35</v>
      </c>
      <c r="X1224" t="s">
        <v>35</v>
      </c>
      <c r="Z1224" s="12">
        <f t="shared" si="19"/>
        <v>0</v>
      </c>
    </row>
    <row r="1225" spans="1:26" x14ac:dyDescent="0.35">
      <c r="A1225">
        <v>15470784</v>
      </c>
      <c r="B1225" s="1">
        <v>45755</v>
      </c>
      <c r="C1225" s="2">
        <v>0.4513888888888889</v>
      </c>
      <c r="D1225" t="s">
        <v>128</v>
      </c>
      <c r="E1225" t="s">
        <v>404</v>
      </c>
      <c r="F1225">
        <v>10727</v>
      </c>
      <c r="J1225" t="s">
        <v>49</v>
      </c>
      <c r="K1225">
        <v>125</v>
      </c>
      <c r="L1225" t="s">
        <v>491</v>
      </c>
      <c r="M1225" t="s">
        <v>492</v>
      </c>
      <c r="N1225" t="s">
        <v>493</v>
      </c>
      <c r="O1225" t="s">
        <v>67</v>
      </c>
      <c r="P1225" t="s">
        <v>36</v>
      </c>
      <c r="V1225" t="s">
        <v>35</v>
      </c>
      <c r="W1225" t="s">
        <v>35</v>
      </c>
      <c r="X1225" t="s">
        <v>36</v>
      </c>
      <c r="Y1225" s="3">
        <v>45755.45208333333</v>
      </c>
      <c r="Z1225" s="12">
        <f t="shared" si="19"/>
        <v>1</v>
      </c>
    </row>
    <row r="1226" spans="1:26" x14ac:dyDescent="0.35">
      <c r="A1226">
        <v>15703406</v>
      </c>
      <c r="B1226" s="1">
        <v>45764</v>
      </c>
      <c r="C1226" s="2">
        <v>0.75208333333333333</v>
      </c>
      <c r="D1226" t="s">
        <v>95</v>
      </c>
      <c r="E1226" t="s">
        <v>2007</v>
      </c>
      <c r="F1226">
        <v>13006</v>
      </c>
      <c r="G1226" t="s">
        <v>98</v>
      </c>
      <c r="H1226" t="s">
        <v>99</v>
      </c>
      <c r="J1226" t="s">
        <v>57</v>
      </c>
      <c r="K1226" t="s">
        <v>58</v>
      </c>
      <c r="L1226" t="s">
        <v>59</v>
      </c>
      <c r="M1226" t="s">
        <v>165</v>
      </c>
      <c r="N1226" t="s">
        <v>166</v>
      </c>
      <c r="O1226" t="s">
        <v>34</v>
      </c>
      <c r="P1226" t="s">
        <v>35</v>
      </c>
      <c r="V1226" t="s">
        <v>35</v>
      </c>
      <c r="W1226" t="s">
        <v>35</v>
      </c>
      <c r="X1226" t="s">
        <v>35</v>
      </c>
      <c r="Z1226" s="12">
        <f t="shared" si="19"/>
        <v>0</v>
      </c>
    </row>
    <row r="1227" spans="1:26" x14ac:dyDescent="0.35">
      <c r="A1227">
        <v>15704595</v>
      </c>
      <c r="B1227" s="1">
        <v>45764</v>
      </c>
      <c r="C1227" s="2">
        <v>0.78333333333333333</v>
      </c>
      <c r="D1227" t="s">
        <v>128</v>
      </c>
      <c r="E1227" t="s">
        <v>561</v>
      </c>
      <c r="F1227">
        <v>13114</v>
      </c>
      <c r="I1227" t="s">
        <v>88</v>
      </c>
      <c r="J1227" t="s">
        <v>30</v>
      </c>
      <c r="K1227" t="s">
        <v>593</v>
      </c>
      <c r="M1227" t="s">
        <v>857</v>
      </c>
      <c r="N1227" t="s">
        <v>858</v>
      </c>
      <c r="O1227" t="s">
        <v>34</v>
      </c>
      <c r="P1227" t="s">
        <v>36</v>
      </c>
      <c r="Q1227" t="s">
        <v>37</v>
      </c>
      <c r="V1227" t="s">
        <v>35</v>
      </c>
      <c r="W1227" t="s">
        <v>35</v>
      </c>
      <c r="X1227" t="s">
        <v>36</v>
      </c>
      <c r="Z1227" s="12">
        <f t="shared" si="19"/>
        <v>0</v>
      </c>
    </row>
    <row r="1228" spans="1:26" x14ac:dyDescent="0.35">
      <c r="A1228">
        <v>15412205</v>
      </c>
      <c r="B1228" s="1">
        <v>45752</v>
      </c>
      <c r="C1228" s="2">
        <v>0.4284722222222222</v>
      </c>
      <c r="D1228" t="s">
        <v>24</v>
      </c>
      <c r="E1228" t="s">
        <v>1037</v>
      </c>
      <c r="F1228" t="s">
        <v>1038</v>
      </c>
      <c r="G1228" t="s">
        <v>27</v>
      </c>
      <c r="H1228" t="s">
        <v>28</v>
      </c>
      <c r="I1228" t="s">
        <v>40</v>
      </c>
      <c r="J1228" t="s">
        <v>148</v>
      </c>
      <c r="K1228" t="s">
        <v>149</v>
      </c>
      <c r="L1228" t="s">
        <v>148</v>
      </c>
      <c r="M1228" t="s">
        <v>150</v>
      </c>
      <c r="N1228" t="s">
        <v>151</v>
      </c>
      <c r="O1228" t="s">
        <v>34</v>
      </c>
      <c r="P1228" t="s">
        <v>35</v>
      </c>
      <c r="Q1228" t="s">
        <v>103</v>
      </c>
      <c r="V1228" t="s">
        <v>35</v>
      </c>
      <c r="W1228" t="s">
        <v>35</v>
      </c>
      <c r="X1228" t="s">
        <v>35</v>
      </c>
      <c r="Z1228" s="12">
        <f t="shared" si="19"/>
        <v>0</v>
      </c>
    </row>
    <row r="1229" spans="1:26" x14ac:dyDescent="0.35">
      <c r="A1229">
        <v>15677957</v>
      </c>
      <c r="B1229" s="1">
        <v>45763</v>
      </c>
      <c r="C1229" s="2">
        <v>0.72152777777777777</v>
      </c>
      <c r="D1229" t="s">
        <v>38</v>
      </c>
      <c r="E1229" t="s">
        <v>1579</v>
      </c>
      <c r="F1229">
        <v>10396</v>
      </c>
      <c r="I1229" t="s">
        <v>88</v>
      </c>
      <c r="J1229" t="s">
        <v>41</v>
      </c>
      <c r="K1229" t="s">
        <v>1187</v>
      </c>
      <c r="L1229">
        <v>110</v>
      </c>
      <c r="M1229" t="s">
        <v>2008</v>
      </c>
      <c r="N1229" t="s">
        <v>2009</v>
      </c>
      <c r="O1229" t="s">
        <v>67</v>
      </c>
      <c r="P1229" t="s">
        <v>36</v>
      </c>
      <c r="Q1229" t="s">
        <v>313</v>
      </c>
      <c r="V1229" t="s">
        <v>36</v>
      </c>
      <c r="W1229" t="s">
        <v>35</v>
      </c>
      <c r="X1229" t="s">
        <v>36</v>
      </c>
      <c r="Y1229" s="3">
        <v>45763.722916666666</v>
      </c>
      <c r="Z1229" s="12">
        <f t="shared" si="19"/>
        <v>1</v>
      </c>
    </row>
    <row r="1230" spans="1:26" x14ac:dyDescent="0.35">
      <c r="A1230">
        <v>15650244</v>
      </c>
      <c r="B1230" s="1">
        <v>45762</v>
      </c>
      <c r="C1230" s="2">
        <v>0.64444444444444449</v>
      </c>
      <c r="D1230" t="s">
        <v>1166</v>
      </c>
      <c r="E1230" t="s">
        <v>2010</v>
      </c>
      <c r="F1230">
        <v>13624</v>
      </c>
      <c r="I1230" t="s">
        <v>40</v>
      </c>
      <c r="J1230" t="s">
        <v>49</v>
      </c>
      <c r="K1230" t="s">
        <v>194</v>
      </c>
      <c r="L1230" t="s">
        <v>344</v>
      </c>
      <c r="M1230" t="s">
        <v>2011</v>
      </c>
      <c r="N1230" t="s">
        <v>2012</v>
      </c>
      <c r="O1230" t="s">
        <v>45</v>
      </c>
      <c r="P1230" t="s">
        <v>36</v>
      </c>
      <c r="Q1230" t="s">
        <v>205</v>
      </c>
      <c r="V1230" t="s">
        <v>35</v>
      </c>
      <c r="W1230" t="s">
        <v>35</v>
      </c>
      <c r="X1230" t="s">
        <v>35</v>
      </c>
      <c r="Y1230" s="3">
        <v>45762.645833333336</v>
      </c>
      <c r="Z1230" s="12">
        <f t="shared" si="19"/>
        <v>0</v>
      </c>
    </row>
    <row r="1231" spans="1:26" x14ac:dyDescent="0.35">
      <c r="A1231">
        <v>15402483</v>
      </c>
      <c r="B1231" s="1">
        <v>45751</v>
      </c>
      <c r="C1231" s="2">
        <v>0.6875</v>
      </c>
      <c r="D1231" t="s">
        <v>53</v>
      </c>
      <c r="E1231" t="s">
        <v>1074</v>
      </c>
      <c r="F1231" t="s">
        <v>2013</v>
      </c>
      <c r="G1231" t="s">
        <v>55</v>
      </c>
      <c r="H1231" t="s">
        <v>56</v>
      </c>
      <c r="I1231" t="s">
        <v>88</v>
      </c>
      <c r="J1231" t="s">
        <v>49</v>
      </c>
      <c r="K1231">
        <v>125</v>
      </c>
      <c r="L1231" t="s">
        <v>92</v>
      </c>
      <c r="M1231" t="s">
        <v>93</v>
      </c>
      <c r="N1231" t="s">
        <v>94</v>
      </c>
      <c r="O1231" t="s">
        <v>62</v>
      </c>
      <c r="P1231" t="s">
        <v>35</v>
      </c>
      <c r="Q1231" t="s">
        <v>78</v>
      </c>
      <c r="V1231" t="s">
        <v>35</v>
      </c>
      <c r="W1231" t="s">
        <v>35</v>
      </c>
      <c r="X1231" t="s">
        <v>35</v>
      </c>
      <c r="Z1231" s="12">
        <f t="shared" si="19"/>
        <v>0</v>
      </c>
    </row>
    <row r="1232" spans="1:26" x14ac:dyDescent="0.35">
      <c r="A1232">
        <v>15407124</v>
      </c>
      <c r="B1232" s="1">
        <v>45751</v>
      </c>
      <c r="C1232" s="2">
        <v>0.82638888888888884</v>
      </c>
      <c r="D1232" t="s">
        <v>46</v>
      </c>
      <c r="E1232" t="s">
        <v>1801</v>
      </c>
      <c r="F1232">
        <v>12757</v>
      </c>
      <c r="G1232" t="s">
        <v>48</v>
      </c>
      <c r="I1232" t="s">
        <v>40</v>
      </c>
      <c r="J1232" t="s">
        <v>57</v>
      </c>
      <c r="K1232" t="s">
        <v>58</v>
      </c>
      <c r="L1232" t="s">
        <v>59</v>
      </c>
      <c r="M1232" t="s">
        <v>217</v>
      </c>
      <c r="N1232" t="s">
        <v>218</v>
      </c>
      <c r="O1232" t="s">
        <v>62</v>
      </c>
      <c r="P1232" t="s">
        <v>35</v>
      </c>
      <c r="Q1232" t="s">
        <v>167</v>
      </c>
      <c r="V1232" t="s">
        <v>35</v>
      </c>
      <c r="W1232" t="s">
        <v>35</v>
      </c>
      <c r="X1232" t="s">
        <v>35</v>
      </c>
      <c r="Z1232" s="12">
        <f t="shared" si="19"/>
        <v>0</v>
      </c>
    </row>
    <row r="1233" spans="1:26" x14ac:dyDescent="0.35">
      <c r="A1233">
        <v>15451896</v>
      </c>
      <c r="B1233" s="1">
        <v>45754</v>
      </c>
      <c r="C1233" s="2">
        <v>0.57361111111111107</v>
      </c>
      <c r="D1233" t="s">
        <v>53</v>
      </c>
      <c r="E1233" t="s">
        <v>1405</v>
      </c>
      <c r="F1233">
        <v>10675</v>
      </c>
      <c r="G1233" t="s">
        <v>55</v>
      </c>
      <c r="H1233" t="s">
        <v>56</v>
      </c>
      <c r="I1233" t="s">
        <v>29</v>
      </c>
      <c r="J1233" t="s">
        <v>49</v>
      </c>
      <c r="K1233" t="s">
        <v>378</v>
      </c>
      <c r="L1233" t="s">
        <v>417</v>
      </c>
      <c r="M1233" t="s">
        <v>418</v>
      </c>
      <c r="N1233" t="s">
        <v>419</v>
      </c>
      <c r="O1233" t="s">
        <v>34</v>
      </c>
      <c r="P1233" t="s">
        <v>35</v>
      </c>
      <c r="Q1233" t="s">
        <v>37</v>
      </c>
      <c r="V1233" t="s">
        <v>35</v>
      </c>
      <c r="W1233" t="s">
        <v>35</v>
      </c>
      <c r="X1233" t="s">
        <v>35</v>
      </c>
      <c r="Z1233" s="12">
        <f t="shared" si="19"/>
        <v>0</v>
      </c>
    </row>
    <row r="1234" spans="1:26" x14ac:dyDescent="0.35">
      <c r="A1234">
        <v>15741168</v>
      </c>
      <c r="B1234" s="1">
        <v>45766</v>
      </c>
      <c r="C1234" s="2">
        <v>0.7055555555555556</v>
      </c>
      <c r="D1234" t="s">
        <v>53</v>
      </c>
      <c r="E1234" t="s">
        <v>2014</v>
      </c>
      <c r="F1234" t="s">
        <v>2015</v>
      </c>
      <c r="G1234" t="s">
        <v>55</v>
      </c>
      <c r="H1234" t="s">
        <v>56</v>
      </c>
      <c r="I1234" t="s">
        <v>40</v>
      </c>
      <c r="J1234" t="s">
        <v>49</v>
      </c>
      <c r="K1234">
        <v>150</v>
      </c>
      <c r="L1234" t="s">
        <v>71</v>
      </c>
      <c r="M1234" t="s">
        <v>72</v>
      </c>
      <c r="N1234" t="s">
        <v>73</v>
      </c>
      <c r="O1234" t="s">
        <v>34</v>
      </c>
      <c r="P1234" t="s">
        <v>35</v>
      </c>
      <c r="Q1234" t="s">
        <v>37</v>
      </c>
      <c r="V1234" t="s">
        <v>35</v>
      </c>
      <c r="W1234" t="s">
        <v>35</v>
      </c>
      <c r="X1234" t="s">
        <v>35</v>
      </c>
      <c r="Z1234" s="12">
        <f t="shared" si="19"/>
        <v>0</v>
      </c>
    </row>
    <row r="1235" spans="1:26" x14ac:dyDescent="0.35">
      <c r="A1235">
        <v>15680928</v>
      </c>
      <c r="B1235" s="1">
        <v>45763</v>
      </c>
      <c r="C1235" s="2">
        <v>0.76180555555555551</v>
      </c>
      <c r="D1235" t="s">
        <v>95</v>
      </c>
      <c r="E1235" t="s">
        <v>200</v>
      </c>
      <c r="F1235" t="s">
        <v>201</v>
      </c>
      <c r="G1235" t="s">
        <v>308</v>
      </c>
      <c r="H1235" t="s">
        <v>210</v>
      </c>
      <c r="J1235" t="s">
        <v>57</v>
      </c>
      <c r="K1235" t="s">
        <v>58</v>
      </c>
      <c r="L1235" t="s">
        <v>59</v>
      </c>
      <c r="M1235" t="s">
        <v>2016</v>
      </c>
      <c r="N1235" t="s">
        <v>166</v>
      </c>
      <c r="O1235" t="s">
        <v>45</v>
      </c>
      <c r="P1235" t="s">
        <v>36</v>
      </c>
      <c r="V1235" t="s">
        <v>35</v>
      </c>
      <c r="W1235" t="s">
        <v>35</v>
      </c>
      <c r="X1235" t="s">
        <v>35</v>
      </c>
      <c r="Y1235" s="3">
        <v>45764.565972222219</v>
      </c>
      <c r="Z1235" s="12">
        <f t="shared" si="19"/>
        <v>0</v>
      </c>
    </row>
    <row r="1236" spans="1:26" x14ac:dyDescent="0.35">
      <c r="A1236">
        <v>15448492</v>
      </c>
      <c r="B1236" s="1">
        <v>45754</v>
      </c>
      <c r="C1236" s="2">
        <v>0.51597222222222228</v>
      </c>
      <c r="D1236" t="s">
        <v>38</v>
      </c>
      <c r="E1236" t="s">
        <v>2017</v>
      </c>
      <c r="F1236">
        <v>11616</v>
      </c>
      <c r="I1236" t="s">
        <v>88</v>
      </c>
      <c r="J1236" t="s">
        <v>49</v>
      </c>
      <c r="K1236" t="s">
        <v>194</v>
      </c>
      <c r="L1236" t="s">
        <v>195</v>
      </c>
      <c r="M1236" t="s">
        <v>1598</v>
      </c>
      <c r="N1236" t="s">
        <v>1599</v>
      </c>
      <c r="O1236" t="s">
        <v>67</v>
      </c>
      <c r="P1236" t="s">
        <v>36</v>
      </c>
      <c r="Q1236" t="s">
        <v>536</v>
      </c>
      <c r="V1236" t="s">
        <v>36</v>
      </c>
      <c r="W1236" t="s">
        <v>36</v>
      </c>
      <c r="X1236" t="s">
        <v>36</v>
      </c>
      <c r="Y1236" s="3">
        <v>45754.51666666667</v>
      </c>
      <c r="Z1236" s="12">
        <f t="shared" si="19"/>
        <v>1</v>
      </c>
    </row>
    <row r="1237" spans="1:26" x14ac:dyDescent="0.35">
      <c r="A1237">
        <v>15530979</v>
      </c>
      <c r="B1237" s="1">
        <v>45756</v>
      </c>
      <c r="C1237" s="2">
        <v>0.76111111111111107</v>
      </c>
      <c r="D1237" t="s">
        <v>38</v>
      </c>
      <c r="E1237" t="s">
        <v>859</v>
      </c>
      <c r="F1237">
        <v>10268</v>
      </c>
      <c r="G1237" t="s">
        <v>2018</v>
      </c>
      <c r="I1237" t="s">
        <v>29</v>
      </c>
      <c r="J1237" t="s">
        <v>49</v>
      </c>
      <c r="K1237" t="s">
        <v>194</v>
      </c>
      <c r="L1237" t="s">
        <v>195</v>
      </c>
      <c r="M1237" t="s">
        <v>1598</v>
      </c>
      <c r="N1237" t="s">
        <v>1599</v>
      </c>
      <c r="O1237" t="s">
        <v>45</v>
      </c>
      <c r="P1237" t="s">
        <v>36</v>
      </c>
      <c r="Q1237" t="s">
        <v>536</v>
      </c>
      <c r="V1237" t="s">
        <v>36</v>
      </c>
      <c r="W1237" t="s">
        <v>35</v>
      </c>
      <c r="X1237" t="s">
        <v>35</v>
      </c>
      <c r="Y1237" s="3">
        <v>45756.762499999997</v>
      </c>
      <c r="Z1237" s="12">
        <f t="shared" si="19"/>
        <v>0</v>
      </c>
    </row>
    <row r="1238" spans="1:26" x14ac:dyDescent="0.35">
      <c r="A1238">
        <v>15432384</v>
      </c>
      <c r="B1238" s="1">
        <v>45753</v>
      </c>
      <c r="C1238" s="2">
        <v>0.42638888888888887</v>
      </c>
      <c r="D1238" t="s">
        <v>53</v>
      </c>
      <c r="E1238" t="s">
        <v>2019</v>
      </c>
      <c r="F1238">
        <v>13071</v>
      </c>
      <c r="G1238" t="s">
        <v>124</v>
      </c>
      <c r="H1238" t="s">
        <v>56</v>
      </c>
      <c r="I1238" t="s">
        <v>88</v>
      </c>
      <c r="J1238" t="s">
        <v>49</v>
      </c>
      <c r="K1238">
        <v>125</v>
      </c>
      <c r="L1238" t="s">
        <v>190</v>
      </c>
      <c r="M1238" t="s">
        <v>191</v>
      </c>
      <c r="N1238" t="s">
        <v>192</v>
      </c>
      <c r="O1238" t="s">
        <v>34</v>
      </c>
      <c r="P1238" t="s">
        <v>35</v>
      </c>
      <c r="V1238" t="s">
        <v>35</v>
      </c>
      <c r="W1238" t="s">
        <v>35</v>
      </c>
      <c r="X1238" t="s">
        <v>35</v>
      </c>
      <c r="Z1238" s="12">
        <f t="shared" si="19"/>
        <v>0</v>
      </c>
    </row>
    <row r="1239" spans="1:26" x14ac:dyDescent="0.35">
      <c r="A1239">
        <v>15501165</v>
      </c>
      <c r="B1239" s="1">
        <v>45756</v>
      </c>
      <c r="C1239" s="2">
        <v>0.64236111111111116</v>
      </c>
      <c r="D1239" t="s">
        <v>228</v>
      </c>
      <c r="F1239">
        <v>13017</v>
      </c>
      <c r="G1239" t="s">
        <v>28</v>
      </c>
      <c r="H1239" t="s">
        <v>1251</v>
      </c>
      <c r="I1239" t="s">
        <v>40</v>
      </c>
      <c r="J1239" t="s">
        <v>49</v>
      </c>
      <c r="K1239">
        <v>125</v>
      </c>
      <c r="L1239" t="s">
        <v>491</v>
      </c>
      <c r="M1239" t="s">
        <v>492</v>
      </c>
      <c r="N1239" t="s">
        <v>493</v>
      </c>
      <c r="O1239" t="s">
        <v>34</v>
      </c>
      <c r="P1239" t="s">
        <v>35</v>
      </c>
      <c r="Q1239" t="s">
        <v>205</v>
      </c>
      <c r="V1239" t="s">
        <v>35</v>
      </c>
      <c r="W1239" t="s">
        <v>35</v>
      </c>
      <c r="X1239" t="s">
        <v>35</v>
      </c>
      <c r="Z1239" s="12">
        <f t="shared" si="19"/>
        <v>0</v>
      </c>
    </row>
    <row r="1240" spans="1:26" x14ac:dyDescent="0.35">
      <c r="A1240">
        <v>15592360</v>
      </c>
      <c r="B1240" s="1">
        <v>45759</v>
      </c>
      <c r="C1240" s="2">
        <v>0.74930555555555556</v>
      </c>
      <c r="D1240" t="s">
        <v>24</v>
      </c>
      <c r="E1240" t="s">
        <v>2020</v>
      </c>
      <c r="F1240" t="s">
        <v>2021</v>
      </c>
      <c r="G1240" t="s">
        <v>27</v>
      </c>
      <c r="H1240" t="s">
        <v>28</v>
      </c>
      <c r="I1240" t="s">
        <v>40</v>
      </c>
      <c r="J1240" t="s">
        <v>30</v>
      </c>
      <c r="K1240" t="s">
        <v>153</v>
      </c>
      <c r="M1240" t="s">
        <v>1382</v>
      </c>
      <c r="N1240" t="s">
        <v>858</v>
      </c>
      <c r="O1240" t="s">
        <v>34</v>
      </c>
      <c r="P1240" t="s">
        <v>36</v>
      </c>
      <c r="Q1240" t="s">
        <v>37</v>
      </c>
      <c r="V1240" t="s">
        <v>36</v>
      </c>
      <c r="W1240" t="s">
        <v>35</v>
      </c>
      <c r="X1240" t="s">
        <v>35</v>
      </c>
      <c r="Z1240" s="12">
        <f t="shared" si="19"/>
        <v>0</v>
      </c>
    </row>
    <row r="1241" spans="1:26" x14ac:dyDescent="0.35">
      <c r="A1241">
        <v>15373519</v>
      </c>
      <c r="B1241" s="1">
        <v>45750</v>
      </c>
      <c r="C1241" s="2">
        <v>0.4909722222222222</v>
      </c>
      <c r="D1241" t="s">
        <v>53</v>
      </c>
      <c r="E1241" t="s">
        <v>1579</v>
      </c>
      <c r="F1241">
        <v>10396</v>
      </c>
      <c r="G1241" t="s">
        <v>55</v>
      </c>
      <c r="H1241" t="s">
        <v>56</v>
      </c>
      <c r="J1241" t="s">
        <v>49</v>
      </c>
      <c r="K1241">
        <v>150</v>
      </c>
      <c r="L1241" t="s">
        <v>71</v>
      </c>
      <c r="M1241" t="s">
        <v>72</v>
      </c>
      <c r="N1241" t="s">
        <v>73</v>
      </c>
      <c r="O1241" t="s">
        <v>67</v>
      </c>
      <c r="P1241" t="s">
        <v>36</v>
      </c>
      <c r="Q1241" t="s">
        <v>205</v>
      </c>
      <c r="V1241" t="s">
        <v>35</v>
      </c>
      <c r="W1241" t="s">
        <v>36</v>
      </c>
      <c r="X1241" t="s">
        <v>36</v>
      </c>
      <c r="Z1241" s="12">
        <f t="shared" si="19"/>
        <v>1</v>
      </c>
    </row>
    <row r="1242" spans="1:26" x14ac:dyDescent="0.35">
      <c r="A1242">
        <v>15585389</v>
      </c>
      <c r="B1242" s="1">
        <v>45759</v>
      </c>
      <c r="C1242" s="2">
        <v>0.55208333333333337</v>
      </c>
      <c r="D1242" t="s">
        <v>38</v>
      </c>
      <c r="E1242" t="s">
        <v>2006</v>
      </c>
      <c r="F1242">
        <v>12586</v>
      </c>
      <c r="I1242" t="s">
        <v>29</v>
      </c>
      <c r="J1242" t="s">
        <v>30</v>
      </c>
      <c r="K1242" t="s">
        <v>31</v>
      </c>
      <c r="M1242" t="s">
        <v>2022</v>
      </c>
      <c r="N1242" t="s">
        <v>33</v>
      </c>
      <c r="O1242" t="s">
        <v>34</v>
      </c>
      <c r="P1242" t="s">
        <v>36</v>
      </c>
      <c r="V1242" t="s">
        <v>36</v>
      </c>
      <c r="W1242" t="s">
        <v>35</v>
      </c>
      <c r="X1242" t="s">
        <v>35</v>
      </c>
      <c r="Z1242" s="12">
        <f t="shared" si="19"/>
        <v>0</v>
      </c>
    </row>
    <row r="1243" spans="1:26" x14ac:dyDescent="0.35">
      <c r="A1243">
        <v>15360120</v>
      </c>
      <c r="B1243" s="1">
        <v>45749</v>
      </c>
      <c r="C1243" s="2">
        <v>0.63263888888888886</v>
      </c>
      <c r="D1243" t="s">
        <v>1166</v>
      </c>
      <c r="E1243" t="s">
        <v>918</v>
      </c>
      <c r="F1243">
        <v>12966</v>
      </c>
      <c r="I1243" t="s">
        <v>29</v>
      </c>
      <c r="J1243" t="s">
        <v>440</v>
      </c>
      <c r="K1243">
        <v>160</v>
      </c>
      <c r="L1243" t="s">
        <v>441</v>
      </c>
      <c r="M1243" t="s">
        <v>1631</v>
      </c>
      <c r="N1243" t="s">
        <v>1632</v>
      </c>
      <c r="O1243" t="s">
        <v>67</v>
      </c>
      <c r="P1243" t="s">
        <v>36</v>
      </c>
      <c r="V1243" t="s">
        <v>35</v>
      </c>
      <c r="W1243" t="s">
        <v>35</v>
      </c>
      <c r="X1243" t="s">
        <v>35</v>
      </c>
      <c r="Y1243" s="3">
        <v>45749.633333333331</v>
      </c>
      <c r="Z1243" s="12">
        <f t="shared" si="19"/>
        <v>1</v>
      </c>
    </row>
    <row r="1244" spans="1:26" x14ac:dyDescent="0.35">
      <c r="A1244">
        <v>15461457</v>
      </c>
      <c r="B1244" s="1">
        <v>45754</v>
      </c>
      <c r="C1244" s="2">
        <v>0.7416666666666667</v>
      </c>
      <c r="D1244" t="s">
        <v>38</v>
      </c>
      <c r="E1244" t="s">
        <v>2023</v>
      </c>
      <c r="F1244">
        <v>13165</v>
      </c>
      <c r="I1244" t="s">
        <v>88</v>
      </c>
      <c r="J1244" t="s">
        <v>41</v>
      </c>
      <c r="K1244">
        <v>110</v>
      </c>
      <c r="L1244" t="s">
        <v>143</v>
      </c>
      <c r="M1244" t="s">
        <v>144</v>
      </c>
      <c r="N1244" t="s">
        <v>145</v>
      </c>
      <c r="O1244" t="s">
        <v>45</v>
      </c>
      <c r="P1244" t="s">
        <v>36</v>
      </c>
      <c r="Q1244" t="s">
        <v>313</v>
      </c>
      <c r="V1244" t="s">
        <v>36</v>
      </c>
      <c r="W1244" t="s">
        <v>35</v>
      </c>
      <c r="X1244" t="s">
        <v>36</v>
      </c>
      <c r="Y1244" s="3">
        <v>45754.743055555555</v>
      </c>
      <c r="Z1244" s="12">
        <f t="shared" si="19"/>
        <v>0</v>
      </c>
    </row>
    <row r="1245" spans="1:26" x14ac:dyDescent="0.35">
      <c r="A1245">
        <v>15460627</v>
      </c>
      <c r="B1245" s="1">
        <v>45754</v>
      </c>
      <c r="C1245" s="2">
        <v>0.72638888888888886</v>
      </c>
      <c r="D1245" t="s">
        <v>95</v>
      </c>
      <c r="E1245" t="s">
        <v>2024</v>
      </c>
      <c r="F1245" t="s">
        <v>2025</v>
      </c>
      <c r="G1245" t="s">
        <v>781</v>
      </c>
      <c r="H1245" t="s">
        <v>2026</v>
      </c>
      <c r="J1245" t="s">
        <v>30</v>
      </c>
      <c r="K1245" t="s">
        <v>153</v>
      </c>
      <c r="L1245" t="s">
        <v>30</v>
      </c>
      <c r="M1245" t="s">
        <v>782</v>
      </c>
      <c r="N1245" t="s">
        <v>783</v>
      </c>
      <c r="O1245" t="s">
        <v>62</v>
      </c>
      <c r="P1245" t="s">
        <v>35</v>
      </c>
      <c r="Q1245" t="s">
        <v>78</v>
      </c>
      <c r="V1245" t="s">
        <v>35</v>
      </c>
      <c r="W1245" t="s">
        <v>35</v>
      </c>
      <c r="X1245" t="s">
        <v>35</v>
      </c>
      <c r="Z1245" s="12">
        <f t="shared" si="19"/>
        <v>0</v>
      </c>
    </row>
    <row r="1246" spans="1:26" x14ac:dyDescent="0.35">
      <c r="A1246">
        <v>15484550</v>
      </c>
      <c r="B1246" s="1">
        <v>45755</v>
      </c>
      <c r="C1246" s="2">
        <v>0.73055555555555551</v>
      </c>
      <c r="D1246" t="s">
        <v>46</v>
      </c>
      <c r="E1246" t="s">
        <v>118</v>
      </c>
      <c r="F1246">
        <v>11534</v>
      </c>
      <c r="I1246" t="s">
        <v>88</v>
      </c>
      <c r="J1246" t="s">
        <v>49</v>
      </c>
      <c r="K1246">
        <v>125</v>
      </c>
      <c r="L1246" t="s">
        <v>119</v>
      </c>
      <c r="M1246" t="s">
        <v>120</v>
      </c>
      <c r="N1246" t="s">
        <v>121</v>
      </c>
      <c r="O1246" t="s">
        <v>34</v>
      </c>
      <c r="P1246" t="s">
        <v>35</v>
      </c>
      <c r="Q1246" t="s">
        <v>205</v>
      </c>
      <c r="V1246" t="s">
        <v>35</v>
      </c>
      <c r="W1246" t="s">
        <v>35</v>
      </c>
      <c r="X1246" t="s">
        <v>35</v>
      </c>
      <c r="Z1246" s="12">
        <f t="shared" si="19"/>
        <v>0</v>
      </c>
    </row>
    <row r="1247" spans="1:26" x14ac:dyDescent="0.35">
      <c r="A1247">
        <v>15434932</v>
      </c>
      <c r="B1247" s="1">
        <v>45753</v>
      </c>
      <c r="C1247" s="2">
        <v>0.51944444444444449</v>
      </c>
      <c r="D1247" t="s">
        <v>46</v>
      </c>
      <c r="E1247" t="s">
        <v>2027</v>
      </c>
      <c r="F1247">
        <v>12081</v>
      </c>
      <c r="G1247" t="s">
        <v>48</v>
      </c>
      <c r="I1247" t="s">
        <v>40</v>
      </c>
      <c r="J1247" t="s">
        <v>57</v>
      </c>
      <c r="K1247" t="s">
        <v>58</v>
      </c>
      <c r="L1247" t="s">
        <v>59</v>
      </c>
      <c r="M1247" t="s">
        <v>569</v>
      </c>
      <c r="N1247" t="s">
        <v>218</v>
      </c>
      <c r="O1247" t="s">
        <v>34</v>
      </c>
      <c r="P1247" t="s">
        <v>35</v>
      </c>
      <c r="Q1247" t="s">
        <v>205</v>
      </c>
      <c r="V1247" t="s">
        <v>35</v>
      </c>
      <c r="W1247" t="s">
        <v>35</v>
      </c>
      <c r="X1247" t="s">
        <v>35</v>
      </c>
      <c r="Z1247" s="12">
        <f t="shared" si="19"/>
        <v>0</v>
      </c>
    </row>
    <row r="1248" spans="1:26" x14ac:dyDescent="0.35">
      <c r="A1248">
        <v>15666093</v>
      </c>
      <c r="B1248" s="1">
        <v>45763</v>
      </c>
      <c r="C1248" s="2">
        <v>0.51388888888888884</v>
      </c>
      <c r="D1248" t="s">
        <v>128</v>
      </c>
      <c r="E1248" t="s">
        <v>1324</v>
      </c>
      <c r="F1248" t="s">
        <v>1325</v>
      </c>
      <c r="I1248" t="s">
        <v>88</v>
      </c>
      <c r="J1248" t="s">
        <v>49</v>
      </c>
      <c r="K1248" t="s">
        <v>114</v>
      </c>
      <c r="L1248" t="s">
        <v>115</v>
      </c>
      <c r="M1248" t="s">
        <v>452</v>
      </c>
      <c r="N1248" t="s">
        <v>453</v>
      </c>
      <c r="O1248" t="s">
        <v>34</v>
      </c>
      <c r="P1248" t="s">
        <v>35</v>
      </c>
      <c r="Q1248" t="s">
        <v>103</v>
      </c>
      <c r="V1248" t="s">
        <v>35</v>
      </c>
      <c r="W1248" t="s">
        <v>35</v>
      </c>
      <c r="X1248" t="s">
        <v>35</v>
      </c>
      <c r="Z1248" s="12">
        <f t="shared" si="19"/>
        <v>0</v>
      </c>
    </row>
    <row r="1249" spans="1:26" x14ac:dyDescent="0.35">
      <c r="A1249">
        <v>15479074</v>
      </c>
      <c r="B1249" s="1">
        <v>45755</v>
      </c>
      <c r="C1249" s="2">
        <v>0.60555555555555551</v>
      </c>
      <c r="D1249" t="s">
        <v>24</v>
      </c>
      <c r="E1249" t="s">
        <v>1258</v>
      </c>
      <c r="F1249">
        <v>13626</v>
      </c>
      <c r="G1249" t="s">
        <v>27</v>
      </c>
      <c r="H1249" t="s">
        <v>28</v>
      </c>
      <c r="I1249" t="s">
        <v>40</v>
      </c>
      <c r="J1249" t="s">
        <v>148</v>
      </c>
      <c r="K1249" t="s">
        <v>149</v>
      </c>
      <c r="L1249" t="s">
        <v>148</v>
      </c>
      <c r="M1249" t="s">
        <v>150</v>
      </c>
      <c r="N1249" t="s">
        <v>151</v>
      </c>
      <c r="O1249" t="s">
        <v>34</v>
      </c>
      <c r="P1249" t="s">
        <v>35</v>
      </c>
      <c r="Q1249" t="s">
        <v>103</v>
      </c>
      <c r="V1249" t="s">
        <v>35</v>
      </c>
      <c r="W1249" t="s">
        <v>35</v>
      </c>
      <c r="X1249" t="s">
        <v>35</v>
      </c>
      <c r="Z1249" s="12">
        <f t="shared" si="19"/>
        <v>0</v>
      </c>
    </row>
    <row r="1250" spans="1:26" x14ac:dyDescent="0.35">
      <c r="A1250">
        <v>15696713</v>
      </c>
      <c r="B1250" s="1">
        <v>45764</v>
      </c>
      <c r="C1250" s="2">
        <v>0.6</v>
      </c>
      <c r="D1250" t="s">
        <v>38</v>
      </c>
      <c r="E1250" t="s">
        <v>1979</v>
      </c>
      <c r="F1250">
        <v>10832</v>
      </c>
      <c r="J1250" t="s">
        <v>57</v>
      </c>
      <c r="K1250" t="s">
        <v>58</v>
      </c>
      <c r="L1250" t="s">
        <v>59</v>
      </c>
      <c r="M1250" t="s">
        <v>217</v>
      </c>
      <c r="N1250" t="s">
        <v>218</v>
      </c>
      <c r="O1250" t="s">
        <v>67</v>
      </c>
      <c r="P1250" t="s">
        <v>36</v>
      </c>
      <c r="V1250" t="s">
        <v>36</v>
      </c>
      <c r="W1250" t="s">
        <v>36</v>
      </c>
      <c r="X1250" t="s">
        <v>36</v>
      </c>
      <c r="Y1250" s="3">
        <v>45764.602777777778</v>
      </c>
      <c r="Z1250" s="12">
        <f t="shared" si="19"/>
        <v>1</v>
      </c>
    </row>
    <row r="1251" spans="1:26" x14ac:dyDescent="0.35">
      <c r="A1251">
        <v>15503036</v>
      </c>
      <c r="B1251" s="1">
        <v>45756</v>
      </c>
      <c r="C1251" s="2">
        <v>0.65069444444444446</v>
      </c>
      <c r="D1251" t="s">
        <v>228</v>
      </c>
      <c r="F1251">
        <v>10102</v>
      </c>
      <c r="G1251" t="s">
        <v>340</v>
      </c>
      <c r="H1251" t="s">
        <v>1910</v>
      </c>
      <c r="J1251" t="s">
        <v>49</v>
      </c>
      <c r="K1251">
        <v>125</v>
      </c>
      <c r="L1251" t="s">
        <v>190</v>
      </c>
      <c r="M1251" t="s">
        <v>191</v>
      </c>
      <c r="N1251" t="s">
        <v>192</v>
      </c>
      <c r="O1251" t="s">
        <v>62</v>
      </c>
      <c r="P1251" t="s">
        <v>35</v>
      </c>
      <c r="Q1251" t="s">
        <v>167</v>
      </c>
      <c r="V1251" t="s">
        <v>35</v>
      </c>
      <c r="W1251" t="s">
        <v>35</v>
      </c>
      <c r="X1251" t="s">
        <v>35</v>
      </c>
      <c r="Z1251" s="12">
        <f t="shared" si="19"/>
        <v>0</v>
      </c>
    </row>
    <row r="1252" spans="1:26" x14ac:dyDescent="0.35">
      <c r="A1252">
        <v>15618490</v>
      </c>
      <c r="B1252" s="1">
        <v>45761</v>
      </c>
      <c r="C1252" s="2">
        <v>0.4284722222222222</v>
      </c>
      <c r="D1252" t="s">
        <v>53</v>
      </c>
      <c r="E1252" t="s">
        <v>1037</v>
      </c>
      <c r="F1252" t="s">
        <v>1038</v>
      </c>
      <c r="G1252" t="s">
        <v>124</v>
      </c>
      <c r="H1252" t="s">
        <v>56</v>
      </c>
      <c r="I1252" t="s">
        <v>88</v>
      </c>
      <c r="J1252" t="s">
        <v>148</v>
      </c>
      <c r="K1252" t="s">
        <v>149</v>
      </c>
      <c r="L1252" t="s">
        <v>148</v>
      </c>
      <c r="M1252" t="s">
        <v>358</v>
      </c>
      <c r="N1252" t="s">
        <v>359</v>
      </c>
      <c r="O1252" t="s">
        <v>34</v>
      </c>
      <c r="P1252" t="s">
        <v>35</v>
      </c>
      <c r="Q1252" t="s">
        <v>205</v>
      </c>
      <c r="V1252" t="s">
        <v>35</v>
      </c>
      <c r="W1252" t="s">
        <v>35</v>
      </c>
      <c r="X1252" t="s">
        <v>35</v>
      </c>
      <c r="Z1252" s="12">
        <f t="shared" si="19"/>
        <v>0</v>
      </c>
    </row>
    <row r="1253" spans="1:26" x14ac:dyDescent="0.35">
      <c r="A1253">
        <v>15693597</v>
      </c>
      <c r="B1253" s="1">
        <v>45764</v>
      </c>
      <c r="C1253" s="2">
        <v>0.53819444444444442</v>
      </c>
      <c r="D1253" t="s">
        <v>128</v>
      </c>
      <c r="E1253" t="s">
        <v>702</v>
      </c>
      <c r="F1253">
        <v>10145</v>
      </c>
      <c r="G1253" t="s">
        <v>268</v>
      </c>
      <c r="H1253" t="s">
        <v>269</v>
      </c>
      <c r="J1253" t="s">
        <v>41</v>
      </c>
      <c r="K1253">
        <v>100</v>
      </c>
      <c r="L1253" t="s">
        <v>143</v>
      </c>
      <c r="M1253" t="s">
        <v>926</v>
      </c>
      <c r="N1253" t="s">
        <v>927</v>
      </c>
      <c r="O1253" t="s">
        <v>67</v>
      </c>
      <c r="P1253" t="s">
        <v>36</v>
      </c>
      <c r="Q1253" t="s">
        <v>536</v>
      </c>
      <c r="V1253" t="s">
        <v>35</v>
      </c>
      <c r="W1253" t="s">
        <v>36</v>
      </c>
      <c r="X1253" t="s">
        <v>36</v>
      </c>
      <c r="Y1253" s="3">
        <v>45764.541666666664</v>
      </c>
      <c r="Z1253" s="12">
        <f t="shared" si="19"/>
        <v>1</v>
      </c>
    </row>
    <row r="1254" spans="1:26" x14ac:dyDescent="0.35">
      <c r="A1254">
        <v>15491896</v>
      </c>
      <c r="B1254" s="1">
        <v>45756</v>
      </c>
      <c r="C1254" s="2">
        <v>0.40972222222222221</v>
      </c>
      <c r="D1254" t="s">
        <v>53</v>
      </c>
      <c r="E1254" t="s">
        <v>2028</v>
      </c>
      <c r="F1254" t="s">
        <v>2029</v>
      </c>
      <c r="G1254" t="s">
        <v>55</v>
      </c>
      <c r="H1254" t="s">
        <v>56</v>
      </c>
      <c r="I1254" t="s">
        <v>88</v>
      </c>
      <c r="J1254" t="s">
        <v>49</v>
      </c>
      <c r="K1254" t="s">
        <v>1262</v>
      </c>
      <c r="L1254" t="s">
        <v>81</v>
      </c>
      <c r="M1254" t="s">
        <v>1668</v>
      </c>
      <c r="N1254" t="s">
        <v>1669</v>
      </c>
      <c r="O1254" t="s">
        <v>34</v>
      </c>
      <c r="P1254" t="s">
        <v>35</v>
      </c>
      <c r="Q1254" t="s">
        <v>37</v>
      </c>
      <c r="V1254" t="s">
        <v>35</v>
      </c>
      <c r="W1254" t="s">
        <v>35</v>
      </c>
      <c r="X1254" t="s">
        <v>35</v>
      </c>
      <c r="Z1254" s="12">
        <f t="shared" si="19"/>
        <v>0</v>
      </c>
    </row>
    <row r="1255" spans="1:26" x14ac:dyDescent="0.35">
      <c r="A1255">
        <v>15381610</v>
      </c>
      <c r="B1255" s="1">
        <v>45750</v>
      </c>
      <c r="C1255" s="2">
        <v>0.67152777777777772</v>
      </c>
      <c r="D1255" t="s">
        <v>38</v>
      </c>
      <c r="E1255" t="s">
        <v>1328</v>
      </c>
      <c r="F1255">
        <v>12711</v>
      </c>
      <c r="G1255" t="s">
        <v>86</v>
      </c>
      <c r="H1255" t="s">
        <v>87</v>
      </c>
      <c r="J1255" t="s">
        <v>49</v>
      </c>
      <c r="K1255">
        <v>125</v>
      </c>
      <c r="L1255" t="s">
        <v>491</v>
      </c>
      <c r="M1255" t="s">
        <v>492</v>
      </c>
      <c r="N1255" t="s">
        <v>493</v>
      </c>
      <c r="O1255" t="s">
        <v>67</v>
      </c>
      <c r="P1255" t="s">
        <v>36</v>
      </c>
      <c r="V1255" t="s">
        <v>36</v>
      </c>
      <c r="W1255" t="s">
        <v>36</v>
      </c>
      <c r="X1255" t="s">
        <v>36</v>
      </c>
      <c r="Y1255" s="3">
        <v>45750.674305555556</v>
      </c>
      <c r="Z1255" s="12">
        <f t="shared" si="19"/>
        <v>1</v>
      </c>
    </row>
    <row r="1256" spans="1:26" x14ac:dyDescent="0.35">
      <c r="A1256">
        <v>15518807</v>
      </c>
      <c r="B1256" s="1">
        <v>45756</v>
      </c>
      <c r="C1256" s="2">
        <v>0.68333333333333335</v>
      </c>
      <c r="D1256" t="s">
        <v>228</v>
      </c>
      <c r="F1256">
        <v>12979</v>
      </c>
      <c r="G1256" t="s">
        <v>28</v>
      </c>
      <c r="H1256" t="s">
        <v>2030</v>
      </c>
      <c r="I1256" t="s">
        <v>40</v>
      </c>
      <c r="J1256" t="s">
        <v>49</v>
      </c>
      <c r="K1256">
        <v>125</v>
      </c>
      <c r="L1256" t="s">
        <v>100</v>
      </c>
      <c r="M1256" t="s">
        <v>319</v>
      </c>
      <c r="N1256" t="s">
        <v>320</v>
      </c>
      <c r="O1256" t="s">
        <v>62</v>
      </c>
      <c r="P1256" t="s">
        <v>35</v>
      </c>
      <c r="Q1256" t="s">
        <v>78</v>
      </c>
      <c r="V1256" t="s">
        <v>35</v>
      </c>
      <c r="W1256" t="s">
        <v>35</v>
      </c>
      <c r="X1256" t="s">
        <v>35</v>
      </c>
      <c r="Z1256" s="12">
        <f t="shared" si="19"/>
        <v>0</v>
      </c>
    </row>
    <row r="1257" spans="1:26" x14ac:dyDescent="0.35">
      <c r="A1257">
        <v>15574747</v>
      </c>
      <c r="B1257" s="1">
        <v>45758</v>
      </c>
      <c r="C1257" s="2">
        <v>0.8125</v>
      </c>
      <c r="D1257" t="s">
        <v>53</v>
      </c>
      <c r="E1257" t="s">
        <v>2031</v>
      </c>
      <c r="F1257">
        <v>10257</v>
      </c>
      <c r="G1257" t="s">
        <v>55</v>
      </c>
      <c r="H1257" t="s">
        <v>56</v>
      </c>
      <c r="I1257" t="s">
        <v>40</v>
      </c>
      <c r="J1257" t="s">
        <v>49</v>
      </c>
      <c r="K1257">
        <v>125</v>
      </c>
      <c r="L1257" t="s">
        <v>92</v>
      </c>
      <c r="M1257" t="s">
        <v>93</v>
      </c>
      <c r="N1257" t="s">
        <v>94</v>
      </c>
      <c r="O1257" t="s">
        <v>62</v>
      </c>
      <c r="P1257" t="s">
        <v>35</v>
      </c>
      <c r="Q1257" t="s">
        <v>167</v>
      </c>
      <c r="V1257" t="s">
        <v>35</v>
      </c>
      <c r="W1257" t="s">
        <v>35</v>
      </c>
      <c r="X1257" t="s">
        <v>35</v>
      </c>
      <c r="Z1257" s="12">
        <f t="shared" si="19"/>
        <v>0</v>
      </c>
    </row>
    <row r="1258" spans="1:26" x14ac:dyDescent="0.35">
      <c r="A1258">
        <v>15622539</v>
      </c>
      <c r="B1258" s="1">
        <v>45761</v>
      </c>
      <c r="C1258" s="2">
        <v>0.5131944444444444</v>
      </c>
      <c r="D1258" t="s">
        <v>38</v>
      </c>
      <c r="E1258" t="s">
        <v>2032</v>
      </c>
      <c r="F1258" t="s">
        <v>2033</v>
      </c>
      <c r="I1258" t="s">
        <v>40</v>
      </c>
      <c r="J1258" t="s">
        <v>148</v>
      </c>
      <c r="K1258" t="s">
        <v>296</v>
      </c>
      <c r="M1258" t="s">
        <v>1012</v>
      </c>
      <c r="N1258" t="s">
        <v>312</v>
      </c>
      <c r="O1258" t="s">
        <v>34</v>
      </c>
      <c r="P1258" t="s">
        <v>36</v>
      </c>
      <c r="Q1258" t="s">
        <v>37</v>
      </c>
      <c r="V1258" t="s">
        <v>36</v>
      </c>
      <c r="W1258" t="s">
        <v>35</v>
      </c>
      <c r="X1258" t="s">
        <v>35</v>
      </c>
      <c r="Z1258" s="12">
        <f t="shared" si="19"/>
        <v>0</v>
      </c>
    </row>
    <row r="1259" spans="1:26" x14ac:dyDescent="0.35">
      <c r="A1259">
        <v>15544949</v>
      </c>
      <c r="B1259" s="1">
        <v>45757</v>
      </c>
      <c r="C1259" s="2">
        <v>0.58125000000000004</v>
      </c>
      <c r="D1259" t="s">
        <v>38</v>
      </c>
      <c r="E1259" t="s">
        <v>2034</v>
      </c>
      <c r="F1259">
        <v>11366</v>
      </c>
      <c r="J1259" t="s">
        <v>49</v>
      </c>
      <c r="K1259">
        <v>125</v>
      </c>
      <c r="L1259" t="s">
        <v>286</v>
      </c>
      <c r="M1259" t="s">
        <v>287</v>
      </c>
      <c r="N1259" t="s">
        <v>288</v>
      </c>
      <c r="O1259" t="s">
        <v>67</v>
      </c>
      <c r="P1259" t="s">
        <v>36</v>
      </c>
      <c r="V1259" t="s">
        <v>36</v>
      </c>
      <c r="W1259" t="s">
        <v>36</v>
      </c>
      <c r="X1259" t="s">
        <v>36</v>
      </c>
      <c r="Y1259" s="3">
        <v>45757.583333333336</v>
      </c>
      <c r="Z1259" s="12">
        <f t="shared" si="19"/>
        <v>1</v>
      </c>
    </row>
    <row r="1260" spans="1:26" x14ac:dyDescent="0.35">
      <c r="A1260">
        <v>15613202</v>
      </c>
      <c r="B1260" s="1">
        <v>45761</v>
      </c>
      <c r="C1260" s="2">
        <v>0.39166666666666666</v>
      </c>
      <c r="D1260" t="s">
        <v>95</v>
      </c>
      <c r="E1260" t="s">
        <v>542</v>
      </c>
      <c r="F1260">
        <v>12237</v>
      </c>
      <c r="G1260" t="s">
        <v>308</v>
      </c>
      <c r="H1260" t="s">
        <v>210</v>
      </c>
      <c r="J1260" t="s">
        <v>57</v>
      </c>
      <c r="K1260" t="s">
        <v>58</v>
      </c>
      <c r="L1260" t="s">
        <v>59</v>
      </c>
      <c r="M1260" t="s">
        <v>165</v>
      </c>
      <c r="N1260" t="s">
        <v>166</v>
      </c>
      <c r="O1260" t="s">
        <v>62</v>
      </c>
      <c r="P1260" t="s">
        <v>35</v>
      </c>
      <c r="Q1260" t="s">
        <v>167</v>
      </c>
      <c r="V1260" t="s">
        <v>35</v>
      </c>
      <c r="W1260" t="s">
        <v>35</v>
      </c>
      <c r="X1260" t="s">
        <v>35</v>
      </c>
      <c r="Z1260" s="12">
        <f t="shared" si="19"/>
        <v>0</v>
      </c>
    </row>
    <row r="1261" spans="1:26" x14ac:dyDescent="0.35">
      <c r="A1261">
        <v>15610887</v>
      </c>
      <c r="B1261" s="1">
        <v>45769</v>
      </c>
      <c r="C1261" s="2">
        <v>0.38750000000000001</v>
      </c>
      <c r="D1261" t="s">
        <v>53</v>
      </c>
      <c r="E1261" t="s">
        <v>1796</v>
      </c>
      <c r="F1261">
        <v>10492</v>
      </c>
      <c r="G1261" t="s">
        <v>124</v>
      </c>
      <c r="H1261" t="s">
        <v>56</v>
      </c>
      <c r="I1261" t="s">
        <v>29</v>
      </c>
      <c r="J1261" t="s">
        <v>49</v>
      </c>
      <c r="K1261">
        <v>125</v>
      </c>
      <c r="L1261" t="s">
        <v>190</v>
      </c>
      <c r="M1261" t="s">
        <v>191</v>
      </c>
      <c r="N1261" t="s">
        <v>192</v>
      </c>
      <c r="O1261" t="s">
        <v>34</v>
      </c>
      <c r="P1261" t="s">
        <v>35</v>
      </c>
      <c r="V1261" t="s">
        <v>35</v>
      </c>
      <c r="W1261" t="s">
        <v>35</v>
      </c>
      <c r="X1261" t="s">
        <v>35</v>
      </c>
      <c r="Z1261" s="12">
        <f t="shared" si="19"/>
        <v>0</v>
      </c>
    </row>
    <row r="1262" spans="1:26" x14ac:dyDescent="0.35">
      <c r="A1262">
        <v>15391890</v>
      </c>
      <c r="B1262" s="1">
        <v>45751</v>
      </c>
      <c r="C1262" s="2">
        <v>0.44097222222222221</v>
      </c>
      <c r="D1262" t="s">
        <v>128</v>
      </c>
      <c r="E1262" t="s">
        <v>1708</v>
      </c>
      <c r="F1262">
        <v>10076</v>
      </c>
      <c r="I1262" t="s">
        <v>29</v>
      </c>
      <c r="J1262" t="s">
        <v>49</v>
      </c>
      <c r="K1262" t="s">
        <v>157</v>
      </c>
      <c r="L1262" t="s">
        <v>533</v>
      </c>
      <c r="M1262" t="s">
        <v>2035</v>
      </c>
      <c r="N1262" t="s">
        <v>2036</v>
      </c>
      <c r="O1262" t="s">
        <v>34</v>
      </c>
      <c r="P1262" t="s">
        <v>36</v>
      </c>
      <c r="Q1262" t="s">
        <v>37</v>
      </c>
      <c r="V1262" t="s">
        <v>36</v>
      </c>
      <c r="W1262" t="s">
        <v>35</v>
      </c>
      <c r="X1262" t="s">
        <v>35</v>
      </c>
      <c r="Z1262" s="12">
        <f t="shared" si="19"/>
        <v>0</v>
      </c>
    </row>
    <row r="1263" spans="1:26" x14ac:dyDescent="0.35">
      <c r="A1263">
        <v>15727748</v>
      </c>
      <c r="B1263" s="1">
        <v>45765</v>
      </c>
      <c r="C1263" s="2">
        <v>0.93888888888888888</v>
      </c>
      <c r="D1263" t="s">
        <v>24</v>
      </c>
      <c r="E1263" t="s">
        <v>537</v>
      </c>
      <c r="F1263">
        <v>12697</v>
      </c>
      <c r="G1263" t="s">
        <v>27</v>
      </c>
      <c r="H1263" t="s">
        <v>28</v>
      </c>
      <c r="I1263" t="s">
        <v>40</v>
      </c>
      <c r="J1263" t="s">
        <v>30</v>
      </c>
      <c r="K1263" t="s">
        <v>1090</v>
      </c>
      <c r="L1263" t="s">
        <v>30</v>
      </c>
      <c r="M1263" t="s">
        <v>1091</v>
      </c>
      <c r="N1263" t="s">
        <v>227</v>
      </c>
      <c r="O1263" t="s">
        <v>34</v>
      </c>
      <c r="P1263" t="s">
        <v>35</v>
      </c>
      <c r="Q1263" t="s">
        <v>536</v>
      </c>
      <c r="V1263" t="s">
        <v>35</v>
      </c>
      <c r="W1263" t="s">
        <v>35</v>
      </c>
      <c r="X1263" t="s">
        <v>35</v>
      </c>
      <c r="Z1263" s="12">
        <f t="shared" si="19"/>
        <v>0</v>
      </c>
    </row>
    <row r="1264" spans="1:26" x14ac:dyDescent="0.35">
      <c r="A1264">
        <v>15577544</v>
      </c>
      <c r="B1264" s="1">
        <v>45758</v>
      </c>
      <c r="C1264" s="2">
        <v>0.98958333333333337</v>
      </c>
      <c r="D1264" t="s">
        <v>24</v>
      </c>
      <c r="E1264" t="s">
        <v>2037</v>
      </c>
      <c r="F1264">
        <v>13697</v>
      </c>
      <c r="G1264" t="s">
        <v>27</v>
      </c>
      <c r="H1264" t="s">
        <v>28</v>
      </c>
      <c r="I1264" t="s">
        <v>29</v>
      </c>
      <c r="J1264" t="s">
        <v>148</v>
      </c>
      <c r="K1264" t="s">
        <v>296</v>
      </c>
      <c r="L1264" t="s">
        <v>148</v>
      </c>
      <c r="M1264" t="s">
        <v>1042</v>
      </c>
      <c r="N1264" t="s">
        <v>1013</v>
      </c>
      <c r="O1264" t="s">
        <v>62</v>
      </c>
      <c r="P1264" t="s">
        <v>35</v>
      </c>
      <c r="Q1264" t="s">
        <v>78</v>
      </c>
      <c r="V1264" t="s">
        <v>35</v>
      </c>
      <c r="W1264" t="s">
        <v>35</v>
      </c>
      <c r="X1264" t="s">
        <v>35</v>
      </c>
      <c r="Z1264" s="12">
        <f t="shared" si="19"/>
        <v>0</v>
      </c>
    </row>
    <row r="1265" spans="1:26" x14ac:dyDescent="0.35">
      <c r="A1265">
        <v>15419694</v>
      </c>
      <c r="B1265" s="1">
        <v>45752</v>
      </c>
      <c r="C1265" s="2">
        <v>0.59930555555555554</v>
      </c>
      <c r="D1265" t="s">
        <v>128</v>
      </c>
      <c r="E1265" t="s">
        <v>2038</v>
      </c>
      <c r="F1265">
        <v>12985</v>
      </c>
      <c r="I1265" t="s">
        <v>88</v>
      </c>
      <c r="J1265" t="s">
        <v>30</v>
      </c>
      <c r="K1265" t="s">
        <v>225</v>
      </c>
      <c r="M1265" t="s">
        <v>1439</v>
      </c>
      <c r="N1265" t="s">
        <v>227</v>
      </c>
      <c r="O1265" t="s">
        <v>34</v>
      </c>
      <c r="P1265" t="s">
        <v>35</v>
      </c>
      <c r="Q1265" t="s">
        <v>103</v>
      </c>
      <c r="V1265" t="s">
        <v>35</v>
      </c>
      <c r="W1265" t="s">
        <v>35</v>
      </c>
      <c r="X1265" t="s">
        <v>35</v>
      </c>
      <c r="Z1265" s="12">
        <f t="shared" si="19"/>
        <v>0</v>
      </c>
    </row>
    <row r="1266" spans="1:26" x14ac:dyDescent="0.35">
      <c r="A1266">
        <v>15657581</v>
      </c>
      <c r="B1266" s="1">
        <v>45763</v>
      </c>
      <c r="C1266" s="2">
        <v>0.65694444444444444</v>
      </c>
      <c r="D1266" t="s">
        <v>53</v>
      </c>
      <c r="E1266" t="s">
        <v>2039</v>
      </c>
      <c r="F1266" t="s">
        <v>2040</v>
      </c>
      <c r="G1266" t="s">
        <v>55</v>
      </c>
      <c r="H1266" t="s">
        <v>56</v>
      </c>
      <c r="I1266" t="s">
        <v>29</v>
      </c>
      <c r="J1266" t="s">
        <v>30</v>
      </c>
      <c r="K1266" t="s">
        <v>749</v>
      </c>
      <c r="L1266" t="s">
        <v>30</v>
      </c>
      <c r="M1266" t="s">
        <v>750</v>
      </c>
      <c r="N1266" t="s">
        <v>751</v>
      </c>
      <c r="O1266" t="s">
        <v>62</v>
      </c>
      <c r="P1266" t="s">
        <v>35</v>
      </c>
      <c r="Q1266" t="s">
        <v>167</v>
      </c>
      <c r="V1266" t="s">
        <v>35</v>
      </c>
      <c r="W1266" t="s">
        <v>35</v>
      </c>
      <c r="X1266" t="s">
        <v>35</v>
      </c>
      <c r="Z1266" s="12">
        <f t="shared" si="19"/>
        <v>0</v>
      </c>
    </row>
    <row r="1267" spans="1:26" x14ac:dyDescent="0.35">
      <c r="A1267">
        <v>15739516</v>
      </c>
      <c r="B1267" s="1">
        <v>45766</v>
      </c>
      <c r="C1267" s="2">
        <v>0.65555555555555556</v>
      </c>
      <c r="D1267" t="s">
        <v>53</v>
      </c>
      <c r="E1267" t="s">
        <v>680</v>
      </c>
      <c r="F1267" t="s">
        <v>681</v>
      </c>
      <c r="G1267" t="s">
        <v>124</v>
      </c>
      <c r="H1267" t="s">
        <v>56</v>
      </c>
      <c r="I1267" t="s">
        <v>29</v>
      </c>
      <c r="J1267" t="s">
        <v>440</v>
      </c>
      <c r="K1267">
        <v>160</v>
      </c>
      <c r="L1267" t="s">
        <v>597</v>
      </c>
      <c r="M1267" t="s">
        <v>739</v>
      </c>
      <c r="N1267" t="s">
        <v>740</v>
      </c>
      <c r="O1267" t="s">
        <v>34</v>
      </c>
      <c r="P1267" t="s">
        <v>35</v>
      </c>
      <c r="Q1267" t="s">
        <v>205</v>
      </c>
      <c r="V1267" t="s">
        <v>35</v>
      </c>
      <c r="W1267" t="s">
        <v>35</v>
      </c>
      <c r="X1267" t="s">
        <v>35</v>
      </c>
      <c r="Z1267" s="12">
        <f t="shared" si="19"/>
        <v>0</v>
      </c>
    </row>
    <row r="1268" spans="1:26" x14ac:dyDescent="0.35">
      <c r="A1268">
        <v>15420506</v>
      </c>
      <c r="B1268" s="1">
        <v>45752</v>
      </c>
      <c r="C1268" s="2">
        <v>0.62638888888888888</v>
      </c>
      <c r="D1268" t="s">
        <v>53</v>
      </c>
      <c r="E1268" t="s">
        <v>1830</v>
      </c>
      <c r="F1268">
        <v>10495</v>
      </c>
      <c r="G1268" t="s">
        <v>124</v>
      </c>
      <c r="H1268" t="s">
        <v>56</v>
      </c>
      <c r="I1268" t="s">
        <v>40</v>
      </c>
      <c r="J1268" t="s">
        <v>49</v>
      </c>
      <c r="K1268" t="s">
        <v>135</v>
      </c>
      <c r="L1268" t="s">
        <v>136</v>
      </c>
      <c r="M1268" t="s">
        <v>137</v>
      </c>
      <c r="N1268" t="s">
        <v>138</v>
      </c>
      <c r="O1268" t="s">
        <v>62</v>
      </c>
      <c r="P1268" t="s">
        <v>35</v>
      </c>
      <c r="Q1268" t="s">
        <v>167</v>
      </c>
      <c r="V1268" t="s">
        <v>35</v>
      </c>
      <c r="W1268" t="s">
        <v>35</v>
      </c>
      <c r="X1268" t="s">
        <v>35</v>
      </c>
      <c r="Z1268" s="12">
        <f t="shared" si="19"/>
        <v>0</v>
      </c>
    </row>
    <row r="1269" spans="1:26" x14ac:dyDescent="0.35">
      <c r="A1269">
        <v>15415993</v>
      </c>
      <c r="B1269" s="1">
        <v>45752</v>
      </c>
      <c r="C1269" s="2">
        <v>0.51597222222222228</v>
      </c>
      <c r="D1269" t="s">
        <v>128</v>
      </c>
      <c r="E1269" t="s">
        <v>1560</v>
      </c>
      <c r="F1269" t="s">
        <v>1561</v>
      </c>
      <c r="J1269" t="s">
        <v>49</v>
      </c>
      <c r="K1269">
        <v>150</v>
      </c>
      <c r="L1269" t="s">
        <v>64</v>
      </c>
      <c r="M1269" t="s">
        <v>65</v>
      </c>
      <c r="N1269" t="s">
        <v>66</v>
      </c>
      <c r="O1269" t="s">
        <v>67</v>
      </c>
      <c r="P1269" t="s">
        <v>36</v>
      </c>
      <c r="V1269" t="s">
        <v>35</v>
      </c>
      <c r="W1269" t="s">
        <v>35</v>
      </c>
      <c r="X1269" t="s">
        <v>35</v>
      </c>
      <c r="Y1269" s="3">
        <v>45752.515972222223</v>
      </c>
      <c r="Z1269" s="12">
        <f t="shared" si="19"/>
        <v>1</v>
      </c>
    </row>
    <row r="1270" spans="1:26" x14ac:dyDescent="0.35">
      <c r="A1270">
        <v>15359125</v>
      </c>
      <c r="B1270" s="1">
        <v>45749</v>
      </c>
      <c r="C1270" s="2">
        <v>0.61875000000000002</v>
      </c>
      <c r="D1270" t="s">
        <v>53</v>
      </c>
      <c r="E1270" t="s">
        <v>565</v>
      </c>
      <c r="F1270" t="s">
        <v>566</v>
      </c>
      <c r="G1270" t="s">
        <v>55</v>
      </c>
      <c r="H1270" t="s">
        <v>56</v>
      </c>
      <c r="I1270" t="s">
        <v>29</v>
      </c>
      <c r="J1270" t="s">
        <v>49</v>
      </c>
      <c r="K1270" t="s">
        <v>378</v>
      </c>
      <c r="L1270" t="s">
        <v>417</v>
      </c>
      <c r="M1270" t="s">
        <v>418</v>
      </c>
      <c r="N1270" t="s">
        <v>419</v>
      </c>
      <c r="O1270" t="s">
        <v>34</v>
      </c>
      <c r="P1270" t="s">
        <v>35</v>
      </c>
      <c r="Q1270" t="s">
        <v>37</v>
      </c>
      <c r="V1270" t="s">
        <v>35</v>
      </c>
      <c r="W1270" t="s">
        <v>35</v>
      </c>
      <c r="X1270" t="s">
        <v>35</v>
      </c>
      <c r="Z1270" s="12">
        <f t="shared" si="19"/>
        <v>0</v>
      </c>
    </row>
    <row r="1271" spans="1:26" x14ac:dyDescent="0.35">
      <c r="A1271">
        <v>15681082</v>
      </c>
      <c r="B1271" s="1">
        <v>45763</v>
      </c>
      <c r="C1271" s="2">
        <v>0.76111111111111107</v>
      </c>
      <c r="D1271" t="s">
        <v>128</v>
      </c>
      <c r="E1271" t="s">
        <v>2041</v>
      </c>
      <c r="F1271" t="s">
        <v>2042</v>
      </c>
      <c r="G1271" t="s">
        <v>130</v>
      </c>
      <c r="H1271" t="s">
        <v>1095</v>
      </c>
      <c r="I1271" t="s">
        <v>88</v>
      </c>
      <c r="J1271" t="s">
        <v>57</v>
      </c>
      <c r="K1271" t="s">
        <v>58</v>
      </c>
      <c r="L1271" t="s">
        <v>1110</v>
      </c>
      <c r="M1271" t="s">
        <v>2043</v>
      </c>
      <c r="N1271" t="s">
        <v>2044</v>
      </c>
      <c r="O1271" t="s">
        <v>67</v>
      </c>
      <c r="P1271" t="s">
        <v>36</v>
      </c>
      <c r="Q1271" t="s">
        <v>205</v>
      </c>
      <c r="V1271" t="s">
        <v>36</v>
      </c>
      <c r="W1271" t="s">
        <v>36</v>
      </c>
      <c r="X1271" t="s">
        <v>36</v>
      </c>
      <c r="Y1271" s="3">
        <v>45765.461805555555</v>
      </c>
      <c r="Z1271" s="12">
        <f t="shared" si="19"/>
        <v>1</v>
      </c>
    </row>
    <row r="1272" spans="1:26" x14ac:dyDescent="0.35">
      <c r="A1272">
        <v>15309795</v>
      </c>
      <c r="B1272" s="1">
        <v>45748</v>
      </c>
      <c r="C1272" s="2">
        <v>0.54513888888888884</v>
      </c>
      <c r="D1272" t="s">
        <v>53</v>
      </c>
      <c r="E1272" t="s">
        <v>1982</v>
      </c>
      <c r="F1272">
        <v>10031</v>
      </c>
      <c r="G1272" t="s">
        <v>55</v>
      </c>
      <c r="H1272" t="s">
        <v>56</v>
      </c>
      <c r="I1272" t="s">
        <v>40</v>
      </c>
      <c r="J1272" t="s">
        <v>49</v>
      </c>
      <c r="K1272">
        <v>125</v>
      </c>
      <c r="L1272" t="s">
        <v>92</v>
      </c>
      <c r="M1272" t="s">
        <v>93</v>
      </c>
      <c r="N1272" t="s">
        <v>94</v>
      </c>
      <c r="O1272" t="s">
        <v>34</v>
      </c>
      <c r="P1272" t="s">
        <v>35</v>
      </c>
      <c r="Q1272" t="s">
        <v>205</v>
      </c>
      <c r="V1272" t="s">
        <v>35</v>
      </c>
      <c r="W1272" t="s">
        <v>35</v>
      </c>
      <c r="X1272" t="s">
        <v>35</v>
      </c>
      <c r="Z1272" s="12">
        <f t="shared" si="19"/>
        <v>0</v>
      </c>
    </row>
    <row r="1273" spans="1:26" x14ac:dyDescent="0.35">
      <c r="A1273">
        <v>15699772</v>
      </c>
      <c r="B1273" s="1">
        <v>45764</v>
      </c>
      <c r="C1273" s="2">
        <v>0.67638888888888893</v>
      </c>
      <c r="D1273" t="s">
        <v>38</v>
      </c>
      <c r="E1273" t="s">
        <v>2045</v>
      </c>
      <c r="F1273">
        <v>11517</v>
      </c>
      <c r="G1273" t="s">
        <v>860</v>
      </c>
      <c r="I1273" t="s">
        <v>40</v>
      </c>
      <c r="J1273" t="s">
        <v>49</v>
      </c>
      <c r="K1273" t="s">
        <v>2046</v>
      </c>
      <c r="L1273" t="s">
        <v>2047</v>
      </c>
      <c r="M1273" t="s">
        <v>2048</v>
      </c>
      <c r="N1273" t="s">
        <v>2049</v>
      </c>
      <c r="O1273" t="s">
        <v>62</v>
      </c>
      <c r="P1273" t="s">
        <v>36</v>
      </c>
      <c r="Q1273" t="s">
        <v>78</v>
      </c>
      <c r="V1273" t="s">
        <v>36</v>
      </c>
      <c r="W1273" t="s">
        <v>35</v>
      </c>
      <c r="X1273" t="s">
        <v>36</v>
      </c>
      <c r="Y1273" s="3">
        <v>45764.677083333336</v>
      </c>
      <c r="Z1273" s="12">
        <f t="shared" si="19"/>
        <v>0</v>
      </c>
    </row>
    <row r="1274" spans="1:26" x14ac:dyDescent="0.35">
      <c r="A1274">
        <v>15551532</v>
      </c>
      <c r="B1274" s="1">
        <v>45757</v>
      </c>
      <c r="C1274" s="2">
        <v>0.74375000000000002</v>
      </c>
      <c r="D1274" t="s">
        <v>128</v>
      </c>
      <c r="E1274" t="s">
        <v>272</v>
      </c>
      <c r="F1274">
        <v>10501</v>
      </c>
      <c r="I1274" t="s">
        <v>88</v>
      </c>
      <c r="J1274" t="s">
        <v>49</v>
      </c>
      <c r="K1274">
        <v>125</v>
      </c>
      <c r="L1274" t="s">
        <v>491</v>
      </c>
      <c r="M1274" t="s">
        <v>492</v>
      </c>
      <c r="N1274" t="s">
        <v>493</v>
      </c>
      <c r="O1274" t="s">
        <v>34</v>
      </c>
      <c r="P1274" t="s">
        <v>36</v>
      </c>
      <c r="Q1274" t="s">
        <v>205</v>
      </c>
      <c r="V1274" t="s">
        <v>35</v>
      </c>
      <c r="W1274" t="s">
        <v>35</v>
      </c>
      <c r="X1274" t="s">
        <v>36</v>
      </c>
      <c r="Z1274" s="12">
        <f t="shared" si="19"/>
        <v>0</v>
      </c>
    </row>
    <row r="1275" spans="1:26" x14ac:dyDescent="0.35">
      <c r="A1275">
        <v>15499602</v>
      </c>
      <c r="B1275" s="1">
        <v>45756</v>
      </c>
      <c r="C1275" s="2">
        <v>0.5756944444444444</v>
      </c>
      <c r="D1275" t="s">
        <v>38</v>
      </c>
      <c r="E1275" t="s">
        <v>2050</v>
      </c>
      <c r="F1275">
        <v>11416</v>
      </c>
      <c r="I1275" t="s">
        <v>29</v>
      </c>
      <c r="J1275" t="s">
        <v>49</v>
      </c>
      <c r="K1275">
        <v>125</v>
      </c>
      <c r="L1275" t="s">
        <v>286</v>
      </c>
      <c r="M1275" t="s">
        <v>316</v>
      </c>
      <c r="N1275" t="s">
        <v>317</v>
      </c>
      <c r="O1275" t="s">
        <v>62</v>
      </c>
      <c r="P1275" t="s">
        <v>36</v>
      </c>
      <c r="Q1275" t="s">
        <v>78</v>
      </c>
      <c r="V1275" t="s">
        <v>36</v>
      </c>
      <c r="W1275" t="s">
        <v>35</v>
      </c>
      <c r="X1275" t="s">
        <v>35</v>
      </c>
      <c r="Z1275" s="12">
        <f t="shared" si="19"/>
        <v>0</v>
      </c>
    </row>
    <row r="1276" spans="1:26" x14ac:dyDescent="0.35">
      <c r="A1276">
        <v>15365841</v>
      </c>
      <c r="B1276" s="1">
        <v>45749</v>
      </c>
      <c r="C1276" s="2">
        <v>0.78333333333333333</v>
      </c>
      <c r="D1276" t="s">
        <v>46</v>
      </c>
      <c r="E1276" t="s">
        <v>2051</v>
      </c>
      <c r="F1276">
        <v>10089</v>
      </c>
      <c r="G1276" t="s">
        <v>86</v>
      </c>
      <c r="H1276" t="s">
        <v>87</v>
      </c>
      <c r="J1276" t="s">
        <v>49</v>
      </c>
      <c r="K1276">
        <v>125</v>
      </c>
      <c r="L1276" t="s">
        <v>92</v>
      </c>
      <c r="M1276" t="s">
        <v>93</v>
      </c>
      <c r="N1276" t="s">
        <v>94</v>
      </c>
      <c r="O1276" t="s">
        <v>34</v>
      </c>
      <c r="P1276" t="s">
        <v>36</v>
      </c>
      <c r="Q1276" t="s">
        <v>37</v>
      </c>
      <c r="V1276" t="s">
        <v>35</v>
      </c>
      <c r="W1276" t="s">
        <v>35</v>
      </c>
      <c r="X1276" t="s">
        <v>36</v>
      </c>
      <c r="Z1276" s="12">
        <f t="shared" si="19"/>
        <v>0</v>
      </c>
    </row>
    <row r="1277" spans="1:26" x14ac:dyDescent="0.35">
      <c r="A1277">
        <v>15392006</v>
      </c>
      <c r="B1277" s="1">
        <v>45751</v>
      </c>
      <c r="C1277" s="2">
        <v>0.44861111111111113</v>
      </c>
      <c r="D1277" t="s">
        <v>53</v>
      </c>
      <c r="E1277" t="s">
        <v>761</v>
      </c>
      <c r="F1277">
        <v>12900</v>
      </c>
      <c r="G1277" t="s">
        <v>124</v>
      </c>
      <c r="H1277" t="s">
        <v>56</v>
      </c>
      <c r="I1277" t="s">
        <v>29</v>
      </c>
      <c r="J1277" t="s">
        <v>80</v>
      </c>
      <c r="K1277">
        <v>400</v>
      </c>
      <c r="L1277" t="s">
        <v>81</v>
      </c>
      <c r="M1277" t="s">
        <v>531</v>
      </c>
      <c r="N1277" t="s">
        <v>532</v>
      </c>
      <c r="O1277" t="s">
        <v>62</v>
      </c>
      <c r="P1277" t="s">
        <v>35</v>
      </c>
      <c r="Q1277" t="s">
        <v>78</v>
      </c>
      <c r="V1277" t="s">
        <v>35</v>
      </c>
      <c r="W1277" t="s">
        <v>35</v>
      </c>
      <c r="X1277" t="s">
        <v>35</v>
      </c>
      <c r="Z1277" s="12">
        <f t="shared" si="19"/>
        <v>0</v>
      </c>
    </row>
    <row r="1278" spans="1:26" x14ac:dyDescent="0.35">
      <c r="A1278">
        <v>15626030</v>
      </c>
      <c r="B1278" s="1">
        <v>45761</v>
      </c>
      <c r="C1278" s="2">
        <v>0.5805555555555556</v>
      </c>
      <c r="D1278" t="s">
        <v>38</v>
      </c>
      <c r="E1278" t="s">
        <v>554</v>
      </c>
      <c r="F1278">
        <v>10163</v>
      </c>
      <c r="G1278" t="s">
        <v>86</v>
      </c>
      <c r="H1278" t="s">
        <v>87</v>
      </c>
      <c r="I1278" t="s">
        <v>40</v>
      </c>
      <c r="J1278" t="s">
        <v>49</v>
      </c>
      <c r="K1278">
        <v>125</v>
      </c>
      <c r="L1278" t="s">
        <v>190</v>
      </c>
      <c r="M1278" t="s">
        <v>1998</v>
      </c>
      <c r="N1278" t="s">
        <v>1999</v>
      </c>
      <c r="O1278" t="s">
        <v>67</v>
      </c>
      <c r="P1278" t="s">
        <v>36</v>
      </c>
      <c r="V1278" t="s">
        <v>36</v>
      </c>
      <c r="W1278" t="s">
        <v>35</v>
      </c>
      <c r="X1278" t="s">
        <v>36</v>
      </c>
      <c r="Y1278" s="3">
        <v>45761.584027777775</v>
      </c>
      <c r="Z1278" s="12">
        <f t="shared" si="19"/>
        <v>1</v>
      </c>
    </row>
    <row r="1279" spans="1:26" x14ac:dyDescent="0.35">
      <c r="A1279">
        <v>15440494</v>
      </c>
      <c r="B1279" s="1">
        <v>45753</v>
      </c>
      <c r="C1279" s="2">
        <v>0.74027777777777781</v>
      </c>
      <c r="D1279" t="s">
        <v>24</v>
      </c>
      <c r="E1279" t="s">
        <v>2052</v>
      </c>
      <c r="F1279">
        <v>12526</v>
      </c>
      <c r="G1279" t="s">
        <v>27</v>
      </c>
      <c r="H1279" t="s">
        <v>28</v>
      </c>
      <c r="I1279" t="s">
        <v>88</v>
      </c>
      <c r="J1279" t="s">
        <v>30</v>
      </c>
      <c r="K1279" t="s">
        <v>153</v>
      </c>
      <c r="L1279" t="s">
        <v>30</v>
      </c>
      <c r="M1279" t="s">
        <v>306</v>
      </c>
      <c r="N1279" t="s">
        <v>155</v>
      </c>
      <c r="O1279" t="s">
        <v>62</v>
      </c>
      <c r="P1279" t="s">
        <v>35</v>
      </c>
      <c r="Q1279" t="s">
        <v>78</v>
      </c>
      <c r="V1279" t="s">
        <v>35</v>
      </c>
      <c r="W1279" t="s">
        <v>35</v>
      </c>
      <c r="X1279" t="s">
        <v>35</v>
      </c>
      <c r="Z1279" s="12">
        <f t="shared" si="19"/>
        <v>0</v>
      </c>
    </row>
    <row r="1280" spans="1:26" x14ac:dyDescent="0.35">
      <c r="A1280">
        <v>15618544</v>
      </c>
      <c r="B1280" s="1">
        <v>45761</v>
      </c>
      <c r="C1280" s="2">
        <v>0.4284722222222222</v>
      </c>
      <c r="D1280" t="s">
        <v>95</v>
      </c>
      <c r="E1280" t="s">
        <v>1778</v>
      </c>
      <c r="F1280">
        <v>10692</v>
      </c>
      <c r="G1280" t="s">
        <v>216</v>
      </c>
      <c r="H1280" t="s">
        <v>99</v>
      </c>
      <c r="I1280" t="s">
        <v>29</v>
      </c>
      <c r="J1280" t="s">
        <v>49</v>
      </c>
      <c r="K1280" t="s">
        <v>157</v>
      </c>
      <c r="L1280" t="s">
        <v>533</v>
      </c>
      <c r="M1280" t="s">
        <v>1551</v>
      </c>
      <c r="N1280" t="s">
        <v>1552</v>
      </c>
      <c r="O1280" t="s">
        <v>34</v>
      </c>
      <c r="P1280" t="s">
        <v>35</v>
      </c>
      <c r="V1280" t="s">
        <v>35</v>
      </c>
      <c r="W1280" t="s">
        <v>35</v>
      </c>
      <c r="X1280" t="s">
        <v>35</v>
      </c>
      <c r="Z1280" s="12">
        <f t="shared" si="19"/>
        <v>0</v>
      </c>
    </row>
    <row r="1281" spans="1:26" x14ac:dyDescent="0.35">
      <c r="A1281">
        <v>15405278</v>
      </c>
      <c r="B1281" s="1">
        <v>45751</v>
      </c>
      <c r="C1281" s="2">
        <v>0.74861111111111112</v>
      </c>
      <c r="D1281" t="s">
        <v>38</v>
      </c>
      <c r="E1281" t="s">
        <v>2053</v>
      </c>
      <c r="F1281" t="s">
        <v>2054</v>
      </c>
      <c r="I1281" t="s">
        <v>88</v>
      </c>
      <c r="J1281" t="s">
        <v>49</v>
      </c>
      <c r="K1281">
        <v>125</v>
      </c>
      <c r="L1281" t="s">
        <v>100</v>
      </c>
      <c r="M1281" t="s">
        <v>319</v>
      </c>
      <c r="N1281" t="s">
        <v>320</v>
      </c>
      <c r="O1281" t="s">
        <v>67</v>
      </c>
      <c r="P1281" t="s">
        <v>36</v>
      </c>
      <c r="V1281" t="s">
        <v>35</v>
      </c>
      <c r="W1281" t="s">
        <v>36</v>
      </c>
      <c r="X1281" t="s">
        <v>35</v>
      </c>
      <c r="Y1281" s="3">
        <v>45751.749305555553</v>
      </c>
      <c r="Z1281" s="12">
        <f t="shared" si="19"/>
        <v>1</v>
      </c>
    </row>
    <row r="1282" spans="1:26" x14ac:dyDescent="0.35">
      <c r="A1282">
        <v>15547870</v>
      </c>
      <c r="B1282" s="1">
        <v>45757</v>
      </c>
      <c r="C1282" s="2">
        <v>0.65694444444444444</v>
      </c>
      <c r="D1282" t="s">
        <v>38</v>
      </c>
      <c r="E1282" t="s">
        <v>2055</v>
      </c>
      <c r="F1282">
        <v>13183</v>
      </c>
      <c r="G1282" t="s">
        <v>86</v>
      </c>
      <c r="H1282" t="s">
        <v>87</v>
      </c>
      <c r="J1282" t="s">
        <v>49</v>
      </c>
      <c r="K1282" t="s">
        <v>378</v>
      </c>
      <c r="L1282" t="s">
        <v>643</v>
      </c>
      <c r="M1282" t="s">
        <v>2056</v>
      </c>
      <c r="N1282" t="s">
        <v>2057</v>
      </c>
      <c r="O1282" t="s">
        <v>67</v>
      </c>
      <c r="P1282" t="s">
        <v>36</v>
      </c>
      <c r="V1282" t="s">
        <v>36</v>
      </c>
      <c r="W1282" t="s">
        <v>35</v>
      </c>
      <c r="X1282" t="s">
        <v>36</v>
      </c>
      <c r="Y1282" s="3">
        <v>45757.661111111112</v>
      </c>
      <c r="Z1282" s="12">
        <f t="shared" si="19"/>
        <v>1</v>
      </c>
    </row>
    <row r="1283" spans="1:26" x14ac:dyDescent="0.35">
      <c r="A1283">
        <v>15676030</v>
      </c>
      <c r="B1283" s="1">
        <v>45763</v>
      </c>
      <c r="C1283" s="2">
        <v>0.69305555555555554</v>
      </c>
      <c r="D1283" t="s">
        <v>228</v>
      </c>
      <c r="F1283">
        <v>13148</v>
      </c>
      <c r="G1283" t="s">
        <v>340</v>
      </c>
      <c r="H1283" t="s">
        <v>490</v>
      </c>
      <c r="I1283" t="s">
        <v>40</v>
      </c>
      <c r="J1283" t="s">
        <v>49</v>
      </c>
      <c r="K1283">
        <v>125</v>
      </c>
      <c r="L1283" t="s">
        <v>100</v>
      </c>
      <c r="M1283" t="s">
        <v>504</v>
      </c>
      <c r="N1283" t="s">
        <v>102</v>
      </c>
      <c r="O1283" t="s">
        <v>62</v>
      </c>
      <c r="P1283" t="s">
        <v>35</v>
      </c>
      <c r="Q1283" t="s">
        <v>167</v>
      </c>
      <c r="V1283" t="s">
        <v>35</v>
      </c>
      <c r="W1283" t="s">
        <v>35</v>
      </c>
      <c r="X1283" t="s">
        <v>35</v>
      </c>
      <c r="Z1283" s="12">
        <f t="shared" ref="Z1283:Z1346" si="20">IF(O1283="Invoiced", 1, 0)</f>
        <v>0</v>
      </c>
    </row>
    <row r="1284" spans="1:26" x14ac:dyDescent="0.35">
      <c r="A1284">
        <v>15355073</v>
      </c>
      <c r="B1284" s="1">
        <v>45749</v>
      </c>
      <c r="C1284" s="2">
        <v>0.52013888888888893</v>
      </c>
      <c r="D1284" t="s">
        <v>53</v>
      </c>
      <c r="E1284" t="s">
        <v>1270</v>
      </c>
      <c r="F1284">
        <v>13101</v>
      </c>
      <c r="G1284" t="s">
        <v>55</v>
      </c>
      <c r="H1284" t="s">
        <v>56</v>
      </c>
      <c r="I1284" t="s">
        <v>88</v>
      </c>
      <c r="J1284" t="s">
        <v>49</v>
      </c>
      <c r="K1284">
        <v>150</v>
      </c>
      <c r="L1284" t="s">
        <v>71</v>
      </c>
      <c r="M1284" t="s">
        <v>72</v>
      </c>
      <c r="N1284" t="s">
        <v>73</v>
      </c>
      <c r="O1284" t="s">
        <v>62</v>
      </c>
      <c r="P1284" t="s">
        <v>35</v>
      </c>
      <c r="V1284" t="s">
        <v>35</v>
      </c>
      <c r="W1284" t="s">
        <v>35</v>
      </c>
      <c r="X1284" t="s">
        <v>35</v>
      </c>
      <c r="Z1284" s="12">
        <f t="shared" si="20"/>
        <v>0</v>
      </c>
    </row>
    <row r="1285" spans="1:26" x14ac:dyDescent="0.35">
      <c r="A1285">
        <v>15576154</v>
      </c>
      <c r="B1285" s="1">
        <v>45758</v>
      </c>
      <c r="C1285" s="2">
        <v>0.89861111111111114</v>
      </c>
      <c r="D1285" t="s">
        <v>53</v>
      </c>
      <c r="E1285" t="s">
        <v>2058</v>
      </c>
      <c r="F1285">
        <v>13658</v>
      </c>
      <c r="G1285" t="s">
        <v>124</v>
      </c>
      <c r="H1285" t="s">
        <v>56</v>
      </c>
      <c r="I1285" t="s">
        <v>29</v>
      </c>
      <c r="J1285" t="s">
        <v>148</v>
      </c>
      <c r="K1285" t="s">
        <v>371</v>
      </c>
      <c r="L1285" t="s">
        <v>148</v>
      </c>
      <c r="M1285" t="s">
        <v>1160</v>
      </c>
      <c r="N1285" t="s">
        <v>1161</v>
      </c>
      <c r="O1285" t="s">
        <v>34</v>
      </c>
      <c r="P1285" t="s">
        <v>35</v>
      </c>
      <c r="Q1285" t="s">
        <v>37</v>
      </c>
      <c r="V1285" t="s">
        <v>35</v>
      </c>
      <c r="W1285" t="s">
        <v>35</v>
      </c>
      <c r="X1285" t="s">
        <v>35</v>
      </c>
      <c r="Z1285" s="12">
        <f t="shared" si="20"/>
        <v>0</v>
      </c>
    </row>
    <row r="1286" spans="1:26" x14ac:dyDescent="0.35">
      <c r="A1286">
        <v>15555086</v>
      </c>
      <c r="B1286" s="1">
        <v>45757</v>
      </c>
      <c r="C1286" s="2">
        <v>0.91805555555555551</v>
      </c>
      <c r="D1286" t="s">
        <v>53</v>
      </c>
      <c r="E1286" t="s">
        <v>177</v>
      </c>
      <c r="F1286" t="s">
        <v>178</v>
      </c>
      <c r="G1286" t="s">
        <v>290</v>
      </c>
      <c r="H1286" t="s">
        <v>56</v>
      </c>
      <c r="I1286" t="s">
        <v>40</v>
      </c>
      <c r="J1286" t="s">
        <v>49</v>
      </c>
      <c r="K1286">
        <v>220</v>
      </c>
      <c r="L1286" t="s">
        <v>975</v>
      </c>
      <c r="M1286" t="s">
        <v>2059</v>
      </c>
      <c r="N1286" t="s">
        <v>2060</v>
      </c>
      <c r="O1286" t="s">
        <v>34</v>
      </c>
      <c r="P1286" t="s">
        <v>35</v>
      </c>
      <c r="Q1286" t="s">
        <v>37</v>
      </c>
      <c r="V1286" t="s">
        <v>35</v>
      </c>
      <c r="W1286" t="s">
        <v>35</v>
      </c>
      <c r="X1286" t="s">
        <v>35</v>
      </c>
      <c r="Z1286" s="12">
        <f t="shared" si="20"/>
        <v>0</v>
      </c>
    </row>
    <row r="1287" spans="1:26" x14ac:dyDescent="0.35">
      <c r="A1287">
        <v>15608772</v>
      </c>
      <c r="B1287" s="1">
        <v>45760</v>
      </c>
      <c r="C1287" s="2">
        <v>0.84861111111111109</v>
      </c>
      <c r="D1287" t="s">
        <v>53</v>
      </c>
      <c r="E1287" t="s">
        <v>2061</v>
      </c>
      <c r="F1287" t="s">
        <v>2062</v>
      </c>
      <c r="G1287" t="s">
        <v>55</v>
      </c>
      <c r="H1287" t="s">
        <v>56</v>
      </c>
      <c r="I1287" t="s">
        <v>40</v>
      </c>
      <c r="J1287" t="s">
        <v>49</v>
      </c>
      <c r="K1287">
        <v>150</v>
      </c>
      <c r="L1287" t="s">
        <v>71</v>
      </c>
      <c r="M1287" t="s">
        <v>72</v>
      </c>
      <c r="N1287" t="s">
        <v>73</v>
      </c>
      <c r="O1287" t="s">
        <v>34</v>
      </c>
      <c r="P1287" t="s">
        <v>35</v>
      </c>
      <c r="Q1287" t="s">
        <v>103</v>
      </c>
      <c r="V1287" t="s">
        <v>35</v>
      </c>
      <c r="W1287" t="s">
        <v>35</v>
      </c>
      <c r="X1287" t="s">
        <v>35</v>
      </c>
      <c r="Z1287" s="12">
        <f t="shared" si="20"/>
        <v>0</v>
      </c>
    </row>
    <row r="1288" spans="1:26" x14ac:dyDescent="0.35">
      <c r="A1288">
        <v>15404798</v>
      </c>
      <c r="B1288" s="1">
        <v>45751</v>
      </c>
      <c r="C1288" s="2">
        <v>0.74305555555555558</v>
      </c>
      <c r="D1288" t="s">
        <v>53</v>
      </c>
      <c r="E1288" t="s">
        <v>1399</v>
      </c>
      <c r="F1288">
        <v>12093</v>
      </c>
      <c r="G1288" t="s">
        <v>55</v>
      </c>
      <c r="H1288" t="s">
        <v>56</v>
      </c>
      <c r="I1288" t="s">
        <v>40</v>
      </c>
      <c r="J1288" t="s">
        <v>49</v>
      </c>
      <c r="K1288">
        <v>125</v>
      </c>
      <c r="L1288" t="s">
        <v>92</v>
      </c>
      <c r="M1288" t="s">
        <v>93</v>
      </c>
      <c r="N1288" t="s">
        <v>94</v>
      </c>
      <c r="O1288" t="s">
        <v>34</v>
      </c>
      <c r="P1288" t="s">
        <v>35</v>
      </c>
      <c r="Q1288" t="s">
        <v>37</v>
      </c>
      <c r="V1288" t="s">
        <v>35</v>
      </c>
      <c r="W1288" t="s">
        <v>35</v>
      </c>
      <c r="X1288" t="s">
        <v>35</v>
      </c>
      <c r="Z1288" s="12">
        <f t="shared" si="20"/>
        <v>0</v>
      </c>
    </row>
    <row r="1289" spans="1:26" x14ac:dyDescent="0.35">
      <c r="A1289">
        <v>15664372</v>
      </c>
      <c r="B1289" s="1">
        <v>45763</v>
      </c>
      <c r="C1289" s="2">
        <v>0.49930555555555556</v>
      </c>
      <c r="D1289" t="s">
        <v>53</v>
      </c>
      <c r="E1289" t="s">
        <v>806</v>
      </c>
      <c r="F1289">
        <v>10389</v>
      </c>
      <c r="G1289" t="s">
        <v>55</v>
      </c>
      <c r="H1289" t="s">
        <v>56</v>
      </c>
      <c r="I1289" t="s">
        <v>40</v>
      </c>
      <c r="J1289" t="s">
        <v>49</v>
      </c>
      <c r="K1289" t="s">
        <v>114</v>
      </c>
      <c r="L1289" t="s">
        <v>186</v>
      </c>
      <c r="M1289" t="s">
        <v>187</v>
      </c>
      <c r="N1289" t="s">
        <v>188</v>
      </c>
      <c r="O1289" t="s">
        <v>34</v>
      </c>
      <c r="P1289" t="s">
        <v>35</v>
      </c>
      <c r="Q1289" t="s">
        <v>536</v>
      </c>
      <c r="V1289" t="s">
        <v>35</v>
      </c>
      <c r="W1289" t="s">
        <v>35</v>
      </c>
      <c r="X1289" t="s">
        <v>35</v>
      </c>
      <c r="Z1289" s="12">
        <f t="shared" si="20"/>
        <v>0</v>
      </c>
    </row>
    <row r="1290" spans="1:26" x14ac:dyDescent="0.35">
      <c r="A1290">
        <v>15549696</v>
      </c>
      <c r="B1290" s="1">
        <v>45757</v>
      </c>
      <c r="C1290" s="2">
        <v>0.70277777777777772</v>
      </c>
      <c r="D1290" t="s">
        <v>53</v>
      </c>
      <c r="E1290" t="s">
        <v>1630</v>
      </c>
      <c r="F1290">
        <v>12802</v>
      </c>
      <c r="G1290" t="s">
        <v>124</v>
      </c>
      <c r="H1290" t="s">
        <v>56</v>
      </c>
      <c r="I1290" t="s">
        <v>88</v>
      </c>
      <c r="J1290" t="s">
        <v>49</v>
      </c>
      <c r="K1290">
        <v>125</v>
      </c>
      <c r="L1290" t="s">
        <v>190</v>
      </c>
      <c r="M1290" t="s">
        <v>191</v>
      </c>
      <c r="N1290" t="s">
        <v>192</v>
      </c>
      <c r="O1290" t="s">
        <v>34</v>
      </c>
      <c r="P1290" t="s">
        <v>36</v>
      </c>
      <c r="Q1290" t="s">
        <v>205</v>
      </c>
      <c r="V1290" t="s">
        <v>35</v>
      </c>
      <c r="W1290" t="s">
        <v>36</v>
      </c>
      <c r="X1290" t="s">
        <v>35</v>
      </c>
      <c r="Z1290" s="12">
        <f t="shared" si="20"/>
        <v>0</v>
      </c>
    </row>
    <row r="1291" spans="1:26" x14ac:dyDescent="0.35">
      <c r="A1291">
        <v>15333636</v>
      </c>
      <c r="B1291" s="1">
        <v>45748</v>
      </c>
      <c r="C1291" s="2">
        <v>0.47013888888888888</v>
      </c>
      <c r="D1291" t="s">
        <v>228</v>
      </c>
      <c r="F1291">
        <v>10963</v>
      </c>
      <c r="G1291" t="s">
        <v>28</v>
      </c>
      <c r="H1291" t="s">
        <v>959</v>
      </c>
      <c r="J1291" t="s">
        <v>49</v>
      </c>
      <c r="K1291">
        <v>125</v>
      </c>
      <c r="L1291" t="s">
        <v>190</v>
      </c>
      <c r="M1291" t="s">
        <v>191</v>
      </c>
      <c r="N1291" t="s">
        <v>192</v>
      </c>
      <c r="O1291" t="s">
        <v>34</v>
      </c>
      <c r="P1291" t="s">
        <v>35</v>
      </c>
      <c r="Q1291" t="s">
        <v>37</v>
      </c>
      <c r="V1291" t="s">
        <v>35</v>
      </c>
      <c r="W1291" t="s">
        <v>35</v>
      </c>
      <c r="X1291" t="s">
        <v>35</v>
      </c>
      <c r="Z1291" s="12">
        <f t="shared" si="20"/>
        <v>0</v>
      </c>
    </row>
    <row r="1292" spans="1:26" x14ac:dyDescent="0.35">
      <c r="A1292">
        <v>15535579</v>
      </c>
      <c r="B1292" s="1">
        <v>45757</v>
      </c>
      <c r="C1292" s="2">
        <v>2.7777777777777776E-2</v>
      </c>
      <c r="D1292" t="s">
        <v>53</v>
      </c>
      <c r="E1292" t="s">
        <v>997</v>
      </c>
      <c r="F1292">
        <v>10591</v>
      </c>
      <c r="G1292" t="s">
        <v>55</v>
      </c>
      <c r="H1292" t="s">
        <v>56</v>
      </c>
      <c r="I1292" t="s">
        <v>40</v>
      </c>
      <c r="J1292" t="s">
        <v>49</v>
      </c>
      <c r="K1292" t="s">
        <v>378</v>
      </c>
      <c r="L1292" t="s">
        <v>417</v>
      </c>
      <c r="M1292" t="s">
        <v>418</v>
      </c>
      <c r="N1292" t="s">
        <v>419</v>
      </c>
      <c r="O1292" t="s">
        <v>34</v>
      </c>
      <c r="P1292" t="s">
        <v>35</v>
      </c>
      <c r="Q1292" t="s">
        <v>37</v>
      </c>
      <c r="V1292" t="s">
        <v>35</v>
      </c>
      <c r="W1292" t="s">
        <v>35</v>
      </c>
      <c r="X1292" t="s">
        <v>35</v>
      </c>
      <c r="Z1292" s="12">
        <f t="shared" si="20"/>
        <v>0</v>
      </c>
    </row>
    <row r="1293" spans="1:26" x14ac:dyDescent="0.35">
      <c r="A1293">
        <v>15714562</v>
      </c>
      <c r="B1293" s="1">
        <v>45765</v>
      </c>
      <c r="C1293" s="2">
        <v>0.51944444444444449</v>
      </c>
      <c r="D1293" t="s">
        <v>53</v>
      </c>
      <c r="E1293" t="s">
        <v>1705</v>
      </c>
      <c r="F1293">
        <v>13036</v>
      </c>
      <c r="G1293" t="s">
        <v>124</v>
      </c>
      <c r="H1293" t="s">
        <v>56</v>
      </c>
      <c r="I1293" t="s">
        <v>29</v>
      </c>
      <c r="J1293" t="s">
        <v>49</v>
      </c>
      <c r="K1293" t="s">
        <v>135</v>
      </c>
      <c r="L1293" t="s">
        <v>136</v>
      </c>
      <c r="M1293" t="s">
        <v>137</v>
      </c>
      <c r="N1293" t="s">
        <v>138</v>
      </c>
      <c r="O1293" t="s">
        <v>62</v>
      </c>
      <c r="P1293" t="s">
        <v>35</v>
      </c>
      <c r="Q1293" t="s">
        <v>167</v>
      </c>
      <c r="V1293" t="s">
        <v>35</v>
      </c>
      <c r="W1293" t="s">
        <v>35</v>
      </c>
      <c r="X1293" t="s">
        <v>35</v>
      </c>
      <c r="Z1293" s="12">
        <f t="shared" si="20"/>
        <v>0</v>
      </c>
    </row>
    <row r="1294" spans="1:26" x14ac:dyDescent="0.35">
      <c r="A1294">
        <v>15425993</v>
      </c>
      <c r="B1294" s="1">
        <v>45752</v>
      </c>
      <c r="C1294" s="2">
        <v>0.78125</v>
      </c>
      <c r="D1294" t="s">
        <v>53</v>
      </c>
      <c r="E1294" t="s">
        <v>2063</v>
      </c>
      <c r="F1294" t="s">
        <v>2064</v>
      </c>
      <c r="G1294" t="s">
        <v>124</v>
      </c>
      <c r="H1294" t="s">
        <v>56</v>
      </c>
      <c r="I1294" t="s">
        <v>40</v>
      </c>
      <c r="J1294" t="s">
        <v>49</v>
      </c>
      <c r="K1294" t="s">
        <v>135</v>
      </c>
      <c r="L1294" t="s">
        <v>136</v>
      </c>
      <c r="M1294" t="s">
        <v>137</v>
      </c>
      <c r="N1294" t="s">
        <v>138</v>
      </c>
      <c r="O1294" t="s">
        <v>62</v>
      </c>
      <c r="P1294" t="s">
        <v>35</v>
      </c>
      <c r="Q1294" t="s">
        <v>1000</v>
      </c>
      <c r="R1294" t="s">
        <v>1707</v>
      </c>
      <c r="T1294" t="s">
        <v>69</v>
      </c>
      <c r="U1294" t="s">
        <v>68</v>
      </c>
      <c r="V1294" t="s">
        <v>35</v>
      </c>
      <c r="W1294" t="s">
        <v>35</v>
      </c>
      <c r="X1294" t="s">
        <v>35</v>
      </c>
      <c r="Z1294" s="12">
        <f t="shared" si="20"/>
        <v>0</v>
      </c>
    </row>
    <row r="1295" spans="1:26" x14ac:dyDescent="0.35">
      <c r="A1295">
        <v>15463730</v>
      </c>
      <c r="B1295" s="1">
        <v>45754</v>
      </c>
      <c r="C1295" s="2">
        <v>0.78819444444444442</v>
      </c>
      <c r="D1295" t="s">
        <v>38</v>
      </c>
      <c r="E1295" t="s">
        <v>464</v>
      </c>
      <c r="F1295">
        <v>12644</v>
      </c>
      <c r="I1295" t="s">
        <v>29</v>
      </c>
      <c r="J1295" t="s">
        <v>49</v>
      </c>
      <c r="K1295">
        <v>150</v>
      </c>
      <c r="L1295" t="s">
        <v>606</v>
      </c>
      <c r="M1295" t="s">
        <v>607</v>
      </c>
      <c r="N1295" t="s">
        <v>608</v>
      </c>
      <c r="O1295" t="s">
        <v>34</v>
      </c>
      <c r="P1295" t="s">
        <v>36</v>
      </c>
      <c r="Q1295" t="s">
        <v>396</v>
      </c>
      <c r="V1295" t="s">
        <v>36</v>
      </c>
      <c r="W1295" t="s">
        <v>35</v>
      </c>
      <c r="X1295" t="s">
        <v>35</v>
      </c>
      <c r="Z1295" s="12">
        <f t="shared" si="20"/>
        <v>0</v>
      </c>
    </row>
    <row r="1296" spans="1:26" x14ac:dyDescent="0.35">
      <c r="A1296">
        <v>15344963</v>
      </c>
      <c r="B1296" s="1">
        <v>45748</v>
      </c>
      <c r="C1296" s="2">
        <v>0.75972222222222219</v>
      </c>
      <c r="D1296" t="s">
        <v>38</v>
      </c>
      <c r="E1296" t="s">
        <v>2045</v>
      </c>
      <c r="F1296">
        <v>11517</v>
      </c>
      <c r="G1296" t="s">
        <v>860</v>
      </c>
      <c r="I1296" t="s">
        <v>40</v>
      </c>
      <c r="J1296" t="s">
        <v>49</v>
      </c>
      <c r="K1296" t="s">
        <v>157</v>
      </c>
      <c r="L1296" t="s">
        <v>301</v>
      </c>
      <c r="M1296" t="s">
        <v>302</v>
      </c>
      <c r="N1296" t="s">
        <v>303</v>
      </c>
      <c r="O1296" t="s">
        <v>67</v>
      </c>
      <c r="P1296" t="s">
        <v>36</v>
      </c>
      <c r="V1296" t="s">
        <v>36</v>
      </c>
      <c r="W1296" t="s">
        <v>35</v>
      </c>
      <c r="X1296" t="s">
        <v>36</v>
      </c>
      <c r="Y1296" s="3">
        <v>45748.760416666664</v>
      </c>
      <c r="Z1296" s="12">
        <f t="shared" si="20"/>
        <v>1</v>
      </c>
    </row>
    <row r="1297" spans="1:26" x14ac:dyDescent="0.35">
      <c r="A1297">
        <v>15654589</v>
      </c>
      <c r="B1297" s="1">
        <v>45762</v>
      </c>
      <c r="C1297" s="2">
        <v>0.76041666666666663</v>
      </c>
      <c r="D1297" t="s">
        <v>38</v>
      </c>
      <c r="E1297" t="s">
        <v>969</v>
      </c>
      <c r="F1297">
        <v>13533</v>
      </c>
      <c r="I1297" t="s">
        <v>88</v>
      </c>
      <c r="J1297" t="s">
        <v>148</v>
      </c>
      <c r="K1297" t="s">
        <v>174</v>
      </c>
      <c r="M1297" t="s">
        <v>175</v>
      </c>
      <c r="N1297" t="s">
        <v>905</v>
      </c>
      <c r="O1297" t="s">
        <v>34</v>
      </c>
      <c r="P1297" t="s">
        <v>36</v>
      </c>
      <c r="Q1297" t="s">
        <v>313</v>
      </c>
      <c r="V1297" t="s">
        <v>36</v>
      </c>
      <c r="W1297" t="s">
        <v>35</v>
      </c>
      <c r="X1297" t="s">
        <v>35</v>
      </c>
      <c r="Z1297" s="12">
        <f t="shared" si="20"/>
        <v>0</v>
      </c>
    </row>
    <row r="1298" spans="1:26" x14ac:dyDescent="0.35">
      <c r="A1298">
        <v>15503253</v>
      </c>
      <c r="B1298" s="1">
        <v>45756</v>
      </c>
      <c r="C1298" s="2">
        <v>0.67361111111111116</v>
      </c>
      <c r="D1298" t="s">
        <v>228</v>
      </c>
      <c r="F1298">
        <v>10348</v>
      </c>
      <c r="G1298" t="s">
        <v>28</v>
      </c>
      <c r="H1298" t="s">
        <v>2065</v>
      </c>
      <c r="I1298" t="s">
        <v>40</v>
      </c>
      <c r="J1298" t="s">
        <v>49</v>
      </c>
      <c r="K1298" t="s">
        <v>194</v>
      </c>
      <c r="L1298" t="s">
        <v>344</v>
      </c>
      <c r="M1298" t="s">
        <v>870</v>
      </c>
      <c r="N1298" t="s">
        <v>871</v>
      </c>
      <c r="O1298" t="s">
        <v>62</v>
      </c>
      <c r="P1298" t="s">
        <v>35</v>
      </c>
      <c r="Q1298" t="s">
        <v>78</v>
      </c>
      <c r="V1298" t="s">
        <v>35</v>
      </c>
      <c r="W1298" t="s">
        <v>35</v>
      </c>
      <c r="X1298" t="s">
        <v>35</v>
      </c>
      <c r="Z1298" s="12">
        <f t="shared" si="20"/>
        <v>0</v>
      </c>
    </row>
    <row r="1299" spans="1:26" x14ac:dyDescent="0.35">
      <c r="A1299">
        <v>15386414</v>
      </c>
      <c r="B1299" s="1">
        <v>45750</v>
      </c>
      <c r="C1299" s="2">
        <v>0.81388888888888888</v>
      </c>
      <c r="D1299" t="s">
        <v>24</v>
      </c>
      <c r="E1299" t="s">
        <v>2066</v>
      </c>
      <c r="F1299" t="s">
        <v>2067</v>
      </c>
      <c r="G1299" t="s">
        <v>27</v>
      </c>
      <c r="H1299" t="s">
        <v>28</v>
      </c>
      <c r="I1299" t="s">
        <v>40</v>
      </c>
      <c r="J1299" t="s">
        <v>30</v>
      </c>
      <c r="K1299" t="s">
        <v>225</v>
      </c>
      <c r="L1299" t="s">
        <v>30</v>
      </c>
      <c r="M1299" t="s">
        <v>226</v>
      </c>
      <c r="N1299" t="s">
        <v>227</v>
      </c>
      <c r="O1299" t="s">
        <v>34</v>
      </c>
      <c r="P1299" t="s">
        <v>35</v>
      </c>
      <c r="Q1299" t="s">
        <v>420</v>
      </c>
      <c r="V1299" t="s">
        <v>35</v>
      </c>
      <c r="W1299" t="s">
        <v>35</v>
      </c>
      <c r="X1299" t="s">
        <v>35</v>
      </c>
      <c r="Z1299" s="12">
        <f t="shared" si="20"/>
        <v>0</v>
      </c>
    </row>
    <row r="1300" spans="1:26" x14ac:dyDescent="0.35">
      <c r="A1300">
        <v>15632414</v>
      </c>
      <c r="B1300" s="1">
        <v>45761</v>
      </c>
      <c r="C1300" s="2">
        <v>0.73958333333333337</v>
      </c>
      <c r="D1300" t="s">
        <v>38</v>
      </c>
      <c r="E1300" t="s">
        <v>548</v>
      </c>
      <c r="F1300">
        <v>12881</v>
      </c>
      <c r="I1300" t="s">
        <v>88</v>
      </c>
      <c r="J1300" t="s">
        <v>41</v>
      </c>
      <c r="K1300">
        <v>100</v>
      </c>
      <c r="L1300" t="s">
        <v>143</v>
      </c>
      <c r="M1300" t="s">
        <v>926</v>
      </c>
      <c r="N1300" t="s">
        <v>927</v>
      </c>
      <c r="O1300" t="s">
        <v>45</v>
      </c>
      <c r="P1300" t="s">
        <v>36</v>
      </c>
      <c r="Q1300" t="s">
        <v>103</v>
      </c>
      <c r="V1300" t="s">
        <v>36</v>
      </c>
      <c r="W1300" t="s">
        <v>35</v>
      </c>
      <c r="X1300" t="s">
        <v>35</v>
      </c>
      <c r="Y1300" s="3">
        <v>45761.740972222222</v>
      </c>
      <c r="Z1300" s="12">
        <f t="shared" si="20"/>
        <v>0</v>
      </c>
    </row>
    <row r="1301" spans="1:26" x14ac:dyDescent="0.35">
      <c r="A1301">
        <v>15334438</v>
      </c>
      <c r="B1301" s="1">
        <v>45748</v>
      </c>
      <c r="C1301" s="2">
        <v>0.46875</v>
      </c>
      <c r="D1301" t="s">
        <v>53</v>
      </c>
      <c r="E1301" t="s">
        <v>759</v>
      </c>
      <c r="F1301">
        <v>10590</v>
      </c>
      <c r="G1301" t="s">
        <v>55</v>
      </c>
      <c r="H1301" t="s">
        <v>56</v>
      </c>
      <c r="I1301" t="s">
        <v>88</v>
      </c>
      <c r="J1301" t="s">
        <v>49</v>
      </c>
      <c r="K1301" t="s">
        <v>431</v>
      </c>
      <c r="L1301" t="s">
        <v>71</v>
      </c>
      <c r="M1301" t="s">
        <v>432</v>
      </c>
      <c r="N1301" t="s">
        <v>433</v>
      </c>
      <c r="O1301" t="s">
        <v>62</v>
      </c>
      <c r="P1301" t="s">
        <v>35</v>
      </c>
      <c r="Q1301" t="s">
        <v>84</v>
      </c>
      <c r="V1301" t="s">
        <v>35</v>
      </c>
      <c r="W1301" t="s">
        <v>35</v>
      </c>
      <c r="X1301" t="s">
        <v>35</v>
      </c>
      <c r="Z1301" s="12">
        <f t="shared" si="20"/>
        <v>0</v>
      </c>
    </row>
    <row r="1302" spans="1:26" x14ac:dyDescent="0.35">
      <c r="A1302">
        <v>15661040</v>
      </c>
      <c r="B1302" s="1">
        <v>45763</v>
      </c>
      <c r="C1302" s="2">
        <v>0.41597222222222224</v>
      </c>
      <c r="D1302" t="s">
        <v>128</v>
      </c>
      <c r="E1302" t="s">
        <v>450</v>
      </c>
      <c r="F1302" t="s">
        <v>451</v>
      </c>
      <c r="J1302" t="s">
        <v>57</v>
      </c>
      <c r="K1302" t="s">
        <v>58</v>
      </c>
      <c r="L1302" t="s">
        <v>551</v>
      </c>
      <c r="M1302" t="s">
        <v>636</v>
      </c>
      <c r="N1302" t="s">
        <v>957</v>
      </c>
      <c r="O1302" t="s">
        <v>62</v>
      </c>
      <c r="P1302" t="s">
        <v>36</v>
      </c>
      <c r="Q1302" t="s">
        <v>78</v>
      </c>
      <c r="V1302" t="s">
        <v>36</v>
      </c>
      <c r="W1302" t="s">
        <v>35</v>
      </c>
      <c r="X1302" t="s">
        <v>35</v>
      </c>
      <c r="Z1302" s="12">
        <f t="shared" si="20"/>
        <v>0</v>
      </c>
    </row>
    <row r="1303" spans="1:26" x14ac:dyDescent="0.35">
      <c r="A1303">
        <v>15452404</v>
      </c>
      <c r="B1303" s="1">
        <v>45754</v>
      </c>
      <c r="C1303" s="2">
        <v>0.56388888888888888</v>
      </c>
      <c r="D1303" t="s">
        <v>38</v>
      </c>
      <c r="E1303" t="s">
        <v>800</v>
      </c>
      <c r="F1303">
        <v>14198</v>
      </c>
      <c r="I1303" t="s">
        <v>29</v>
      </c>
      <c r="J1303" t="s">
        <v>49</v>
      </c>
      <c r="K1303">
        <v>220</v>
      </c>
      <c r="L1303" t="s">
        <v>344</v>
      </c>
      <c r="M1303" t="s">
        <v>2068</v>
      </c>
      <c r="N1303" t="s">
        <v>924</v>
      </c>
      <c r="O1303" t="s">
        <v>34</v>
      </c>
      <c r="P1303" t="s">
        <v>36</v>
      </c>
      <c r="Q1303" t="s">
        <v>37</v>
      </c>
      <c r="V1303" t="s">
        <v>36</v>
      </c>
      <c r="W1303" t="s">
        <v>36</v>
      </c>
      <c r="X1303" t="s">
        <v>36</v>
      </c>
      <c r="Z1303" s="12">
        <f t="shared" si="20"/>
        <v>0</v>
      </c>
    </row>
    <row r="1304" spans="1:26" x14ac:dyDescent="0.35">
      <c r="A1304">
        <v>15605408</v>
      </c>
      <c r="B1304" s="1">
        <v>45760</v>
      </c>
      <c r="C1304" s="2">
        <v>0.65694444444444444</v>
      </c>
      <c r="D1304" t="s">
        <v>38</v>
      </c>
      <c r="E1304" t="s">
        <v>993</v>
      </c>
      <c r="F1304">
        <v>14119</v>
      </c>
      <c r="I1304" t="s">
        <v>40</v>
      </c>
      <c r="J1304" t="s">
        <v>148</v>
      </c>
      <c r="K1304" t="s">
        <v>2069</v>
      </c>
      <c r="M1304" t="s">
        <v>2070</v>
      </c>
      <c r="N1304" t="s">
        <v>2071</v>
      </c>
      <c r="O1304" t="s">
        <v>34</v>
      </c>
      <c r="P1304" t="s">
        <v>36</v>
      </c>
      <c r="Q1304" t="s">
        <v>37</v>
      </c>
      <c r="V1304" t="s">
        <v>36</v>
      </c>
      <c r="W1304" t="s">
        <v>35</v>
      </c>
      <c r="X1304" t="s">
        <v>35</v>
      </c>
      <c r="Z1304" s="12">
        <f t="shared" si="20"/>
        <v>0</v>
      </c>
    </row>
    <row r="1305" spans="1:26" x14ac:dyDescent="0.35">
      <c r="A1305">
        <v>15658853</v>
      </c>
      <c r="B1305" s="1">
        <v>45763</v>
      </c>
      <c r="C1305" s="2">
        <v>3.2638888888888891E-2</v>
      </c>
      <c r="D1305" t="s">
        <v>24</v>
      </c>
      <c r="E1305" t="s">
        <v>2072</v>
      </c>
      <c r="F1305" t="s">
        <v>2073</v>
      </c>
      <c r="G1305" t="s">
        <v>27</v>
      </c>
      <c r="H1305" t="s">
        <v>28</v>
      </c>
      <c r="I1305" t="s">
        <v>88</v>
      </c>
      <c r="J1305" t="s">
        <v>30</v>
      </c>
      <c r="K1305" t="s">
        <v>408</v>
      </c>
      <c r="L1305" t="s">
        <v>30</v>
      </c>
      <c r="M1305" t="s">
        <v>1371</v>
      </c>
      <c r="N1305" t="s">
        <v>1372</v>
      </c>
      <c r="O1305" t="s">
        <v>34</v>
      </c>
      <c r="P1305" t="s">
        <v>35</v>
      </c>
      <c r="V1305" t="s">
        <v>35</v>
      </c>
      <c r="W1305" t="s">
        <v>35</v>
      </c>
      <c r="X1305" t="s">
        <v>35</v>
      </c>
      <c r="Z1305" s="12">
        <f t="shared" si="20"/>
        <v>0</v>
      </c>
    </row>
    <row r="1306" spans="1:26" x14ac:dyDescent="0.35">
      <c r="A1306">
        <v>15650896</v>
      </c>
      <c r="B1306" s="1">
        <v>45762</v>
      </c>
      <c r="C1306" s="2">
        <v>0.66527777777777775</v>
      </c>
      <c r="D1306" t="s">
        <v>53</v>
      </c>
      <c r="E1306" t="s">
        <v>454</v>
      </c>
      <c r="F1306" t="s">
        <v>455</v>
      </c>
      <c r="G1306" t="s">
        <v>55</v>
      </c>
      <c r="H1306" t="s">
        <v>56</v>
      </c>
      <c r="I1306" t="s">
        <v>88</v>
      </c>
      <c r="J1306" t="s">
        <v>49</v>
      </c>
      <c r="K1306" t="s">
        <v>114</v>
      </c>
      <c r="L1306" t="s">
        <v>186</v>
      </c>
      <c r="M1306" t="s">
        <v>187</v>
      </c>
      <c r="N1306" t="s">
        <v>188</v>
      </c>
      <c r="O1306" t="s">
        <v>34</v>
      </c>
      <c r="P1306" t="s">
        <v>35</v>
      </c>
      <c r="V1306" t="s">
        <v>35</v>
      </c>
      <c r="W1306" t="s">
        <v>35</v>
      </c>
      <c r="X1306" t="s">
        <v>35</v>
      </c>
      <c r="Z1306" s="12">
        <f t="shared" si="20"/>
        <v>0</v>
      </c>
    </row>
    <row r="1307" spans="1:26" x14ac:dyDescent="0.35">
      <c r="A1307">
        <v>15580570</v>
      </c>
      <c r="B1307" s="1">
        <v>45759</v>
      </c>
      <c r="C1307" s="2">
        <v>0.43472222222222223</v>
      </c>
      <c r="D1307" t="s">
        <v>128</v>
      </c>
      <c r="E1307" t="s">
        <v>2074</v>
      </c>
      <c r="F1307" t="s">
        <v>2075</v>
      </c>
      <c r="J1307" t="s">
        <v>41</v>
      </c>
      <c r="K1307">
        <v>100</v>
      </c>
      <c r="L1307" t="s">
        <v>143</v>
      </c>
      <c r="M1307" t="s">
        <v>2076</v>
      </c>
      <c r="N1307" t="s">
        <v>2077</v>
      </c>
      <c r="O1307" t="s">
        <v>34</v>
      </c>
      <c r="P1307" t="s">
        <v>35</v>
      </c>
      <c r="V1307" t="s">
        <v>35</v>
      </c>
      <c r="W1307" t="s">
        <v>35</v>
      </c>
      <c r="X1307" t="s">
        <v>35</v>
      </c>
      <c r="Z1307" s="12">
        <f t="shared" si="20"/>
        <v>0</v>
      </c>
    </row>
    <row r="1308" spans="1:26" x14ac:dyDescent="0.35">
      <c r="A1308">
        <v>15701849</v>
      </c>
      <c r="B1308" s="1">
        <v>45764</v>
      </c>
      <c r="C1308" s="2">
        <v>0.73472222222222228</v>
      </c>
      <c r="D1308" t="s">
        <v>53</v>
      </c>
      <c r="E1308" t="s">
        <v>2078</v>
      </c>
      <c r="F1308">
        <v>13004</v>
      </c>
      <c r="G1308" t="s">
        <v>55</v>
      </c>
      <c r="H1308" t="s">
        <v>56</v>
      </c>
      <c r="I1308" t="s">
        <v>88</v>
      </c>
      <c r="J1308" t="s">
        <v>57</v>
      </c>
      <c r="K1308" t="s">
        <v>58</v>
      </c>
      <c r="L1308" t="s">
        <v>59</v>
      </c>
      <c r="M1308" t="s">
        <v>60</v>
      </c>
      <c r="N1308" t="s">
        <v>61</v>
      </c>
      <c r="O1308" t="s">
        <v>34</v>
      </c>
      <c r="P1308" t="s">
        <v>35</v>
      </c>
      <c r="Q1308" t="s">
        <v>103</v>
      </c>
      <c r="V1308" t="s">
        <v>35</v>
      </c>
      <c r="W1308" t="s">
        <v>35</v>
      </c>
      <c r="X1308" t="s">
        <v>35</v>
      </c>
      <c r="Z1308" s="12">
        <f t="shared" si="20"/>
        <v>0</v>
      </c>
    </row>
    <row r="1309" spans="1:26" x14ac:dyDescent="0.35">
      <c r="A1309">
        <v>15554858</v>
      </c>
      <c r="B1309" s="1">
        <v>45757</v>
      </c>
      <c r="C1309" s="2">
        <v>0.90763888888888888</v>
      </c>
      <c r="D1309" t="s">
        <v>53</v>
      </c>
      <c r="E1309" t="s">
        <v>2079</v>
      </c>
      <c r="F1309">
        <v>11493</v>
      </c>
      <c r="G1309" t="s">
        <v>55</v>
      </c>
      <c r="H1309" t="s">
        <v>56</v>
      </c>
      <c r="I1309" t="s">
        <v>40</v>
      </c>
      <c r="J1309" t="s">
        <v>49</v>
      </c>
      <c r="K1309">
        <v>150</v>
      </c>
      <c r="L1309" t="s">
        <v>71</v>
      </c>
      <c r="M1309" t="s">
        <v>72</v>
      </c>
      <c r="N1309" t="s">
        <v>73</v>
      </c>
      <c r="O1309" t="s">
        <v>34</v>
      </c>
      <c r="P1309" t="s">
        <v>35</v>
      </c>
      <c r="Q1309" t="s">
        <v>37</v>
      </c>
      <c r="V1309" t="s">
        <v>35</v>
      </c>
      <c r="W1309" t="s">
        <v>35</v>
      </c>
      <c r="X1309" t="s">
        <v>35</v>
      </c>
      <c r="Z1309" s="12">
        <f t="shared" si="20"/>
        <v>0</v>
      </c>
    </row>
    <row r="1310" spans="1:26" x14ac:dyDescent="0.35">
      <c r="A1310">
        <v>15670927</v>
      </c>
      <c r="B1310" s="1">
        <v>45763</v>
      </c>
      <c r="C1310" s="2">
        <v>0.60902777777777772</v>
      </c>
      <c r="D1310" t="s">
        <v>53</v>
      </c>
      <c r="E1310" t="s">
        <v>1191</v>
      </c>
      <c r="F1310">
        <v>13053</v>
      </c>
      <c r="G1310" t="s">
        <v>290</v>
      </c>
      <c r="H1310" t="s">
        <v>56</v>
      </c>
      <c r="I1310" t="s">
        <v>88</v>
      </c>
      <c r="J1310" t="s">
        <v>49</v>
      </c>
      <c r="K1310" t="s">
        <v>194</v>
      </c>
      <c r="L1310" t="s">
        <v>291</v>
      </c>
      <c r="M1310" t="s">
        <v>292</v>
      </c>
      <c r="N1310" t="s">
        <v>293</v>
      </c>
      <c r="O1310" t="s">
        <v>62</v>
      </c>
      <c r="P1310" t="s">
        <v>35</v>
      </c>
      <c r="Q1310" t="s">
        <v>78</v>
      </c>
      <c r="V1310" t="s">
        <v>35</v>
      </c>
      <c r="W1310" t="s">
        <v>35</v>
      </c>
      <c r="X1310" t="s">
        <v>35</v>
      </c>
      <c r="Z1310" s="12">
        <f t="shared" si="20"/>
        <v>0</v>
      </c>
    </row>
    <row r="1311" spans="1:26" x14ac:dyDescent="0.35">
      <c r="A1311">
        <v>15467339</v>
      </c>
      <c r="B1311" s="1">
        <v>45755</v>
      </c>
      <c r="C1311" s="2">
        <v>0.49861111111111112</v>
      </c>
      <c r="D1311" t="s">
        <v>53</v>
      </c>
      <c r="E1311" t="s">
        <v>1788</v>
      </c>
      <c r="F1311">
        <v>10853</v>
      </c>
      <c r="G1311" t="s">
        <v>55</v>
      </c>
      <c r="H1311" t="s">
        <v>56</v>
      </c>
      <c r="I1311" t="s">
        <v>88</v>
      </c>
      <c r="J1311" t="s">
        <v>49</v>
      </c>
      <c r="K1311">
        <v>125</v>
      </c>
      <c r="L1311" t="s">
        <v>92</v>
      </c>
      <c r="M1311" t="s">
        <v>93</v>
      </c>
      <c r="N1311" t="s">
        <v>94</v>
      </c>
      <c r="O1311" t="s">
        <v>62</v>
      </c>
      <c r="P1311" t="s">
        <v>35</v>
      </c>
      <c r="Q1311" t="s">
        <v>78</v>
      </c>
      <c r="V1311" t="s">
        <v>35</v>
      </c>
      <c r="W1311" t="s">
        <v>35</v>
      </c>
      <c r="X1311" t="s">
        <v>35</v>
      </c>
      <c r="Z1311" s="12">
        <f t="shared" si="20"/>
        <v>0</v>
      </c>
    </row>
    <row r="1312" spans="1:26" x14ac:dyDescent="0.35">
      <c r="A1312">
        <v>15705409</v>
      </c>
      <c r="B1312" s="1">
        <v>45764</v>
      </c>
      <c r="C1312" s="2">
        <v>0.81805555555555554</v>
      </c>
      <c r="D1312" t="s">
        <v>128</v>
      </c>
      <c r="E1312" t="s">
        <v>1181</v>
      </c>
      <c r="F1312">
        <v>11021</v>
      </c>
      <c r="I1312" t="s">
        <v>40</v>
      </c>
      <c r="J1312" t="s">
        <v>49</v>
      </c>
      <c r="K1312">
        <v>125</v>
      </c>
      <c r="L1312" t="s">
        <v>190</v>
      </c>
      <c r="M1312" t="s">
        <v>1919</v>
      </c>
      <c r="N1312" t="s">
        <v>1920</v>
      </c>
      <c r="O1312" t="s">
        <v>34</v>
      </c>
      <c r="P1312" t="s">
        <v>35</v>
      </c>
      <c r="Q1312" t="s">
        <v>37</v>
      </c>
      <c r="V1312" t="s">
        <v>35</v>
      </c>
      <c r="W1312" t="s">
        <v>35</v>
      </c>
      <c r="X1312" t="s">
        <v>35</v>
      </c>
      <c r="Z1312" s="12">
        <f t="shared" si="20"/>
        <v>0</v>
      </c>
    </row>
    <row r="1313" spans="1:26" x14ac:dyDescent="0.35">
      <c r="A1313">
        <v>15643408</v>
      </c>
      <c r="B1313" s="1">
        <v>45762</v>
      </c>
      <c r="C1313" s="2">
        <v>0.49722222222222223</v>
      </c>
      <c r="D1313" t="s">
        <v>53</v>
      </c>
      <c r="E1313" t="s">
        <v>2080</v>
      </c>
      <c r="F1313" t="s">
        <v>2081</v>
      </c>
      <c r="G1313" t="s">
        <v>55</v>
      </c>
      <c r="H1313" t="s">
        <v>56</v>
      </c>
      <c r="I1313" t="s">
        <v>40</v>
      </c>
      <c r="J1313" t="s">
        <v>148</v>
      </c>
      <c r="K1313" t="s">
        <v>371</v>
      </c>
      <c r="M1313" t="s">
        <v>2082</v>
      </c>
      <c r="N1313" t="s">
        <v>1489</v>
      </c>
      <c r="O1313" t="s">
        <v>34</v>
      </c>
      <c r="P1313" t="s">
        <v>36</v>
      </c>
      <c r="Q1313" t="s">
        <v>420</v>
      </c>
      <c r="V1313" t="s">
        <v>36</v>
      </c>
      <c r="W1313" t="s">
        <v>35</v>
      </c>
      <c r="X1313" t="s">
        <v>35</v>
      </c>
      <c r="Z1313" s="12">
        <f t="shared" si="20"/>
        <v>0</v>
      </c>
    </row>
    <row r="1314" spans="1:26" x14ac:dyDescent="0.35">
      <c r="A1314">
        <v>15706215</v>
      </c>
      <c r="B1314" s="1">
        <v>45764</v>
      </c>
      <c r="C1314" s="2">
        <v>0.87361111111111112</v>
      </c>
      <c r="D1314" t="s">
        <v>46</v>
      </c>
      <c r="E1314" t="s">
        <v>2083</v>
      </c>
      <c r="F1314" t="s">
        <v>2084</v>
      </c>
      <c r="G1314" t="s">
        <v>113</v>
      </c>
      <c r="I1314" t="s">
        <v>29</v>
      </c>
      <c r="J1314" t="s">
        <v>41</v>
      </c>
      <c r="K1314">
        <v>110</v>
      </c>
      <c r="L1314" t="s">
        <v>143</v>
      </c>
      <c r="M1314" t="s">
        <v>1210</v>
      </c>
      <c r="N1314" t="s">
        <v>603</v>
      </c>
      <c r="O1314" t="s">
        <v>67</v>
      </c>
      <c r="P1314" t="s">
        <v>36</v>
      </c>
      <c r="Q1314" t="s">
        <v>205</v>
      </c>
      <c r="V1314" t="s">
        <v>36</v>
      </c>
      <c r="W1314" t="s">
        <v>36</v>
      </c>
      <c r="X1314" t="s">
        <v>36</v>
      </c>
      <c r="Y1314" s="3">
        <v>45764.876388888886</v>
      </c>
      <c r="Z1314" s="12">
        <f t="shared" si="20"/>
        <v>1</v>
      </c>
    </row>
    <row r="1315" spans="1:26" x14ac:dyDescent="0.35">
      <c r="A1315">
        <v>15451949</v>
      </c>
      <c r="B1315" s="1">
        <v>45754</v>
      </c>
      <c r="C1315" s="2">
        <v>0.5625</v>
      </c>
      <c r="D1315" t="s">
        <v>128</v>
      </c>
      <c r="E1315" t="s">
        <v>1033</v>
      </c>
      <c r="F1315">
        <v>10351</v>
      </c>
      <c r="I1315" t="s">
        <v>29</v>
      </c>
      <c r="J1315" t="s">
        <v>49</v>
      </c>
      <c r="K1315">
        <v>125</v>
      </c>
      <c r="L1315" t="s">
        <v>243</v>
      </c>
      <c r="M1315" t="s">
        <v>647</v>
      </c>
      <c r="N1315" t="s">
        <v>648</v>
      </c>
      <c r="O1315" t="s">
        <v>62</v>
      </c>
      <c r="P1315" t="s">
        <v>36</v>
      </c>
      <c r="Q1315" t="s">
        <v>78</v>
      </c>
      <c r="V1315" t="s">
        <v>36</v>
      </c>
      <c r="W1315" t="s">
        <v>36</v>
      </c>
      <c r="X1315" t="s">
        <v>36</v>
      </c>
      <c r="Z1315" s="12">
        <f t="shared" si="20"/>
        <v>0</v>
      </c>
    </row>
    <row r="1316" spans="1:26" x14ac:dyDescent="0.35">
      <c r="A1316">
        <v>15608168</v>
      </c>
      <c r="B1316" s="1">
        <v>45760</v>
      </c>
      <c r="C1316" s="2">
        <v>0.81041666666666667</v>
      </c>
      <c r="D1316" t="s">
        <v>53</v>
      </c>
      <c r="E1316" t="s">
        <v>2085</v>
      </c>
      <c r="F1316">
        <v>12815</v>
      </c>
      <c r="G1316" t="s">
        <v>55</v>
      </c>
      <c r="H1316" t="s">
        <v>56</v>
      </c>
      <c r="I1316" t="s">
        <v>40</v>
      </c>
      <c r="J1316" t="s">
        <v>49</v>
      </c>
      <c r="K1316">
        <v>125</v>
      </c>
      <c r="L1316" t="s">
        <v>92</v>
      </c>
      <c r="M1316" t="s">
        <v>93</v>
      </c>
      <c r="N1316" t="s">
        <v>94</v>
      </c>
      <c r="O1316" t="s">
        <v>34</v>
      </c>
      <c r="P1316" t="s">
        <v>35</v>
      </c>
      <c r="Q1316" t="s">
        <v>37</v>
      </c>
      <c r="V1316" t="s">
        <v>35</v>
      </c>
      <c r="W1316" t="s">
        <v>35</v>
      </c>
      <c r="X1316" t="s">
        <v>35</v>
      </c>
      <c r="Z1316" s="12">
        <f t="shared" si="20"/>
        <v>0</v>
      </c>
    </row>
    <row r="1317" spans="1:26" x14ac:dyDescent="0.35">
      <c r="A1317">
        <v>15619017</v>
      </c>
      <c r="B1317" s="1">
        <v>45761</v>
      </c>
      <c r="C1317" s="2">
        <v>0.4513888888888889</v>
      </c>
      <c r="D1317" t="s">
        <v>53</v>
      </c>
      <c r="E1317" t="s">
        <v>328</v>
      </c>
      <c r="F1317">
        <v>10051</v>
      </c>
      <c r="G1317" t="s">
        <v>124</v>
      </c>
      <c r="H1317" t="s">
        <v>56</v>
      </c>
      <c r="I1317" t="s">
        <v>29</v>
      </c>
      <c r="J1317" t="s">
        <v>49</v>
      </c>
      <c r="K1317" t="s">
        <v>157</v>
      </c>
      <c r="L1317" t="s">
        <v>81</v>
      </c>
      <c r="M1317" t="s">
        <v>158</v>
      </c>
      <c r="N1317" t="s">
        <v>159</v>
      </c>
      <c r="O1317" t="s">
        <v>34</v>
      </c>
      <c r="P1317" t="s">
        <v>35</v>
      </c>
      <c r="V1317" t="s">
        <v>35</v>
      </c>
      <c r="W1317" t="s">
        <v>35</v>
      </c>
      <c r="X1317" t="s">
        <v>35</v>
      </c>
      <c r="Z1317" s="12">
        <f t="shared" si="20"/>
        <v>0</v>
      </c>
    </row>
    <row r="1318" spans="1:26" x14ac:dyDescent="0.35">
      <c r="A1318">
        <v>15720030</v>
      </c>
      <c r="B1318" s="1">
        <v>45765</v>
      </c>
      <c r="C1318" s="2">
        <v>0.64722222222222225</v>
      </c>
      <c r="D1318" t="s">
        <v>24</v>
      </c>
      <c r="E1318" t="s">
        <v>1931</v>
      </c>
      <c r="F1318" t="s">
        <v>1932</v>
      </c>
      <c r="G1318" t="s">
        <v>27</v>
      </c>
      <c r="H1318" t="s">
        <v>28</v>
      </c>
      <c r="I1318" t="s">
        <v>40</v>
      </c>
      <c r="J1318" t="s">
        <v>148</v>
      </c>
      <c r="K1318" t="s">
        <v>1716</v>
      </c>
      <c r="L1318" t="s">
        <v>148</v>
      </c>
      <c r="M1318" t="s">
        <v>1717</v>
      </c>
      <c r="N1318" t="s">
        <v>1718</v>
      </c>
      <c r="O1318" t="s">
        <v>34</v>
      </c>
      <c r="P1318" t="s">
        <v>35</v>
      </c>
      <c r="Q1318" t="s">
        <v>536</v>
      </c>
      <c r="V1318" t="s">
        <v>35</v>
      </c>
      <c r="W1318" t="s">
        <v>35</v>
      </c>
      <c r="X1318" t="s">
        <v>35</v>
      </c>
      <c r="Z1318" s="12">
        <f t="shared" si="20"/>
        <v>0</v>
      </c>
    </row>
    <row r="1319" spans="1:26" x14ac:dyDescent="0.35">
      <c r="A1319">
        <v>15474437</v>
      </c>
      <c r="B1319" s="1">
        <v>45755</v>
      </c>
      <c r="C1319" s="2">
        <v>0.52500000000000002</v>
      </c>
      <c r="D1319" t="s">
        <v>38</v>
      </c>
      <c r="E1319" t="s">
        <v>2086</v>
      </c>
      <c r="F1319">
        <v>10862</v>
      </c>
      <c r="I1319" t="s">
        <v>29</v>
      </c>
      <c r="J1319" t="s">
        <v>41</v>
      </c>
      <c r="K1319">
        <v>110</v>
      </c>
      <c r="L1319" t="s">
        <v>143</v>
      </c>
      <c r="M1319" t="s">
        <v>2087</v>
      </c>
      <c r="N1319" t="s">
        <v>2088</v>
      </c>
      <c r="O1319" t="s">
        <v>34</v>
      </c>
      <c r="P1319" t="s">
        <v>36</v>
      </c>
      <c r="Q1319" t="s">
        <v>37</v>
      </c>
      <c r="V1319" t="s">
        <v>36</v>
      </c>
      <c r="W1319" t="s">
        <v>35</v>
      </c>
      <c r="X1319" t="s">
        <v>35</v>
      </c>
      <c r="Z1319" s="12">
        <f t="shared" si="20"/>
        <v>0</v>
      </c>
    </row>
    <row r="1320" spans="1:26" x14ac:dyDescent="0.35">
      <c r="A1320">
        <v>15541797</v>
      </c>
      <c r="B1320" s="1">
        <v>45757</v>
      </c>
      <c r="C1320" s="2">
        <v>0.52222222222222225</v>
      </c>
      <c r="D1320" t="s">
        <v>53</v>
      </c>
      <c r="E1320" t="s">
        <v>2050</v>
      </c>
      <c r="F1320">
        <v>11416</v>
      </c>
      <c r="G1320" t="s">
        <v>55</v>
      </c>
      <c r="H1320" t="s">
        <v>56</v>
      </c>
      <c r="I1320" t="s">
        <v>40</v>
      </c>
      <c r="J1320" t="s">
        <v>49</v>
      </c>
      <c r="K1320" t="s">
        <v>378</v>
      </c>
      <c r="L1320" t="s">
        <v>417</v>
      </c>
      <c r="M1320" t="s">
        <v>418</v>
      </c>
      <c r="N1320" t="s">
        <v>419</v>
      </c>
      <c r="O1320" t="s">
        <v>34</v>
      </c>
      <c r="P1320" t="s">
        <v>35</v>
      </c>
      <c r="Q1320" t="s">
        <v>37</v>
      </c>
      <c r="V1320" t="s">
        <v>35</v>
      </c>
      <c r="W1320" t="s">
        <v>35</v>
      </c>
      <c r="X1320" t="s">
        <v>35</v>
      </c>
      <c r="Z1320" s="12">
        <f t="shared" si="20"/>
        <v>0</v>
      </c>
    </row>
    <row r="1321" spans="1:26" x14ac:dyDescent="0.35">
      <c r="A1321">
        <v>15400030</v>
      </c>
      <c r="B1321" s="1">
        <v>45751</v>
      </c>
      <c r="C1321" s="2">
        <v>0.61875000000000002</v>
      </c>
      <c r="D1321" t="s">
        <v>38</v>
      </c>
      <c r="E1321" t="s">
        <v>2089</v>
      </c>
      <c r="F1321">
        <v>14176</v>
      </c>
      <c r="J1321" t="s">
        <v>49</v>
      </c>
      <c r="K1321">
        <v>220</v>
      </c>
      <c r="L1321" t="s">
        <v>344</v>
      </c>
      <c r="M1321" t="s">
        <v>923</v>
      </c>
      <c r="N1321" t="s">
        <v>924</v>
      </c>
      <c r="O1321" t="s">
        <v>67</v>
      </c>
      <c r="P1321" t="s">
        <v>36</v>
      </c>
      <c r="V1321" t="s">
        <v>35</v>
      </c>
      <c r="W1321" t="s">
        <v>35</v>
      </c>
      <c r="X1321" t="s">
        <v>35</v>
      </c>
      <c r="Y1321" s="3">
        <v>45751.620833333334</v>
      </c>
      <c r="Z1321" s="12">
        <f t="shared" si="20"/>
        <v>1</v>
      </c>
    </row>
    <row r="1322" spans="1:26" x14ac:dyDescent="0.35">
      <c r="A1322">
        <v>15503084</v>
      </c>
      <c r="B1322" s="1">
        <v>45756</v>
      </c>
      <c r="C1322" s="2">
        <v>0.66180555555555554</v>
      </c>
      <c r="D1322" t="s">
        <v>228</v>
      </c>
      <c r="F1322">
        <v>13098</v>
      </c>
      <c r="G1322" t="s">
        <v>28</v>
      </c>
      <c r="H1322" t="s">
        <v>2065</v>
      </c>
      <c r="I1322" t="s">
        <v>40</v>
      </c>
      <c r="J1322" t="s">
        <v>49</v>
      </c>
      <c r="K1322" t="s">
        <v>194</v>
      </c>
      <c r="L1322" t="s">
        <v>344</v>
      </c>
      <c r="M1322" t="s">
        <v>870</v>
      </c>
      <c r="N1322" t="s">
        <v>871</v>
      </c>
      <c r="O1322" t="s">
        <v>62</v>
      </c>
      <c r="P1322" t="s">
        <v>35</v>
      </c>
      <c r="Q1322" t="s">
        <v>78</v>
      </c>
      <c r="V1322" t="s">
        <v>35</v>
      </c>
      <c r="W1322" t="s">
        <v>35</v>
      </c>
      <c r="X1322" t="s">
        <v>35</v>
      </c>
      <c r="Z1322" s="12">
        <f t="shared" si="20"/>
        <v>0</v>
      </c>
    </row>
    <row r="1323" spans="1:26" x14ac:dyDescent="0.35">
      <c r="A1323">
        <v>15681934</v>
      </c>
      <c r="B1323" s="1">
        <v>45763</v>
      </c>
      <c r="C1323" s="2">
        <v>0.78541666666666665</v>
      </c>
      <c r="D1323" t="s">
        <v>95</v>
      </c>
      <c r="E1323" t="s">
        <v>1818</v>
      </c>
      <c r="F1323">
        <v>11943</v>
      </c>
      <c r="G1323" t="s">
        <v>209</v>
      </c>
      <c r="H1323" t="s">
        <v>210</v>
      </c>
      <c r="I1323" t="s">
        <v>40</v>
      </c>
      <c r="J1323" t="s">
        <v>49</v>
      </c>
      <c r="K1323" t="s">
        <v>194</v>
      </c>
      <c r="L1323" t="s">
        <v>195</v>
      </c>
      <c r="M1323" t="s">
        <v>1119</v>
      </c>
      <c r="N1323" t="s">
        <v>1120</v>
      </c>
      <c r="O1323" t="s">
        <v>34</v>
      </c>
      <c r="P1323" t="s">
        <v>35</v>
      </c>
      <c r="Q1323" t="s">
        <v>205</v>
      </c>
      <c r="V1323" t="s">
        <v>35</v>
      </c>
      <c r="W1323" t="s">
        <v>35</v>
      </c>
      <c r="X1323" t="s">
        <v>35</v>
      </c>
      <c r="Z1323" s="12">
        <f t="shared" si="20"/>
        <v>0</v>
      </c>
    </row>
    <row r="1324" spans="1:26" x14ac:dyDescent="0.35">
      <c r="A1324">
        <v>15737313</v>
      </c>
      <c r="B1324" s="1">
        <v>45766</v>
      </c>
      <c r="C1324" s="2">
        <v>0.58194444444444449</v>
      </c>
      <c r="D1324" t="s">
        <v>46</v>
      </c>
      <c r="E1324" t="s">
        <v>1455</v>
      </c>
      <c r="F1324">
        <v>12956</v>
      </c>
      <c r="G1324" t="s">
        <v>48</v>
      </c>
      <c r="I1324" t="s">
        <v>40</v>
      </c>
      <c r="J1324" t="s">
        <v>49</v>
      </c>
      <c r="K1324">
        <v>125</v>
      </c>
      <c r="L1324" t="s">
        <v>243</v>
      </c>
      <c r="M1324" t="s">
        <v>647</v>
      </c>
      <c r="N1324" t="s">
        <v>648</v>
      </c>
      <c r="O1324" t="s">
        <v>34</v>
      </c>
      <c r="P1324" t="s">
        <v>35</v>
      </c>
      <c r="Q1324" t="s">
        <v>205</v>
      </c>
      <c r="V1324" t="s">
        <v>35</v>
      </c>
      <c r="W1324" t="s">
        <v>35</v>
      </c>
      <c r="X1324" t="s">
        <v>35</v>
      </c>
      <c r="Z1324" s="12">
        <f t="shared" si="20"/>
        <v>0</v>
      </c>
    </row>
    <row r="1325" spans="1:26" x14ac:dyDescent="0.35">
      <c r="A1325">
        <v>15458817</v>
      </c>
      <c r="B1325" s="1">
        <v>45754</v>
      </c>
      <c r="C1325" s="2">
        <v>0.67986111111111114</v>
      </c>
      <c r="D1325" t="s">
        <v>38</v>
      </c>
      <c r="E1325" t="s">
        <v>2090</v>
      </c>
      <c r="F1325" t="s">
        <v>2091</v>
      </c>
      <c r="G1325" t="s">
        <v>86</v>
      </c>
      <c r="H1325" t="s">
        <v>87</v>
      </c>
      <c r="I1325" t="s">
        <v>40</v>
      </c>
      <c r="J1325" t="s">
        <v>49</v>
      </c>
      <c r="K1325">
        <v>125</v>
      </c>
      <c r="L1325" t="s">
        <v>119</v>
      </c>
      <c r="M1325" t="s">
        <v>120</v>
      </c>
      <c r="N1325" t="s">
        <v>121</v>
      </c>
      <c r="O1325" t="s">
        <v>67</v>
      </c>
      <c r="P1325" t="s">
        <v>36</v>
      </c>
      <c r="V1325" t="s">
        <v>36</v>
      </c>
      <c r="W1325" t="s">
        <v>35</v>
      </c>
      <c r="X1325" t="s">
        <v>35</v>
      </c>
      <c r="Y1325" s="3">
        <v>45754.681944444441</v>
      </c>
      <c r="Z1325" s="12">
        <f t="shared" si="20"/>
        <v>1</v>
      </c>
    </row>
    <row r="1326" spans="1:26" x14ac:dyDescent="0.35">
      <c r="A1326">
        <v>15440093</v>
      </c>
      <c r="B1326" s="1">
        <v>45753</v>
      </c>
      <c r="C1326" s="2">
        <v>0.71736111111111112</v>
      </c>
      <c r="D1326" t="s">
        <v>38</v>
      </c>
      <c r="E1326" t="s">
        <v>541</v>
      </c>
      <c r="F1326">
        <v>13645</v>
      </c>
      <c r="I1326" t="s">
        <v>29</v>
      </c>
      <c r="J1326" t="s">
        <v>41</v>
      </c>
      <c r="K1326">
        <v>100</v>
      </c>
      <c r="L1326" t="s">
        <v>143</v>
      </c>
      <c r="M1326" t="s">
        <v>926</v>
      </c>
      <c r="N1326" t="s">
        <v>927</v>
      </c>
      <c r="O1326" t="s">
        <v>34</v>
      </c>
      <c r="P1326" t="s">
        <v>36</v>
      </c>
      <c r="Q1326" t="s">
        <v>313</v>
      </c>
      <c r="V1326" t="s">
        <v>35</v>
      </c>
      <c r="W1326" t="s">
        <v>36</v>
      </c>
      <c r="X1326" t="s">
        <v>36</v>
      </c>
      <c r="Z1326" s="12">
        <f t="shared" si="20"/>
        <v>0</v>
      </c>
    </row>
    <row r="1327" spans="1:26" x14ac:dyDescent="0.35">
      <c r="A1327">
        <v>15723880</v>
      </c>
      <c r="B1327" s="1">
        <v>45765</v>
      </c>
      <c r="C1327" s="2">
        <v>0.7368055555555556</v>
      </c>
      <c r="D1327" t="s">
        <v>38</v>
      </c>
      <c r="E1327" t="s">
        <v>1099</v>
      </c>
      <c r="F1327" t="s">
        <v>1100</v>
      </c>
      <c r="G1327" t="s">
        <v>860</v>
      </c>
      <c r="I1327" t="s">
        <v>40</v>
      </c>
      <c r="J1327" t="s">
        <v>49</v>
      </c>
      <c r="K1327">
        <v>125</v>
      </c>
      <c r="L1327" t="s">
        <v>119</v>
      </c>
      <c r="M1327" t="s">
        <v>2092</v>
      </c>
      <c r="N1327" t="s">
        <v>2093</v>
      </c>
      <c r="O1327" t="s">
        <v>67</v>
      </c>
      <c r="P1327" t="s">
        <v>36</v>
      </c>
      <c r="V1327" t="s">
        <v>36</v>
      </c>
      <c r="W1327" t="s">
        <v>36</v>
      </c>
      <c r="X1327" t="s">
        <v>36</v>
      </c>
      <c r="Y1327" s="3">
        <v>45765.737500000003</v>
      </c>
      <c r="Z1327" s="12">
        <f t="shared" si="20"/>
        <v>1</v>
      </c>
    </row>
    <row r="1328" spans="1:26" x14ac:dyDescent="0.35">
      <c r="A1328">
        <v>15424478</v>
      </c>
      <c r="B1328" s="1">
        <v>45752</v>
      </c>
      <c r="C1328" s="2">
        <v>0.7270833333333333</v>
      </c>
      <c r="D1328" t="s">
        <v>128</v>
      </c>
      <c r="E1328" t="s">
        <v>2085</v>
      </c>
      <c r="F1328">
        <v>12815</v>
      </c>
      <c r="J1328" t="s">
        <v>49</v>
      </c>
      <c r="K1328">
        <v>125</v>
      </c>
      <c r="L1328" t="s">
        <v>181</v>
      </c>
      <c r="M1328" t="s">
        <v>2094</v>
      </c>
      <c r="N1328" t="s">
        <v>2095</v>
      </c>
      <c r="O1328" t="s">
        <v>67</v>
      </c>
      <c r="P1328" t="s">
        <v>36</v>
      </c>
      <c r="V1328" t="s">
        <v>35</v>
      </c>
      <c r="W1328" t="s">
        <v>35</v>
      </c>
      <c r="X1328" t="s">
        <v>35</v>
      </c>
      <c r="Y1328" s="3">
        <v>45752.727777777778</v>
      </c>
      <c r="Z1328" s="12">
        <f t="shared" si="20"/>
        <v>1</v>
      </c>
    </row>
    <row r="1329" spans="1:26" x14ac:dyDescent="0.35">
      <c r="A1329">
        <v>15426846</v>
      </c>
      <c r="B1329" s="1">
        <v>45752</v>
      </c>
      <c r="C1329" s="2">
        <v>0.81805555555555554</v>
      </c>
      <c r="D1329" t="s">
        <v>95</v>
      </c>
      <c r="E1329" t="s">
        <v>2096</v>
      </c>
      <c r="F1329">
        <v>10368</v>
      </c>
      <c r="G1329" t="s">
        <v>216</v>
      </c>
      <c r="H1329" t="s">
        <v>99</v>
      </c>
      <c r="I1329" t="s">
        <v>29</v>
      </c>
      <c r="J1329" t="s">
        <v>49</v>
      </c>
      <c r="K1329">
        <v>125</v>
      </c>
      <c r="L1329" t="s">
        <v>286</v>
      </c>
      <c r="M1329" t="s">
        <v>316</v>
      </c>
      <c r="N1329" t="s">
        <v>317</v>
      </c>
      <c r="O1329" t="s">
        <v>34</v>
      </c>
      <c r="P1329" t="s">
        <v>35</v>
      </c>
      <c r="Q1329" t="s">
        <v>205</v>
      </c>
      <c r="V1329" t="s">
        <v>35</v>
      </c>
      <c r="W1329" t="s">
        <v>35</v>
      </c>
      <c r="X1329" t="s">
        <v>35</v>
      </c>
      <c r="Z1329" s="12">
        <f t="shared" si="20"/>
        <v>0</v>
      </c>
    </row>
    <row r="1330" spans="1:26" x14ac:dyDescent="0.35">
      <c r="A1330">
        <v>15527352</v>
      </c>
      <c r="B1330" s="1">
        <v>45756</v>
      </c>
      <c r="C1330" s="2">
        <v>0.67291666666666672</v>
      </c>
      <c r="D1330" t="s">
        <v>38</v>
      </c>
      <c r="E1330" t="s">
        <v>2097</v>
      </c>
      <c r="F1330">
        <v>11470</v>
      </c>
      <c r="J1330" t="s">
        <v>41</v>
      </c>
      <c r="K1330">
        <v>110</v>
      </c>
      <c r="L1330" t="s">
        <v>169</v>
      </c>
      <c r="M1330" t="s">
        <v>1483</v>
      </c>
      <c r="N1330" t="s">
        <v>1484</v>
      </c>
      <c r="O1330" t="s">
        <v>67</v>
      </c>
      <c r="P1330" t="s">
        <v>36</v>
      </c>
      <c r="Q1330" t="s">
        <v>396</v>
      </c>
      <c r="V1330" t="s">
        <v>36</v>
      </c>
      <c r="W1330" t="s">
        <v>35</v>
      </c>
      <c r="X1330" t="s">
        <v>35</v>
      </c>
      <c r="Y1330" s="3">
        <v>45756.673611111109</v>
      </c>
      <c r="Z1330" s="12">
        <f t="shared" si="20"/>
        <v>1</v>
      </c>
    </row>
    <row r="1331" spans="1:26" x14ac:dyDescent="0.35">
      <c r="A1331">
        <v>15493810</v>
      </c>
      <c r="B1331" s="1">
        <v>45756</v>
      </c>
      <c r="C1331" s="2">
        <v>0.47083333333333333</v>
      </c>
      <c r="D1331" t="s">
        <v>53</v>
      </c>
      <c r="E1331" t="s">
        <v>1248</v>
      </c>
      <c r="F1331">
        <v>11726</v>
      </c>
      <c r="G1331" t="s">
        <v>55</v>
      </c>
      <c r="H1331" t="s">
        <v>56</v>
      </c>
      <c r="I1331" t="s">
        <v>88</v>
      </c>
      <c r="J1331" t="s">
        <v>49</v>
      </c>
      <c r="K1331">
        <v>150</v>
      </c>
      <c r="L1331" t="s">
        <v>71</v>
      </c>
      <c r="M1331" t="s">
        <v>72</v>
      </c>
      <c r="N1331" t="s">
        <v>73</v>
      </c>
      <c r="O1331" t="s">
        <v>62</v>
      </c>
      <c r="P1331" t="s">
        <v>35</v>
      </c>
      <c r="Q1331" t="s">
        <v>78</v>
      </c>
      <c r="V1331" t="s">
        <v>35</v>
      </c>
      <c r="W1331" t="s">
        <v>35</v>
      </c>
      <c r="X1331" t="s">
        <v>35</v>
      </c>
      <c r="Z1331" s="12">
        <f t="shared" si="20"/>
        <v>0</v>
      </c>
    </row>
    <row r="1332" spans="1:26" x14ac:dyDescent="0.35">
      <c r="A1332">
        <v>15544378</v>
      </c>
      <c r="B1332" s="1">
        <v>45757</v>
      </c>
      <c r="C1332" s="2">
        <v>0.56805555555555554</v>
      </c>
      <c r="D1332" t="s">
        <v>46</v>
      </c>
      <c r="E1332" t="s">
        <v>278</v>
      </c>
      <c r="F1332" t="s">
        <v>279</v>
      </c>
      <c r="I1332" t="s">
        <v>40</v>
      </c>
      <c r="J1332" t="s">
        <v>148</v>
      </c>
      <c r="K1332" t="s">
        <v>174</v>
      </c>
      <c r="M1332" t="s">
        <v>175</v>
      </c>
      <c r="N1332" t="s">
        <v>905</v>
      </c>
      <c r="O1332" t="s">
        <v>34</v>
      </c>
      <c r="P1332" t="s">
        <v>35</v>
      </c>
      <c r="V1332" t="s">
        <v>35</v>
      </c>
      <c r="W1332" t="s">
        <v>35</v>
      </c>
      <c r="X1332" t="s">
        <v>35</v>
      </c>
      <c r="Z1332" s="12">
        <f t="shared" si="20"/>
        <v>0</v>
      </c>
    </row>
    <row r="1333" spans="1:26" x14ac:dyDescent="0.35">
      <c r="A1333">
        <v>15456301</v>
      </c>
      <c r="B1333" s="1">
        <v>45754</v>
      </c>
      <c r="C1333" s="2">
        <v>0.62083333333333335</v>
      </c>
      <c r="D1333" t="s">
        <v>38</v>
      </c>
      <c r="E1333" t="s">
        <v>2098</v>
      </c>
      <c r="F1333">
        <v>13017</v>
      </c>
      <c r="G1333" t="s">
        <v>86</v>
      </c>
      <c r="H1333" t="s">
        <v>87</v>
      </c>
      <c r="I1333" t="s">
        <v>88</v>
      </c>
      <c r="J1333" t="s">
        <v>49</v>
      </c>
      <c r="K1333">
        <v>125</v>
      </c>
      <c r="L1333" t="s">
        <v>286</v>
      </c>
      <c r="M1333" t="s">
        <v>316</v>
      </c>
      <c r="N1333" t="s">
        <v>317</v>
      </c>
      <c r="O1333" t="s">
        <v>67</v>
      </c>
      <c r="P1333" t="s">
        <v>36</v>
      </c>
      <c r="V1333" t="s">
        <v>35</v>
      </c>
      <c r="W1333" t="s">
        <v>35</v>
      </c>
      <c r="X1333" t="s">
        <v>35</v>
      </c>
      <c r="Y1333" s="3">
        <v>45754.620833333334</v>
      </c>
      <c r="Z1333" s="12">
        <f t="shared" si="20"/>
        <v>1</v>
      </c>
    </row>
    <row r="1334" spans="1:26" x14ac:dyDescent="0.35">
      <c r="A1334">
        <v>15586005</v>
      </c>
      <c r="B1334" s="1">
        <v>45759</v>
      </c>
      <c r="C1334" s="2">
        <v>0.57291666666666663</v>
      </c>
      <c r="D1334" t="s">
        <v>53</v>
      </c>
      <c r="E1334" t="s">
        <v>482</v>
      </c>
      <c r="F1334" t="s">
        <v>483</v>
      </c>
      <c r="G1334" t="s">
        <v>124</v>
      </c>
      <c r="H1334" t="s">
        <v>56</v>
      </c>
      <c r="J1334" t="s">
        <v>440</v>
      </c>
      <c r="K1334">
        <v>160</v>
      </c>
      <c r="L1334" t="s">
        <v>597</v>
      </c>
      <c r="M1334" t="s">
        <v>739</v>
      </c>
      <c r="N1334" t="s">
        <v>740</v>
      </c>
      <c r="O1334" t="s">
        <v>62</v>
      </c>
      <c r="P1334" t="s">
        <v>35</v>
      </c>
      <c r="Q1334" t="s">
        <v>78</v>
      </c>
      <c r="V1334" t="s">
        <v>35</v>
      </c>
      <c r="W1334" t="s">
        <v>35</v>
      </c>
      <c r="X1334" t="s">
        <v>35</v>
      </c>
      <c r="Z1334" s="12">
        <f t="shared" si="20"/>
        <v>0</v>
      </c>
    </row>
    <row r="1335" spans="1:26" x14ac:dyDescent="0.35">
      <c r="A1335">
        <v>15647686</v>
      </c>
      <c r="B1335" s="1">
        <v>45766</v>
      </c>
      <c r="C1335" s="2">
        <v>0.54583333333333328</v>
      </c>
      <c r="D1335" t="s">
        <v>53</v>
      </c>
      <c r="E1335" t="s">
        <v>2099</v>
      </c>
      <c r="F1335">
        <v>13022</v>
      </c>
      <c r="G1335" t="s">
        <v>124</v>
      </c>
      <c r="H1335" t="s">
        <v>56</v>
      </c>
      <c r="I1335" t="s">
        <v>40</v>
      </c>
      <c r="J1335" t="s">
        <v>49</v>
      </c>
      <c r="K1335">
        <v>125</v>
      </c>
      <c r="L1335" t="s">
        <v>190</v>
      </c>
      <c r="M1335" t="s">
        <v>191</v>
      </c>
      <c r="N1335" t="s">
        <v>192</v>
      </c>
      <c r="O1335" t="s">
        <v>34</v>
      </c>
      <c r="P1335" t="s">
        <v>35</v>
      </c>
      <c r="Q1335" t="s">
        <v>37</v>
      </c>
      <c r="V1335" t="s">
        <v>35</v>
      </c>
      <c r="W1335" t="s">
        <v>35</v>
      </c>
      <c r="X1335" t="s">
        <v>35</v>
      </c>
      <c r="Z1335" s="12">
        <f t="shared" si="20"/>
        <v>0</v>
      </c>
    </row>
    <row r="1336" spans="1:26" x14ac:dyDescent="0.35">
      <c r="A1336">
        <v>15676397</v>
      </c>
      <c r="B1336" s="1">
        <v>45763</v>
      </c>
      <c r="C1336" s="2">
        <v>0.69305555555555554</v>
      </c>
      <c r="D1336" t="s">
        <v>128</v>
      </c>
      <c r="E1336" t="s">
        <v>730</v>
      </c>
      <c r="F1336" t="s">
        <v>731</v>
      </c>
      <c r="I1336" t="s">
        <v>29</v>
      </c>
      <c r="J1336" t="s">
        <v>49</v>
      </c>
      <c r="K1336" t="s">
        <v>431</v>
      </c>
      <c r="L1336" t="s">
        <v>71</v>
      </c>
      <c r="M1336" t="s">
        <v>709</v>
      </c>
      <c r="N1336" t="s">
        <v>710</v>
      </c>
      <c r="O1336" t="s">
        <v>34</v>
      </c>
      <c r="P1336" t="s">
        <v>35</v>
      </c>
      <c r="Q1336" t="s">
        <v>103</v>
      </c>
      <c r="V1336" t="s">
        <v>35</v>
      </c>
      <c r="W1336" t="s">
        <v>35</v>
      </c>
      <c r="X1336" t="s">
        <v>35</v>
      </c>
      <c r="Z1336" s="12">
        <f t="shared" si="20"/>
        <v>0</v>
      </c>
    </row>
    <row r="1337" spans="1:26" x14ac:dyDescent="0.35">
      <c r="A1337">
        <v>15349868</v>
      </c>
      <c r="B1337" s="1">
        <v>45749</v>
      </c>
      <c r="C1337" s="2">
        <v>0.41388888888888886</v>
      </c>
      <c r="D1337" t="s">
        <v>53</v>
      </c>
      <c r="E1337" t="s">
        <v>278</v>
      </c>
      <c r="F1337" t="s">
        <v>279</v>
      </c>
      <c r="G1337" t="s">
        <v>124</v>
      </c>
      <c r="H1337" t="s">
        <v>56</v>
      </c>
      <c r="I1337" t="s">
        <v>29</v>
      </c>
      <c r="J1337" t="s">
        <v>148</v>
      </c>
      <c r="K1337" t="s">
        <v>371</v>
      </c>
      <c r="L1337" t="s">
        <v>148</v>
      </c>
      <c r="M1337" t="s">
        <v>1160</v>
      </c>
      <c r="N1337" t="s">
        <v>1161</v>
      </c>
      <c r="O1337" t="s">
        <v>62</v>
      </c>
      <c r="P1337" t="s">
        <v>35</v>
      </c>
      <c r="Q1337" t="s">
        <v>78</v>
      </c>
      <c r="V1337" t="s">
        <v>35</v>
      </c>
      <c r="W1337" t="s">
        <v>35</v>
      </c>
      <c r="X1337" t="s">
        <v>35</v>
      </c>
      <c r="Z1337" s="12">
        <f t="shared" si="20"/>
        <v>0</v>
      </c>
    </row>
    <row r="1338" spans="1:26" x14ac:dyDescent="0.35">
      <c r="A1338">
        <v>15568786</v>
      </c>
      <c r="B1338" s="1">
        <v>45758</v>
      </c>
      <c r="C1338" s="2">
        <v>0.66180555555555554</v>
      </c>
      <c r="D1338" t="s">
        <v>53</v>
      </c>
      <c r="E1338" t="s">
        <v>1693</v>
      </c>
      <c r="F1338" t="s">
        <v>1694</v>
      </c>
      <c r="G1338" t="s">
        <v>290</v>
      </c>
      <c r="H1338" t="s">
        <v>56</v>
      </c>
      <c r="I1338" t="s">
        <v>29</v>
      </c>
      <c r="J1338" t="s">
        <v>49</v>
      </c>
      <c r="K1338" t="s">
        <v>194</v>
      </c>
      <c r="L1338" t="s">
        <v>291</v>
      </c>
      <c r="M1338" t="s">
        <v>292</v>
      </c>
      <c r="N1338" t="s">
        <v>293</v>
      </c>
      <c r="O1338" t="s">
        <v>62</v>
      </c>
      <c r="P1338" t="s">
        <v>35</v>
      </c>
      <c r="Q1338" t="s">
        <v>78</v>
      </c>
      <c r="V1338" t="s">
        <v>35</v>
      </c>
      <c r="W1338" t="s">
        <v>35</v>
      </c>
      <c r="X1338" t="s">
        <v>35</v>
      </c>
      <c r="Z1338" s="12">
        <f t="shared" si="20"/>
        <v>0</v>
      </c>
    </row>
    <row r="1339" spans="1:26" x14ac:dyDescent="0.35">
      <c r="A1339">
        <v>15624417</v>
      </c>
      <c r="B1339" s="1">
        <v>45761</v>
      </c>
      <c r="C1339" s="2">
        <v>0.54861111111111116</v>
      </c>
      <c r="D1339" t="s">
        <v>128</v>
      </c>
      <c r="E1339" t="s">
        <v>2100</v>
      </c>
      <c r="F1339">
        <v>13250</v>
      </c>
      <c r="I1339" t="s">
        <v>40</v>
      </c>
      <c r="J1339" t="s">
        <v>49</v>
      </c>
      <c r="K1339" t="s">
        <v>157</v>
      </c>
      <c r="L1339" t="s">
        <v>456</v>
      </c>
      <c r="M1339" t="s">
        <v>2101</v>
      </c>
      <c r="N1339" t="s">
        <v>2102</v>
      </c>
      <c r="O1339" t="s">
        <v>34</v>
      </c>
      <c r="P1339" t="s">
        <v>36</v>
      </c>
      <c r="V1339" t="s">
        <v>36</v>
      </c>
      <c r="W1339" t="s">
        <v>36</v>
      </c>
      <c r="X1339" t="s">
        <v>36</v>
      </c>
      <c r="Z1339" s="12">
        <f t="shared" si="20"/>
        <v>0</v>
      </c>
    </row>
    <row r="1340" spans="1:26" x14ac:dyDescent="0.35">
      <c r="A1340">
        <v>15596271</v>
      </c>
      <c r="B1340" s="1">
        <v>45759</v>
      </c>
      <c r="C1340" s="2">
        <v>0.97291666666666665</v>
      </c>
      <c r="D1340" t="s">
        <v>53</v>
      </c>
      <c r="E1340" t="s">
        <v>649</v>
      </c>
      <c r="F1340" t="s">
        <v>650</v>
      </c>
      <c r="G1340" t="s">
        <v>290</v>
      </c>
      <c r="H1340" t="s">
        <v>56</v>
      </c>
      <c r="I1340" t="s">
        <v>40</v>
      </c>
      <c r="J1340" t="s">
        <v>49</v>
      </c>
      <c r="K1340" t="s">
        <v>157</v>
      </c>
      <c r="L1340" t="s">
        <v>81</v>
      </c>
      <c r="M1340" t="s">
        <v>158</v>
      </c>
      <c r="N1340" t="s">
        <v>159</v>
      </c>
      <c r="O1340" t="s">
        <v>34</v>
      </c>
      <c r="P1340" t="s">
        <v>35</v>
      </c>
      <c r="Q1340" t="s">
        <v>205</v>
      </c>
      <c r="V1340" t="s">
        <v>35</v>
      </c>
      <c r="W1340" t="s">
        <v>35</v>
      </c>
      <c r="X1340" t="s">
        <v>35</v>
      </c>
      <c r="Z1340" s="12">
        <f t="shared" si="20"/>
        <v>0</v>
      </c>
    </row>
    <row r="1341" spans="1:26" x14ac:dyDescent="0.35">
      <c r="A1341">
        <v>15733477</v>
      </c>
      <c r="B1341" s="1">
        <v>45766</v>
      </c>
      <c r="C1341" s="2">
        <v>0.49861111111111112</v>
      </c>
      <c r="D1341" t="s">
        <v>53</v>
      </c>
      <c r="E1341" t="s">
        <v>2103</v>
      </c>
      <c r="F1341" t="s">
        <v>2104</v>
      </c>
      <c r="G1341" t="s">
        <v>55</v>
      </c>
      <c r="H1341" t="s">
        <v>56</v>
      </c>
      <c r="I1341" t="s">
        <v>88</v>
      </c>
      <c r="J1341" t="s">
        <v>49</v>
      </c>
      <c r="K1341" t="s">
        <v>392</v>
      </c>
      <c r="L1341" t="s">
        <v>81</v>
      </c>
      <c r="M1341" t="s">
        <v>393</v>
      </c>
      <c r="N1341" t="s">
        <v>394</v>
      </c>
      <c r="O1341" t="s">
        <v>34</v>
      </c>
      <c r="P1341" t="s">
        <v>35</v>
      </c>
      <c r="Q1341" t="s">
        <v>205</v>
      </c>
      <c r="V1341" t="s">
        <v>35</v>
      </c>
      <c r="W1341" t="s">
        <v>35</v>
      </c>
      <c r="X1341" t="s">
        <v>35</v>
      </c>
      <c r="Z1341" s="12">
        <f t="shared" si="20"/>
        <v>0</v>
      </c>
    </row>
    <row r="1342" spans="1:26" x14ac:dyDescent="0.35">
      <c r="A1342">
        <v>15643906</v>
      </c>
      <c r="B1342" s="1">
        <v>45762</v>
      </c>
      <c r="C1342" s="2">
        <v>0.4909722222222222</v>
      </c>
      <c r="D1342" t="s">
        <v>128</v>
      </c>
      <c r="E1342" t="s">
        <v>1362</v>
      </c>
      <c r="F1342" t="s">
        <v>1363</v>
      </c>
      <c r="I1342" t="s">
        <v>29</v>
      </c>
      <c r="J1342" t="s">
        <v>49</v>
      </c>
      <c r="K1342">
        <v>150</v>
      </c>
      <c r="L1342" t="s">
        <v>606</v>
      </c>
      <c r="M1342" t="s">
        <v>684</v>
      </c>
      <c r="N1342" t="s">
        <v>685</v>
      </c>
      <c r="O1342" t="s">
        <v>34</v>
      </c>
      <c r="P1342" t="s">
        <v>35</v>
      </c>
      <c r="V1342" t="s">
        <v>35</v>
      </c>
      <c r="W1342" t="s">
        <v>35</v>
      </c>
      <c r="X1342" t="s">
        <v>35</v>
      </c>
      <c r="Z1342" s="12">
        <f t="shared" si="20"/>
        <v>0</v>
      </c>
    </row>
    <row r="1343" spans="1:26" x14ac:dyDescent="0.35">
      <c r="A1343">
        <v>15360060</v>
      </c>
      <c r="B1343" s="1">
        <v>45749</v>
      </c>
      <c r="C1343" s="2">
        <v>0.63124999999999998</v>
      </c>
      <c r="D1343" t="s">
        <v>38</v>
      </c>
      <c r="E1343" t="s">
        <v>1892</v>
      </c>
      <c r="F1343">
        <v>13456</v>
      </c>
      <c r="J1343" t="s">
        <v>49</v>
      </c>
      <c r="K1343">
        <v>150</v>
      </c>
      <c r="L1343" t="s">
        <v>606</v>
      </c>
      <c r="M1343" t="s">
        <v>631</v>
      </c>
      <c r="N1343" t="s">
        <v>632</v>
      </c>
      <c r="O1343" t="s">
        <v>67</v>
      </c>
      <c r="P1343" t="s">
        <v>36</v>
      </c>
      <c r="V1343" t="s">
        <v>36</v>
      </c>
      <c r="W1343" t="s">
        <v>35</v>
      </c>
      <c r="X1343" t="s">
        <v>35</v>
      </c>
      <c r="Y1343" s="3">
        <v>45749.631944444445</v>
      </c>
      <c r="Z1343" s="12">
        <f t="shared" si="20"/>
        <v>1</v>
      </c>
    </row>
    <row r="1344" spans="1:26" x14ac:dyDescent="0.35">
      <c r="A1344">
        <v>15540384</v>
      </c>
      <c r="B1344" s="1">
        <v>45757</v>
      </c>
      <c r="C1344" s="2">
        <v>0.49166666666666664</v>
      </c>
      <c r="D1344" t="s">
        <v>53</v>
      </c>
      <c r="E1344" t="s">
        <v>399</v>
      </c>
      <c r="F1344">
        <v>13271</v>
      </c>
      <c r="G1344" t="s">
        <v>124</v>
      </c>
      <c r="H1344" t="s">
        <v>56</v>
      </c>
      <c r="I1344" t="s">
        <v>88</v>
      </c>
      <c r="J1344" t="s">
        <v>49</v>
      </c>
      <c r="K1344" t="s">
        <v>157</v>
      </c>
      <c r="L1344" t="s">
        <v>81</v>
      </c>
      <c r="M1344" t="s">
        <v>158</v>
      </c>
      <c r="N1344" t="s">
        <v>159</v>
      </c>
      <c r="O1344" t="s">
        <v>34</v>
      </c>
      <c r="P1344" t="s">
        <v>35</v>
      </c>
      <c r="Q1344" t="s">
        <v>37</v>
      </c>
      <c r="V1344" t="s">
        <v>35</v>
      </c>
      <c r="W1344" t="s">
        <v>35</v>
      </c>
      <c r="X1344" t="s">
        <v>35</v>
      </c>
      <c r="Z1344" s="12">
        <f t="shared" si="20"/>
        <v>0</v>
      </c>
    </row>
    <row r="1345" spans="1:26" x14ac:dyDescent="0.35">
      <c r="A1345">
        <v>15502288</v>
      </c>
      <c r="B1345" s="1">
        <v>45756</v>
      </c>
      <c r="C1345" s="2">
        <v>0.67638888888888893</v>
      </c>
      <c r="D1345" t="s">
        <v>228</v>
      </c>
      <c r="F1345">
        <v>12767</v>
      </c>
      <c r="G1345" t="s">
        <v>340</v>
      </c>
      <c r="H1345" t="s">
        <v>1092</v>
      </c>
      <c r="I1345" t="s">
        <v>40</v>
      </c>
      <c r="J1345" t="s">
        <v>49</v>
      </c>
      <c r="K1345" t="s">
        <v>194</v>
      </c>
      <c r="L1345" t="s">
        <v>344</v>
      </c>
      <c r="M1345" t="s">
        <v>870</v>
      </c>
      <c r="N1345" t="s">
        <v>871</v>
      </c>
      <c r="O1345" t="s">
        <v>34</v>
      </c>
      <c r="P1345" t="s">
        <v>35</v>
      </c>
      <c r="V1345" t="s">
        <v>35</v>
      </c>
      <c r="W1345" t="s">
        <v>35</v>
      </c>
      <c r="X1345" t="s">
        <v>35</v>
      </c>
      <c r="Z1345" s="12">
        <f t="shared" si="20"/>
        <v>0</v>
      </c>
    </row>
    <row r="1346" spans="1:26" x14ac:dyDescent="0.35">
      <c r="A1346">
        <v>15573755</v>
      </c>
      <c r="B1346" s="1">
        <v>45758</v>
      </c>
      <c r="C1346" s="2">
        <v>0.89097222222222228</v>
      </c>
      <c r="D1346" t="s">
        <v>53</v>
      </c>
      <c r="E1346" t="s">
        <v>2105</v>
      </c>
      <c r="F1346" t="s">
        <v>2106</v>
      </c>
      <c r="G1346" t="s">
        <v>290</v>
      </c>
      <c r="H1346" t="s">
        <v>56</v>
      </c>
      <c r="I1346" t="s">
        <v>40</v>
      </c>
      <c r="J1346" t="s">
        <v>49</v>
      </c>
      <c r="K1346">
        <v>125</v>
      </c>
      <c r="L1346" t="s">
        <v>100</v>
      </c>
      <c r="M1346" t="s">
        <v>775</v>
      </c>
      <c r="N1346" t="s">
        <v>776</v>
      </c>
      <c r="O1346" t="s">
        <v>62</v>
      </c>
      <c r="P1346" t="s">
        <v>35</v>
      </c>
      <c r="Q1346" t="s">
        <v>167</v>
      </c>
      <c r="V1346" t="s">
        <v>35</v>
      </c>
      <c r="W1346" t="s">
        <v>35</v>
      </c>
      <c r="X1346" t="s">
        <v>35</v>
      </c>
      <c r="Z1346" s="12">
        <f t="shared" si="20"/>
        <v>0</v>
      </c>
    </row>
    <row r="1347" spans="1:26" x14ac:dyDescent="0.35">
      <c r="A1347">
        <v>15403337</v>
      </c>
      <c r="B1347" s="1">
        <v>45751</v>
      </c>
      <c r="C1347" s="2">
        <v>0.70347222222222228</v>
      </c>
      <c r="D1347" t="s">
        <v>53</v>
      </c>
      <c r="E1347" t="s">
        <v>803</v>
      </c>
      <c r="F1347">
        <v>13055</v>
      </c>
      <c r="G1347" t="s">
        <v>124</v>
      </c>
      <c r="H1347" t="s">
        <v>56</v>
      </c>
      <c r="I1347" t="s">
        <v>88</v>
      </c>
      <c r="J1347" t="s">
        <v>49</v>
      </c>
      <c r="K1347">
        <v>125</v>
      </c>
      <c r="L1347" t="s">
        <v>190</v>
      </c>
      <c r="M1347" t="s">
        <v>191</v>
      </c>
      <c r="N1347" t="s">
        <v>192</v>
      </c>
      <c r="O1347" t="s">
        <v>62</v>
      </c>
      <c r="P1347" t="s">
        <v>35</v>
      </c>
      <c r="Q1347" t="s">
        <v>78</v>
      </c>
      <c r="V1347" t="s">
        <v>35</v>
      </c>
      <c r="W1347" t="s">
        <v>35</v>
      </c>
      <c r="X1347" t="s">
        <v>35</v>
      </c>
      <c r="Z1347" s="12">
        <f t="shared" ref="Z1347:Z1410" si="21">IF(O1347="Invoiced", 1, 0)</f>
        <v>0</v>
      </c>
    </row>
    <row r="1348" spans="1:26" x14ac:dyDescent="0.35">
      <c r="A1348">
        <v>15607970</v>
      </c>
      <c r="B1348" s="1">
        <v>45760</v>
      </c>
      <c r="C1348" s="2">
        <v>0.78819444444444442</v>
      </c>
      <c r="D1348" t="s">
        <v>38</v>
      </c>
      <c r="E1348" t="s">
        <v>803</v>
      </c>
      <c r="F1348">
        <v>13055</v>
      </c>
      <c r="I1348" t="s">
        <v>29</v>
      </c>
      <c r="J1348" t="s">
        <v>440</v>
      </c>
      <c r="K1348">
        <v>160</v>
      </c>
      <c r="L1348" t="s">
        <v>597</v>
      </c>
      <c r="M1348" t="s">
        <v>2107</v>
      </c>
      <c r="N1348" t="s">
        <v>2108</v>
      </c>
      <c r="O1348" t="s">
        <v>34</v>
      </c>
      <c r="P1348" t="s">
        <v>36</v>
      </c>
      <c r="Q1348" t="s">
        <v>313</v>
      </c>
      <c r="V1348" t="s">
        <v>35</v>
      </c>
      <c r="W1348" t="s">
        <v>35</v>
      </c>
      <c r="X1348" t="s">
        <v>36</v>
      </c>
      <c r="Z1348" s="12">
        <f t="shared" si="21"/>
        <v>0</v>
      </c>
    </row>
    <row r="1349" spans="1:26" x14ac:dyDescent="0.35">
      <c r="A1349">
        <v>15434607</v>
      </c>
      <c r="B1349" s="1">
        <v>45753</v>
      </c>
      <c r="C1349" s="2">
        <v>0.51388888888888884</v>
      </c>
      <c r="D1349" t="s">
        <v>95</v>
      </c>
      <c r="E1349" t="s">
        <v>1361</v>
      </c>
      <c r="F1349">
        <v>13164</v>
      </c>
      <c r="G1349" t="s">
        <v>308</v>
      </c>
      <c r="H1349" t="s">
        <v>210</v>
      </c>
      <c r="J1349" t="s">
        <v>49</v>
      </c>
      <c r="K1349" t="s">
        <v>194</v>
      </c>
      <c r="L1349" t="s">
        <v>712</v>
      </c>
      <c r="M1349" t="s">
        <v>1397</v>
      </c>
      <c r="N1349" t="s">
        <v>1412</v>
      </c>
      <c r="O1349" t="s">
        <v>34</v>
      </c>
      <c r="P1349" t="s">
        <v>35</v>
      </c>
      <c r="V1349" t="s">
        <v>35</v>
      </c>
      <c r="W1349" t="s">
        <v>35</v>
      </c>
      <c r="X1349" t="s">
        <v>35</v>
      </c>
      <c r="Z1349" s="12">
        <f t="shared" si="21"/>
        <v>0</v>
      </c>
    </row>
    <row r="1350" spans="1:26" x14ac:dyDescent="0.35">
      <c r="A1350">
        <v>15559346</v>
      </c>
      <c r="B1350" s="1">
        <v>45758</v>
      </c>
      <c r="C1350" s="2">
        <v>0.44583333333333336</v>
      </c>
      <c r="D1350" t="s">
        <v>38</v>
      </c>
      <c r="E1350" t="s">
        <v>1527</v>
      </c>
      <c r="F1350" t="s">
        <v>1528</v>
      </c>
      <c r="I1350" t="s">
        <v>40</v>
      </c>
      <c r="J1350" t="s">
        <v>273</v>
      </c>
      <c r="K1350" t="s">
        <v>274</v>
      </c>
      <c r="L1350" t="s">
        <v>413</v>
      </c>
      <c r="M1350" t="s">
        <v>1426</v>
      </c>
      <c r="N1350" t="s">
        <v>1427</v>
      </c>
      <c r="O1350" t="s">
        <v>67</v>
      </c>
      <c r="P1350" t="s">
        <v>36</v>
      </c>
      <c r="V1350" t="s">
        <v>36</v>
      </c>
      <c r="W1350" t="s">
        <v>35</v>
      </c>
      <c r="X1350" t="s">
        <v>36</v>
      </c>
      <c r="Y1350" s="3">
        <v>45759.633333333331</v>
      </c>
      <c r="Z1350" s="12">
        <f t="shared" si="21"/>
        <v>1</v>
      </c>
    </row>
    <row r="1351" spans="1:26" x14ac:dyDescent="0.35">
      <c r="A1351">
        <v>15376019</v>
      </c>
      <c r="B1351" s="1">
        <v>45750</v>
      </c>
      <c r="C1351" s="2">
        <v>0.53402777777777777</v>
      </c>
      <c r="D1351" t="s">
        <v>128</v>
      </c>
      <c r="E1351" t="s">
        <v>2109</v>
      </c>
      <c r="F1351" t="s">
        <v>2110</v>
      </c>
      <c r="J1351" t="s">
        <v>57</v>
      </c>
      <c r="K1351" t="s">
        <v>58</v>
      </c>
      <c r="L1351" t="s">
        <v>551</v>
      </c>
      <c r="M1351" t="s">
        <v>552</v>
      </c>
      <c r="N1351" t="s">
        <v>553</v>
      </c>
      <c r="O1351" t="s">
        <v>67</v>
      </c>
      <c r="P1351" t="s">
        <v>36</v>
      </c>
      <c r="Q1351" t="s">
        <v>37</v>
      </c>
      <c r="V1351" t="s">
        <v>35</v>
      </c>
      <c r="W1351" t="s">
        <v>36</v>
      </c>
      <c r="X1351" t="s">
        <v>36</v>
      </c>
      <c r="Y1351" s="3">
        <v>45750.534722222219</v>
      </c>
      <c r="Z1351" s="12">
        <f t="shared" si="21"/>
        <v>1</v>
      </c>
    </row>
    <row r="1352" spans="1:26" x14ac:dyDescent="0.35">
      <c r="A1352">
        <v>15461997</v>
      </c>
      <c r="B1352" s="1">
        <v>45754</v>
      </c>
      <c r="C1352" s="2">
        <v>0.75416666666666665</v>
      </c>
      <c r="D1352" t="s">
        <v>38</v>
      </c>
      <c r="E1352" t="s">
        <v>2111</v>
      </c>
      <c r="F1352">
        <v>13515</v>
      </c>
      <c r="I1352" t="s">
        <v>88</v>
      </c>
      <c r="J1352" t="s">
        <v>273</v>
      </c>
      <c r="K1352" t="s">
        <v>274</v>
      </c>
      <c r="L1352" t="s">
        <v>413</v>
      </c>
      <c r="M1352" t="s">
        <v>1154</v>
      </c>
      <c r="N1352" t="s">
        <v>1155</v>
      </c>
      <c r="O1352" t="s">
        <v>67</v>
      </c>
      <c r="P1352" t="s">
        <v>36</v>
      </c>
      <c r="Q1352" t="s">
        <v>37</v>
      </c>
      <c r="V1352" t="s">
        <v>36</v>
      </c>
      <c r="W1352" t="s">
        <v>36</v>
      </c>
      <c r="X1352" t="s">
        <v>36</v>
      </c>
      <c r="Y1352" s="3">
        <v>45754.755555555559</v>
      </c>
      <c r="Z1352" s="12">
        <f t="shared" si="21"/>
        <v>1</v>
      </c>
    </row>
    <row r="1353" spans="1:26" x14ac:dyDescent="0.35">
      <c r="A1353">
        <v>15527163</v>
      </c>
      <c r="B1353" s="1">
        <v>45756</v>
      </c>
      <c r="C1353" s="2">
        <v>0.66736111111111107</v>
      </c>
      <c r="D1353" t="s">
        <v>46</v>
      </c>
      <c r="E1353" t="s">
        <v>2112</v>
      </c>
      <c r="F1353">
        <v>12323</v>
      </c>
      <c r="I1353" t="s">
        <v>29</v>
      </c>
      <c r="J1353" t="s">
        <v>30</v>
      </c>
      <c r="K1353" t="s">
        <v>593</v>
      </c>
      <c r="M1353" t="s">
        <v>594</v>
      </c>
      <c r="N1353" t="s">
        <v>595</v>
      </c>
      <c r="O1353" t="s">
        <v>34</v>
      </c>
      <c r="P1353" t="s">
        <v>36</v>
      </c>
      <c r="V1353" t="s">
        <v>36</v>
      </c>
      <c r="W1353" t="s">
        <v>35</v>
      </c>
      <c r="X1353" t="s">
        <v>35</v>
      </c>
      <c r="Z1353" s="12">
        <f t="shared" si="21"/>
        <v>0</v>
      </c>
    </row>
    <row r="1354" spans="1:26" x14ac:dyDescent="0.35">
      <c r="A1354">
        <v>15725143</v>
      </c>
      <c r="B1354" s="1">
        <v>45765</v>
      </c>
      <c r="C1354" s="2">
        <v>0.77430555555555558</v>
      </c>
      <c r="D1354" t="s">
        <v>38</v>
      </c>
      <c r="E1354" t="s">
        <v>1723</v>
      </c>
      <c r="F1354" t="s">
        <v>1724</v>
      </c>
      <c r="I1354" t="s">
        <v>29</v>
      </c>
      <c r="J1354" t="s">
        <v>49</v>
      </c>
      <c r="K1354" t="s">
        <v>1262</v>
      </c>
      <c r="L1354" t="s">
        <v>81</v>
      </c>
      <c r="M1354" t="s">
        <v>2113</v>
      </c>
      <c r="N1354" t="s">
        <v>2114</v>
      </c>
      <c r="O1354" t="s">
        <v>34</v>
      </c>
      <c r="P1354" t="s">
        <v>36</v>
      </c>
      <c r="Q1354" t="s">
        <v>37</v>
      </c>
      <c r="V1354" t="s">
        <v>35</v>
      </c>
      <c r="W1354" t="s">
        <v>35</v>
      </c>
      <c r="X1354" t="s">
        <v>35</v>
      </c>
      <c r="Z1354" s="12">
        <f t="shared" si="21"/>
        <v>0</v>
      </c>
    </row>
    <row r="1355" spans="1:26" x14ac:dyDescent="0.35">
      <c r="A1355">
        <v>15376283</v>
      </c>
      <c r="B1355" s="1">
        <v>45750</v>
      </c>
      <c r="C1355" s="2">
        <v>0.5395833333333333</v>
      </c>
      <c r="D1355" t="s">
        <v>38</v>
      </c>
      <c r="E1355" t="s">
        <v>1533</v>
      </c>
      <c r="F1355">
        <v>13592</v>
      </c>
      <c r="I1355" t="s">
        <v>40</v>
      </c>
      <c r="J1355" t="s">
        <v>148</v>
      </c>
      <c r="K1355" t="s">
        <v>296</v>
      </c>
      <c r="M1355" t="s">
        <v>2115</v>
      </c>
      <c r="N1355" t="s">
        <v>954</v>
      </c>
      <c r="O1355" t="s">
        <v>67</v>
      </c>
      <c r="P1355" t="s">
        <v>36</v>
      </c>
      <c r="V1355" t="s">
        <v>36</v>
      </c>
      <c r="W1355" t="s">
        <v>35</v>
      </c>
      <c r="X1355" t="s">
        <v>35</v>
      </c>
      <c r="Y1355" s="3">
        <v>45751.776388888888</v>
      </c>
      <c r="Z1355" s="12">
        <f t="shared" si="21"/>
        <v>1</v>
      </c>
    </row>
    <row r="1356" spans="1:26" x14ac:dyDescent="0.35">
      <c r="A1356">
        <v>15432018</v>
      </c>
      <c r="B1356" s="1">
        <v>45753</v>
      </c>
      <c r="C1356" s="2">
        <v>0.40555555555555556</v>
      </c>
      <c r="D1356" t="s">
        <v>24</v>
      </c>
      <c r="E1356" t="s">
        <v>479</v>
      </c>
      <c r="F1356">
        <v>13530</v>
      </c>
      <c r="G1356" t="s">
        <v>27</v>
      </c>
      <c r="H1356" t="s">
        <v>28</v>
      </c>
      <c r="I1356" t="s">
        <v>29</v>
      </c>
      <c r="J1356" t="s">
        <v>148</v>
      </c>
      <c r="K1356" t="s">
        <v>149</v>
      </c>
      <c r="L1356" t="s">
        <v>148</v>
      </c>
      <c r="M1356" t="s">
        <v>150</v>
      </c>
      <c r="N1356" t="s">
        <v>151</v>
      </c>
      <c r="O1356" t="s">
        <v>34</v>
      </c>
      <c r="P1356" t="s">
        <v>35</v>
      </c>
      <c r="Q1356" t="s">
        <v>37</v>
      </c>
      <c r="V1356" t="s">
        <v>35</v>
      </c>
      <c r="W1356" t="s">
        <v>35</v>
      </c>
      <c r="X1356" t="s">
        <v>35</v>
      </c>
      <c r="Z1356" s="12">
        <f t="shared" si="21"/>
        <v>0</v>
      </c>
    </row>
    <row r="1357" spans="1:26" x14ac:dyDescent="0.35">
      <c r="A1357">
        <v>15418284</v>
      </c>
      <c r="B1357" s="1">
        <v>45752</v>
      </c>
      <c r="C1357" s="2">
        <v>0.56805555555555554</v>
      </c>
      <c r="D1357" t="s">
        <v>24</v>
      </c>
      <c r="E1357" t="s">
        <v>356</v>
      </c>
      <c r="F1357" t="s">
        <v>357</v>
      </c>
      <c r="G1357" t="s">
        <v>27</v>
      </c>
      <c r="H1357" t="s">
        <v>28</v>
      </c>
      <c r="I1357" t="s">
        <v>40</v>
      </c>
      <c r="J1357" t="s">
        <v>148</v>
      </c>
      <c r="K1357" t="s">
        <v>296</v>
      </c>
      <c r="M1357" t="s">
        <v>2116</v>
      </c>
      <c r="N1357" t="s">
        <v>1013</v>
      </c>
      <c r="O1357" t="s">
        <v>34</v>
      </c>
      <c r="P1357" t="s">
        <v>36</v>
      </c>
      <c r="Q1357" t="s">
        <v>103</v>
      </c>
      <c r="V1357" t="s">
        <v>36</v>
      </c>
      <c r="W1357" t="s">
        <v>35</v>
      </c>
      <c r="X1357" t="s">
        <v>35</v>
      </c>
      <c r="Z1357" s="12">
        <f t="shared" si="21"/>
        <v>0</v>
      </c>
    </row>
    <row r="1358" spans="1:26" x14ac:dyDescent="0.35">
      <c r="A1358">
        <v>15693185</v>
      </c>
      <c r="B1358" s="1">
        <v>45764</v>
      </c>
      <c r="C1358" s="2">
        <v>0.54027777777777775</v>
      </c>
      <c r="D1358" t="s">
        <v>53</v>
      </c>
      <c r="E1358" t="s">
        <v>261</v>
      </c>
      <c r="F1358">
        <v>10066</v>
      </c>
      <c r="G1358" t="s">
        <v>55</v>
      </c>
      <c r="H1358" t="s">
        <v>56</v>
      </c>
      <c r="J1358" t="s">
        <v>49</v>
      </c>
      <c r="K1358" t="s">
        <v>114</v>
      </c>
      <c r="L1358" t="s">
        <v>186</v>
      </c>
      <c r="M1358" t="s">
        <v>2117</v>
      </c>
      <c r="N1358" t="s">
        <v>188</v>
      </c>
      <c r="O1358" t="s">
        <v>67</v>
      </c>
      <c r="P1358" t="s">
        <v>36</v>
      </c>
      <c r="Q1358" t="s">
        <v>37</v>
      </c>
      <c r="V1358" t="s">
        <v>35</v>
      </c>
      <c r="W1358" t="s">
        <v>35</v>
      </c>
      <c r="X1358" t="s">
        <v>35</v>
      </c>
      <c r="Y1358" s="3">
        <v>45764.743750000001</v>
      </c>
      <c r="Z1358" s="12">
        <f t="shared" si="21"/>
        <v>1</v>
      </c>
    </row>
    <row r="1359" spans="1:26" x14ac:dyDescent="0.35">
      <c r="A1359">
        <v>15547877</v>
      </c>
      <c r="B1359" s="1">
        <v>45758</v>
      </c>
      <c r="C1359" s="2">
        <v>0.74097222222222225</v>
      </c>
      <c r="D1359" t="s">
        <v>53</v>
      </c>
      <c r="E1359" t="s">
        <v>2118</v>
      </c>
      <c r="F1359">
        <v>13048</v>
      </c>
      <c r="G1359" t="s">
        <v>124</v>
      </c>
      <c r="H1359" t="s">
        <v>56</v>
      </c>
      <c r="I1359" t="s">
        <v>40</v>
      </c>
      <c r="J1359" t="s">
        <v>49</v>
      </c>
      <c r="K1359" t="s">
        <v>135</v>
      </c>
      <c r="L1359" t="s">
        <v>136</v>
      </c>
      <c r="M1359" t="s">
        <v>484</v>
      </c>
      <c r="N1359" t="s">
        <v>485</v>
      </c>
      <c r="O1359" t="s">
        <v>62</v>
      </c>
      <c r="P1359" t="s">
        <v>35</v>
      </c>
      <c r="Q1359" t="s">
        <v>167</v>
      </c>
      <c r="V1359" t="s">
        <v>35</v>
      </c>
      <c r="W1359" t="s">
        <v>35</v>
      </c>
      <c r="X1359" t="s">
        <v>35</v>
      </c>
      <c r="Z1359" s="12">
        <f t="shared" si="21"/>
        <v>0</v>
      </c>
    </row>
    <row r="1360" spans="1:26" x14ac:dyDescent="0.35">
      <c r="A1360">
        <v>15441788</v>
      </c>
      <c r="B1360" s="1">
        <v>45753</v>
      </c>
      <c r="C1360" s="2">
        <v>0.81041666666666667</v>
      </c>
      <c r="D1360" t="s">
        <v>1166</v>
      </c>
      <c r="E1360" t="s">
        <v>2119</v>
      </c>
      <c r="F1360">
        <v>12983</v>
      </c>
      <c r="J1360" t="s">
        <v>49</v>
      </c>
      <c r="K1360" t="s">
        <v>431</v>
      </c>
      <c r="L1360" t="s">
        <v>71</v>
      </c>
      <c r="M1360" t="s">
        <v>709</v>
      </c>
      <c r="N1360" t="s">
        <v>710</v>
      </c>
      <c r="O1360" t="s">
        <v>67</v>
      </c>
      <c r="P1360" t="s">
        <v>36</v>
      </c>
      <c r="V1360" t="s">
        <v>35</v>
      </c>
      <c r="W1360" t="s">
        <v>35</v>
      </c>
      <c r="X1360" t="s">
        <v>35</v>
      </c>
      <c r="Y1360" s="3">
        <v>45753.811805555553</v>
      </c>
      <c r="Z1360" s="12">
        <f t="shared" si="21"/>
        <v>1</v>
      </c>
    </row>
    <row r="1361" spans="1:26" x14ac:dyDescent="0.35">
      <c r="A1361">
        <v>15535565</v>
      </c>
      <c r="B1361" s="1">
        <v>45757</v>
      </c>
      <c r="C1361" s="2">
        <v>2.5000000000000001E-2</v>
      </c>
      <c r="D1361" t="s">
        <v>53</v>
      </c>
      <c r="E1361" t="s">
        <v>2120</v>
      </c>
      <c r="F1361" t="s">
        <v>2121</v>
      </c>
      <c r="G1361" t="s">
        <v>55</v>
      </c>
      <c r="H1361" t="s">
        <v>56</v>
      </c>
      <c r="I1361" t="s">
        <v>88</v>
      </c>
      <c r="J1361" t="s">
        <v>148</v>
      </c>
      <c r="K1361" t="s">
        <v>1716</v>
      </c>
      <c r="L1361" t="s">
        <v>148</v>
      </c>
      <c r="M1361" t="s">
        <v>2122</v>
      </c>
      <c r="N1361" t="s">
        <v>2123</v>
      </c>
      <c r="O1361" t="s">
        <v>62</v>
      </c>
      <c r="P1361" t="s">
        <v>35</v>
      </c>
      <c r="Q1361" t="s">
        <v>78</v>
      </c>
      <c r="V1361" t="s">
        <v>35</v>
      </c>
      <c r="W1361" t="s">
        <v>35</v>
      </c>
      <c r="X1361" t="s">
        <v>35</v>
      </c>
      <c r="Z1361" s="12">
        <f t="shared" si="21"/>
        <v>0</v>
      </c>
    </row>
    <row r="1362" spans="1:26" x14ac:dyDescent="0.35">
      <c r="A1362">
        <v>15516043</v>
      </c>
      <c r="B1362" s="1">
        <v>45756</v>
      </c>
      <c r="C1362" s="2">
        <v>0.68125000000000002</v>
      </c>
      <c r="D1362" t="s">
        <v>228</v>
      </c>
      <c r="F1362">
        <v>13135</v>
      </c>
      <c r="G1362" t="s">
        <v>28</v>
      </c>
      <c r="H1362" t="s">
        <v>1933</v>
      </c>
      <c r="I1362" t="s">
        <v>88</v>
      </c>
      <c r="J1362" t="s">
        <v>49</v>
      </c>
      <c r="K1362" t="s">
        <v>431</v>
      </c>
      <c r="L1362" t="s">
        <v>1096</v>
      </c>
      <c r="M1362" t="s">
        <v>1934</v>
      </c>
      <c r="N1362" t="s">
        <v>1396</v>
      </c>
      <c r="O1362" t="s">
        <v>34</v>
      </c>
      <c r="P1362" t="s">
        <v>35</v>
      </c>
      <c r="V1362" t="s">
        <v>35</v>
      </c>
      <c r="W1362" t="s">
        <v>35</v>
      </c>
      <c r="X1362" t="s">
        <v>35</v>
      </c>
      <c r="Z1362" s="12">
        <f t="shared" si="21"/>
        <v>0</v>
      </c>
    </row>
    <row r="1363" spans="1:26" x14ac:dyDescent="0.35">
      <c r="A1363">
        <v>15575091</v>
      </c>
      <c r="B1363" s="1">
        <v>45758</v>
      </c>
      <c r="C1363" s="2">
        <v>0.82638888888888884</v>
      </c>
      <c r="D1363" t="s">
        <v>24</v>
      </c>
      <c r="E1363" t="s">
        <v>2124</v>
      </c>
      <c r="F1363">
        <v>12376</v>
      </c>
      <c r="G1363" t="s">
        <v>27</v>
      </c>
      <c r="H1363" t="s">
        <v>28</v>
      </c>
      <c r="I1363" t="s">
        <v>40</v>
      </c>
      <c r="J1363" t="s">
        <v>30</v>
      </c>
      <c r="K1363" t="s">
        <v>31</v>
      </c>
      <c r="L1363" t="s">
        <v>30</v>
      </c>
      <c r="M1363" t="s">
        <v>32</v>
      </c>
      <c r="N1363" t="s">
        <v>33</v>
      </c>
      <c r="O1363" t="s">
        <v>62</v>
      </c>
      <c r="P1363" t="s">
        <v>35</v>
      </c>
      <c r="Q1363" t="s">
        <v>167</v>
      </c>
      <c r="V1363" t="s">
        <v>35</v>
      </c>
      <c r="W1363" t="s">
        <v>35</v>
      </c>
      <c r="X1363" t="s">
        <v>35</v>
      </c>
      <c r="Z1363" s="12">
        <f t="shared" si="21"/>
        <v>0</v>
      </c>
    </row>
    <row r="1364" spans="1:26" x14ac:dyDescent="0.35">
      <c r="A1364">
        <v>15616534</v>
      </c>
      <c r="B1364" s="1">
        <v>45761</v>
      </c>
      <c r="C1364" s="2">
        <v>0.44791666666666669</v>
      </c>
      <c r="D1364" t="s">
        <v>228</v>
      </c>
      <c r="F1364">
        <v>12580</v>
      </c>
      <c r="G1364" t="s">
        <v>28</v>
      </c>
      <c r="H1364" t="s">
        <v>490</v>
      </c>
      <c r="I1364" t="s">
        <v>40</v>
      </c>
      <c r="J1364" t="s">
        <v>49</v>
      </c>
      <c r="K1364">
        <v>125</v>
      </c>
      <c r="L1364" t="s">
        <v>491</v>
      </c>
      <c r="M1364" t="s">
        <v>492</v>
      </c>
      <c r="N1364" t="s">
        <v>493</v>
      </c>
      <c r="O1364" t="s">
        <v>34</v>
      </c>
      <c r="P1364" t="s">
        <v>35</v>
      </c>
      <c r="V1364" t="s">
        <v>35</v>
      </c>
      <c r="W1364" t="s">
        <v>35</v>
      </c>
      <c r="X1364" t="s">
        <v>35</v>
      </c>
      <c r="Z1364" s="12">
        <f t="shared" si="21"/>
        <v>0</v>
      </c>
    </row>
    <row r="1365" spans="1:26" x14ac:dyDescent="0.35">
      <c r="A1365">
        <v>15620450</v>
      </c>
      <c r="B1365" s="1">
        <v>45761</v>
      </c>
      <c r="C1365" s="2">
        <v>0.47430555555555554</v>
      </c>
      <c r="D1365" t="s">
        <v>128</v>
      </c>
      <c r="E1365" t="s">
        <v>856</v>
      </c>
      <c r="F1365">
        <v>12846</v>
      </c>
      <c r="I1365" t="s">
        <v>40</v>
      </c>
      <c r="J1365" t="s">
        <v>49</v>
      </c>
      <c r="K1365">
        <v>220</v>
      </c>
      <c r="L1365" t="s">
        <v>344</v>
      </c>
      <c r="M1365" t="s">
        <v>2125</v>
      </c>
      <c r="N1365" t="s">
        <v>2126</v>
      </c>
      <c r="O1365" t="s">
        <v>62</v>
      </c>
      <c r="P1365" t="s">
        <v>35</v>
      </c>
      <c r="Q1365" t="s">
        <v>78</v>
      </c>
      <c r="V1365" t="s">
        <v>35</v>
      </c>
      <c r="W1365" t="s">
        <v>35</v>
      </c>
      <c r="X1365" t="s">
        <v>35</v>
      </c>
      <c r="Z1365" s="12">
        <f t="shared" si="21"/>
        <v>0</v>
      </c>
    </row>
    <row r="1366" spans="1:26" x14ac:dyDescent="0.35">
      <c r="A1366">
        <v>15738554</v>
      </c>
      <c r="B1366" s="1">
        <v>45766</v>
      </c>
      <c r="C1366" s="2">
        <v>0.62916666666666665</v>
      </c>
      <c r="D1366" t="s">
        <v>53</v>
      </c>
      <c r="E1366" t="s">
        <v>1066</v>
      </c>
      <c r="F1366">
        <v>10042</v>
      </c>
      <c r="G1366" t="s">
        <v>55</v>
      </c>
      <c r="H1366" t="s">
        <v>56</v>
      </c>
      <c r="I1366" t="s">
        <v>40</v>
      </c>
      <c r="J1366" t="s">
        <v>49</v>
      </c>
      <c r="K1366">
        <v>125</v>
      </c>
      <c r="L1366" t="s">
        <v>92</v>
      </c>
      <c r="M1366" t="s">
        <v>93</v>
      </c>
      <c r="N1366" t="s">
        <v>94</v>
      </c>
      <c r="O1366" t="s">
        <v>34</v>
      </c>
      <c r="P1366" t="s">
        <v>35</v>
      </c>
      <c r="Q1366" t="s">
        <v>37</v>
      </c>
      <c r="V1366" t="s">
        <v>35</v>
      </c>
      <c r="W1366" t="s">
        <v>35</v>
      </c>
      <c r="X1366" t="s">
        <v>35</v>
      </c>
      <c r="Z1366" s="12">
        <f t="shared" si="21"/>
        <v>0</v>
      </c>
    </row>
    <row r="1367" spans="1:26" x14ac:dyDescent="0.35">
      <c r="A1367">
        <v>15714915</v>
      </c>
      <c r="B1367" s="1">
        <v>45765</v>
      </c>
      <c r="C1367" s="2">
        <v>0.52013888888888893</v>
      </c>
      <c r="D1367" t="s">
        <v>128</v>
      </c>
      <c r="E1367" t="s">
        <v>2127</v>
      </c>
      <c r="F1367">
        <v>11914</v>
      </c>
      <c r="I1367" t="s">
        <v>29</v>
      </c>
      <c r="J1367" t="s">
        <v>41</v>
      </c>
      <c r="K1367">
        <v>110</v>
      </c>
      <c r="L1367" t="s">
        <v>143</v>
      </c>
      <c r="M1367" t="s">
        <v>2087</v>
      </c>
      <c r="N1367" t="s">
        <v>2088</v>
      </c>
      <c r="O1367" t="s">
        <v>34</v>
      </c>
      <c r="P1367" t="s">
        <v>36</v>
      </c>
      <c r="Q1367" t="s">
        <v>37</v>
      </c>
      <c r="V1367" t="s">
        <v>36</v>
      </c>
      <c r="W1367" t="s">
        <v>35</v>
      </c>
      <c r="X1367" t="s">
        <v>35</v>
      </c>
      <c r="Z1367" s="12">
        <f t="shared" si="21"/>
        <v>0</v>
      </c>
    </row>
    <row r="1368" spans="1:26" x14ac:dyDescent="0.35">
      <c r="A1368">
        <v>15463149</v>
      </c>
      <c r="B1368" s="1">
        <v>45754</v>
      </c>
      <c r="C1368" s="2">
        <v>0.78125</v>
      </c>
      <c r="D1368" t="s">
        <v>53</v>
      </c>
      <c r="E1368" t="s">
        <v>656</v>
      </c>
      <c r="F1368">
        <v>10033</v>
      </c>
      <c r="G1368" t="s">
        <v>124</v>
      </c>
      <c r="H1368" t="s">
        <v>56</v>
      </c>
      <c r="I1368" t="s">
        <v>40</v>
      </c>
      <c r="J1368" t="s">
        <v>440</v>
      </c>
      <c r="K1368">
        <v>220</v>
      </c>
      <c r="L1368" t="s">
        <v>627</v>
      </c>
      <c r="M1368" t="s">
        <v>628</v>
      </c>
      <c r="N1368" t="s">
        <v>629</v>
      </c>
      <c r="O1368" t="s">
        <v>62</v>
      </c>
      <c r="P1368" t="s">
        <v>35</v>
      </c>
      <c r="Q1368" t="s">
        <v>167</v>
      </c>
      <c r="V1368" t="s">
        <v>35</v>
      </c>
      <c r="W1368" t="s">
        <v>35</v>
      </c>
      <c r="X1368" t="s">
        <v>35</v>
      </c>
      <c r="Z1368" s="12">
        <f t="shared" si="21"/>
        <v>0</v>
      </c>
    </row>
    <row r="1369" spans="1:26" x14ac:dyDescent="0.35">
      <c r="A1369">
        <v>15551210</v>
      </c>
      <c r="B1369" s="1">
        <v>45757</v>
      </c>
      <c r="C1369" s="2">
        <v>0.73472222222222228</v>
      </c>
      <c r="D1369" t="s">
        <v>128</v>
      </c>
      <c r="E1369" t="s">
        <v>1157</v>
      </c>
      <c r="F1369" t="s">
        <v>1158</v>
      </c>
      <c r="I1369" t="s">
        <v>29</v>
      </c>
      <c r="J1369" t="s">
        <v>49</v>
      </c>
      <c r="K1369">
        <v>150</v>
      </c>
      <c r="L1369" t="s">
        <v>606</v>
      </c>
      <c r="M1369" t="s">
        <v>654</v>
      </c>
      <c r="N1369" t="s">
        <v>655</v>
      </c>
      <c r="O1369" t="s">
        <v>62</v>
      </c>
      <c r="P1369" t="s">
        <v>35</v>
      </c>
      <c r="Q1369" t="s">
        <v>78</v>
      </c>
      <c r="V1369" t="s">
        <v>35</v>
      </c>
      <c r="W1369" t="s">
        <v>35</v>
      </c>
      <c r="X1369" t="s">
        <v>35</v>
      </c>
      <c r="Z1369" s="12">
        <f t="shared" si="21"/>
        <v>0</v>
      </c>
    </row>
    <row r="1370" spans="1:26" x14ac:dyDescent="0.35">
      <c r="A1370">
        <v>15389249</v>
      </c>
      <c r="B1370" s="1">
        <v>45752</v>
      </c>
      <c r="C1370" s="2">
        <v>0.49722222222222223</v>
      </c>
      <c r="D1370" t="s">
        <v>95</v>
      </c>
      <c r="E1370" t="s">
        <v>2128</v>
      </c>
      <c r="F1370" t="s">
        <v>1172</v>
      </c>
      <c r="G1370" t="s">
        <v>575</v>
      </c>
      <c r="H1370" t="s">
        <v>210</v>
      </c>
      <c r="I1370" t="s">
        <v>29</v>
      </c>
      <c r="J1370" t="s">
        <v>148</v>
      </c>
      <c r="K1370" t="s">
        <v>1716</v>
      </c>
      <c r="L1370" t="s">
        <v>148</v>
      </c>
      <c r="M1370" t="s">
        <v>2129</v>
      </c>
      <c r="N1370" t="s">
        <v>2130</v>
      </c>
      <c r="O1370" t="s">
        <v>34</v>
      </c>
      <c r="P1370" t="s">
        <v>35</v>
      </c>
      <c r="Q1370" t="s">
        <v>37</v>
      </c>
      <c r="V1370" t="s">
        <v>35</v>
      </c>
      <c r="W1370" t="s">
        <v>35</v>
      </c>
      <c r="X1370" t="s">
        <v>35</v>
      </c>
      <c r="Z1370" s="12">
        <f t="shared" si="21"/>
        <v>0</v>
      </c>
    </row>
    <row r="1371" spans="1:26" x14ac:dyDescent="0.35">
      <c r="A1371">
        <v>15412560</v>
      </c>
      <c r="B1371" s="1">
        <v>45752</v>
      </c>
      <c r="C1371" s="2">
        <v>0.43680555555555556</v>
      </c>
      <c r="D1371" t="s">
        <v>46</v>
      </c>
      <c r="E1371" t="s">
        <v>2131</v>
      </c>
      <c r="F1371">
        <v>10147</v>
      </c>
      <c r="J1371" t="s">
        <v>49</v>
      </c>
      <c r="K1371">
        <v>125</v>
      </c>
      <c r="L1371" t="s">
        <v>100</v>
      </c>
      <c r="M1371" t="s">
        <v>319</v>
      </c>
      <c r="N1371" t="s">
        <v>320</v>
      </c>
      <c r="O1371" t="s">
        <v>67</v>
      </c>
      <c r="P1371" t="s">
        <v>36</v>
      </c>
      <c r="V1371" t="s">
        <v>35</v>
      </c>
      <c r="W1371" t="s">
        <v>35</v>
      </c>
      <c r="X1371" t="s">
        <v>35</v>
      </c>
      <c r="Y1371" s="3">
        <v>45752.4375</v>
      </c>
      <c r="Z1371" s="12">
        <f t="shared" si="21"/>
        <v>1</v>
      </c>
    </row>
    <row r="1372" spans="1:26" x14ac:dyDescent="0.35">
      <c r="A1372">
        <v>15383255</v>
      </c>
      <c r="B1372" s="1">
        <v>45750</v>
      </c>
      <c r="C1372" s="2">
        <v>0.71250000000000002</v>
      </c>
      <c r="D1372" t="s">
        <v>38</v>
      </c>
      <c r="E1372" t="s">
        <v>2132</v>
      </c>
      <c r="F1372" t="s">
        <v>2133</v>
      </c>
      <c r="G1372" t="s">
        <v>86</v>
      </c>
      <c r="H1372" t="s">
        <v>87</v>
      </c>
      <c r="I1372" t="s">
        <v>29</v>
      </c>
      <c r="J1372" t="s">
        <v>49</v>
      </c>
      <c r="K1372">
        <v>150</v>
      </c>
      <c r="L1372" t="s">
        <v>64</v>
      </c>
      <c r="M1372" t="s">
        <v>256</v>
      </c>
      <c r="N1372" t="s">
        <v>257</v>
      </c>
      <c r="O1372" t="s">
        <v>62</v>
      </c>
      <c r="P1372" t="s">
        <v>36</v>
      </c>
      <c r="Q1372" t="s">
        <v>78</v>
      </c>
      <c r="V1372" t="s">
        <v>36</v>
      </c>
      <c r="W1372" t="s">
        <v>36</v>
      </c>
      <c r="X1372" t="s">
        <v>36</v>
      </c>
      <c r="Z1372" s="12">
        <f t="shared" si="21"/>
        <v>0</v>
      </c>
    </row>
    <row r="1373" spans="1:26" x14ac:dyDescent="0.35">
      <c r="A1373">
        <v>15356566</v>
      </c>
      <c r="B1373" s="1">
        <v>45749</v>
      </c>
      <c r="C1373" s="2">
        <v>0.55138888888888893</v>
      </c>
      <c r="D1373" t="s">
        <v>53</v>
      </c>
      <c r="E1373" t="s">
        <v>1340</v>
      </c>
      <c r="F1373">
        <v>10491</v>
      </c>
      <c r="G1373" t="s">
        <v>124</v>
      </c>
      <c r="H1373" t="s">
        <v>56</v>
      </c>
      <c r="I1373" t="s">
        <v>40</v>
      </c>
      <c r="J1373" t="s">
        <v>49</v>
      </c>
      <c r="K1373" t="s">
        <v>157</v>
      </c>
      <c r="L1373" t="s">
        <v>81</v>
      </c>
      <c r="M1373" t="s">
        <v>158</v>
      </c>
      <c r="N1373" t="s">
        <v>159</v>
      </c>
      <c r="O1373" t="s">
        <v>62</v>
      </c>
      <c r="P1373" t="s">
        <v>35</v>
      </c>
      <c r="Q1373" t="s">
        <v>78</v>
      </c>
      <c r="V1373" t="s">
        <v>35</v>
      </c>
      <c r="W1373" t="s">
        <v>35</v>
      </c>
      <c r="X1373" t="s">
        <v>35</v>
      </c>
      <c r="Z1373" s="12">
        <f t="shared" si="21"/>
        <v>0</v>
      </c>
    </row>
    <row r="1374" spans="1:26" x14ac:dyDescent="0.35">
      <c r="A1374">
        <v>15352819</v>
      </c>
      <c r="B1374" s="1">
        <v>45749</v>
      </c>
      <c r="C1374" s="2">
        <v>0.48125000000000001</v>
      </c>
      <c r="D1374" t="s">
        <v>53</v>
      </c>
      <c r="E1374" t="s">
        <v>2134</v>
      </c>
      <c r="F1374">
        <v>10653</v>
      </c>
      <c r="G1374" t="s">
        <v>55</v>
      </c>
      <c r="H1374" t="s">
        <v>56</v>
      </c>
      <c r="I1374" t="s">
        <v>40</v>
      </c>
      <c r="J1374" t="s">
        <v>49</v>
      </c>
      <c r="K1374" t="s">
        <v>157</v>
      </c>
      <c r="L1374" t="s">
        <v>81</v>
      </c>
      <c r="M1374" t="s">
        <v>158</v>
      </c>
      <c r="N1374" t="s">
        <v>159</v>
      </c>
      <c r="O1374" t="s">
        <v>34</v>
      </c>
      <c r="P1374" t="s">
        <v>35</v>
      </c>
      <c r="Q1374" t="s">
        <v>205</v>
      </c>
      <c r="V1374" t="s">
        <v>35</v>
      </c>
      <c r="W1374" t="s">
        <v>35</v>
      </c>
      <c r="X1374" t="s">
        <v>35</v>
      </c>
      <c r="Z1374" s="12">
        <f t="shared" si="21"/>
        <v>0</v>
      </c>
    </row>
    <row r="1375" spans="1:26" x14ac:dyDescent="0.35">
      <c r="A1375">
        <v>15553440</v>
      </c>
      <c r="B1375" s="1">
        <v>45757</v>
      </c>
      <c r="C1375" s="2">
        <v>0.81736111111111109</v>
      </c>
      <c r="D1375" t="s">
        <v>53</v>
      </c>
      <c r="E1375" t="s">
        <v>2135</v>
      </c>
      <c r="F1375" t="s">
        <v>2136</v>
      </c>
      <c r="G1375" t="s">
        <v>290</v>
      </c>
      <c r="H1375" t="s">
        <v>56</v>
      </c>
      <c r="I1375" t="s">
        <v>40</v>
      </c>
      <c r="J1375" t="s">
        <v>49</v>
      </c>
      <c r="K1375" t="s">
        <v>114</v>
      </c>
      <c r="L1375" t="s">
        <v>186</v>
      </c>
      <c r="M1375" t="s">
        <v>187</v>
      </c>
      <c r="N1375" t="s">
        <v>188</v>
      </c>
      <c r="O1375" t="s">
        <v>34</v>
      </c>
      <c r="P1375" t="s">
        <v>36</v>
      </c>
      <c r="Q1375" t="s">
        <v>205</v>
      </c>
      <c r="V1375" t="s">
        <v>35</v>
      </c>
      <c r="W1375" t="s">
        <v>35</v>
      </c>
      <c r="X1375" t="s">
        <v>36</v>
      </c>
      <c r="Z1375" s="12">
        <f t="shared" si="21"/>
        <v>0</v>
      </c>
    </row>
    <row r="1376" spans="1:26" x14ac:dyDescent="0.35">
      <c r="A1376">
        <v>15551951</v>
      </c>
      <c r="B1376" s="1">
        <v>45757</v>
      </c>
      <c r="C1376" s="2">
        <v>0.7631944444444444</v>
      </c>
      <c r="D1376" t="s">
        <v>53</v>
      </c>
      <c r="E1376" t="s">
        <v>318</v>
      </c>
      <c r="F1376">
        <v>10467</v>
      </c>
      <c r="G1376" t="s">
        <v>55</v>
      </c>
      <c r="H1376" t="s">
        <v>56</v>
      </c>
      <c r="I1376" t="s">
        <v>29</v>
      </c>
      <c r="J1376" t="s">
        <v>49</v>
      </c>
      <c r="K1376">
        <v>125</v>
      </c>
      <c r="L1376" t="s">
        <v>92</v>
      </c>
      <c r="M1376" t="s">
        <v>93</v>
      </c>
      <c r="N1376" t="s">
        <v>94</v>
      </c>
      <c r="O1376" t="s">
        <v>34</v>
      </c>
      <c r="P1376" t="s">
        <v>35</v>
      </c>
      <c r="V1376" t="s">
        <v>35</v>
      </c>
      <c r="W1376" t="s">
        <v>35</v>
      </c>
      <c r="X1376" t="s">
        <v>35</v>
      </c>
      <c r="Z1376" s="12">
        <f t="shared" si="21"/>
        <v>0</v>
      </c>
    </row>
    <row r="1377" spans="1:26" x14ac:dyDescent="0.35">
      <c r="A1377">
        <v>14792409</v>
      </c>
      <c r="B1377" s="1">
        <v>45764</v>
      </c>
      <c r="C1377" s="2">
        <v>0.61388888888888893</v>
      </c>
      <c r="D1377" t="s">
        <v>53</v>
      </c>
      <c r="E1377" t="s">
        <v>2137</v>
      </c>
      <c r="F1377">
        <v>11208</v>
      </c>
      <c r="G1377" t="s">
        <v>124</v>
      </c>
      <c r="H1377" t="s">
        <v>56</v>
      </c>
      <c r="I1377" t="s">
        <v>29</v>
      </c>
      <c r="J1377" t="s">
        <v>49</v>
      </c>
      <c r="K1377" t="s">
        <v>135</v>
      </c>
      <c r="L1377" t="s">
        <v>136</v>
      </c>
      <c r="M1377" t="s">
        <v>137</v>
      </c>
      <c r="N1377" t="s">
        <v>138</v>
      </c>
      <c r="O1377" t="s">
        <v>62</v>
      </c>
      <c r="P1377" t="s">
        <v>35</v>
      </c>
      <c r="Q1377" t="s">
        <v>167</v>
      </c>
      <c r="V1377" t="s">
        <v>35</v>
      </c>
      <c r="W1377" t="s">
        <v>35</v>
      </c>
      <c r="X1377" t="s">
        <v>35</v>
      </c>
      <c r="Z1377" s="12">
        <f t="shared" si="21"/>
        <v>0</v>
      </c>
    </row>
    <row r="1378" spans="1:26" x14ac:dyDescent="0.35">
      <c r="A1378">
        <v>15463358</v>
      </c>
      <c r="B1378" s="1">
        <v>45754</v>
      </c>
      <c r="C1378" s="2">
        <v>0.78541666666666665</v>
      </c>
      <c r="D1378" t="s">
        <v>53</v>
      </c>
      <c r="E1378" t="s">
        <v>2001</v>
      </c>
      <c r="F1378" t="s">
        <v>2002</v>
      </c>
      <c r="G1378" t="s">
        <v>124</v>
      </c>
      <c r="H1378" t="s">
        <v>56</v>
      </c>
      <c r="J1378" t="s">
        <v>49</v>
      </c>
      <c r="K1378">
        <v>125</v>
      </c>
      <c r="L1378" t="s">
        <v>190</v>
      </c>
      <c r="M1378" t="s">
        <v>191</v>
      </c>
      <c r="N1378" t="s">
        <v>192</v>
      </c>
      <c r="O1378" t="s">
        <v>62</v>
      </c>
      <c r="P1378" t="s">
        <v>35</v>
      </c>
      <c r="Q1378" t="s">
        <v>78</v>
      </c>
      <c r="V1378" t="s">
        <v>35</v>
      </c>
      <c r="W1378" t="s">
        <v>35</v>
      </c>
      <c r="X1378" t="s">
        <v>35</v>
      </c>
      <c r="Z1378" s="12">
        <f t="shared" si="21"/>
        <v>0</v>
      </c>
    </row>
    <row r="1379" spans="1:26" x14ac:dyDescent="0.35">
      <c r="A1379">
        <v>15636604</v>
      </c>
      <c r="B1379" s="1">
        <v>45761</v>
      </c>
      <c r="C1379" s="2">
        <v>0.88888888888888884</v>
      </c>
      <c r="D1379" t="s">
        <v>53</v>
      </c>
      <c r="E1379" t="s">
        <v>2138</v>
      </c>
      <c r="F1379" t="s">
        <v>2139</v>
      </c>
      <c r="G1379" t="s">
        <v>124</v>
      </c>
      <c r="H1379" t="s">
        <v>56</v>
      </c>
      <c r="I1379" t="s">
        <v>40</v>
      </c>
      <c r="J1379" t="s">
        <v>49</v>
      </c>
      <c r="K1379" t="s">
        <v>157</v>
      </c>
      <c r="L1379" t="s">
        <v>81</v>
      </c>
      <c r="M1379" t="s">
        <v>158</v>
      </c>
      <c r="N1379" t="s">
        <v>159</v>
      </c>
      <c r="O1379" t="s">
        <v>62</v>
      </c>
      <c r="P1379" t="s">
        <v>35</v>
      </c>
      <c r="Q1379" t="s">
        <v>78</v>
      </c>
      <c r="V1379" t="s">
        <v>35</v>
      </c>
      <c r="W1379" t="s">
        <v>35</v>
      </c>
      <c r="X1379" t="s">
        <v>35</v>
      </c>
      <c r="Z1379" s="12">
        <f t="shared" si="21"/>
        <v>0</v>
      </c>
    </row>
    <row r="1380" spans="1:26" x14ac:dyDescent="0.35">
      <c r="A1380">
        <v>15419829</v>
      </c>
      <c r="B1380" s="1">
        <v>45752</v>
      </c>
      <c r="C1380" s="2">
        <v>0.60277777777777775</v>
      </c>
      <c r="D1380" t="s">
        <v>46</v>
      </c>
      <c r="E1380" t="s">
        <v>813</v>
      </c>
      <c r="F1380">
        <v>14196</v>
      </c>
      <c r="J1380" t="s">
        <v>49</v>
      </c>
      <c r="K1380" t="s">
        <v>114</v>
      </c>
      <c r="L1380" t="s">
        <v>115</v>
      </c>
      <c r="M1380" t="s">
        <v>262</v>
      </c>
      <c r="N1380" t="s">
        <v>263</v>
      </c>
      <c r="O1380" t="s">
        <v>62</v>
      </c>
      <c r="P1380" t="s">
        <v>36</v>
      </c>
      <c r="Q1380" t="s">
        <v>205</v>
      </c>
      <c r="V1380" t="s">
        <v>35</v>
      </c>
      <c r="W1380" t="s">
        <v>35</v>
      </c>
      <c r="X1380" t="s">
        <v>35</v>
      </c>
      <c r="Y1380" s="3">
        <v>45755.709027777775</v>
      </c>
      <c r="Z1380" s="12">
        <f t="shared" si="21"/>
        <v>0</v>
      </c>
    </row>
    <row r="1381" spans="1:26" x14ac:dyDescent="0.35">
      <c r="A1381">
        <v>15565595</v>
      </c>
      <c r="B1381" s="1">
        <v>45758</v>
      </c>
      <c r="C1381" s="2">
        <v>0.58194444444444449</v>
      </c>
      <c r="D1381" t="s">
        <v>38</v>
      </c>
      <c r="E1381" t="s">
        <v>548</v>
      </c>
      <c r="F1381">
        <v>12881</v>
      </c>
      <c r="I1381" t="s">
        <v>40</v>
      </c>
      <c r="J1381" t="s">
        <v>49</v>
      </c>
      <c r="K1381" t="s">
        <v>1262</v>
      </c>
      <c r="L1381" t="s">
        <v>344</v>
      </c>
      <c r="M1381" t="s">
        <v>2140</v>
      </c>
      <c r="N1381" t="s">
        <v>2141</v>
      </c>
      <c r="O1381" t="s">
        <v>67</v>
      </c>
      <c r="P1381" t="s">
        <v>36</v>
      </c>
      <c r="Q1381" t="s">
        <v>536</v>
      </c>
      <c r="V1381" t="s">
        <v>36</v>
      </c>
      <c r="W1381" t="s">
        <v>35</v>
      </c>
      <c r="X1381" t="s">
        <v>35</v>
      </c>
      <c r="Y1381" s="3">
        <v>45758.584027777775</v>
      </c>
      <c r="Z1381" s="12">
        <f t="shared" si="21"/>
        <v>1</v>
      </c>
    </row>
    <row r="1382" spans="1:26" x14ac:dyDescent="0.35">
      <c r="A1382">
        <v>15497683</v>
      </c>
      <c r="B1382" s="1">
        <v>45756</v>
      </c>
      <c r="C1382" s="2">
        <v>0.53611111111111109</v>
      </c>
      <c r="D1382" t="s">
        <v>38</v>
      </c>
      <c r="E1382" t="s">
        <v>1324</v>
      </c>
      <c r="F1382" t="s">
        <v>1325</v>
      </c>
      <c r="J1382" t="s">
        <v>49</v>
      </c>
      <c r="K1382" t="s">
        <v>157</v>
      </c>
      <c r="L1382" t="s">
        <v>81</v>
      </c>
      <c r="M1382" t="s">
        <v>158</v>
      </c>
      <c r="N1382" t="s">
        <v>159</v>
      </c>
      <c r="O1382" t="s">
        <v>67</v>
      </c>
      <c r="P1382" t="s">
        <v>36</v>
      </c>
      <c r="V1382" t="s">
        <v>36</v>
      </c>
      <c r="W1382" t="s">
        <v>36</v>
      </c>
      <c r="X1382" t="s">
        <v>36</v>
      </c>
      <c r="Y1382" s="3">
        <v>45756.537499999999</v>
      </c>
      <c r="Z1382" s="12">
        <f t="shared" si="21"/>
        <v>1</v>
      </c>
    </row>
    <row r="1383" spans="1:26" x14ac:dyDescent="0.35">
      <c r="A1383">
        <v>15419660</v>
      </c>
      <c r="B1383" s="1">
        <v>45752</v>
      </c>
      <c r="C1383" s="2">
        <v>0.59861111111111109</v>
      </c>
      <c r="D1383" t="s">
        <v>38</v>
      </c>
      <c r="E1383" t="s">
        <v>2142</v>
      </c>
      <c r="F1383" t="s">
        <v>2143</v>
      </c>
      <c r="I1383" t="s">
        <v>88</v>
      </c>
      <c r="J1383" t="s">
        <v>41</v>
      </c>
      <c r="K1383">
        <v>110</v>
      </c>
      <c r="L1383" t="s">
        <v>169</v>
      </c>
      <c r="M1383" t="s">
        <v>2144</v>
      </c>
      <c r="N1383" t="s">
        <v>1889</v>
      </c>
      <c r="O1383" t="s">
        <v>67</v>
      </c>
      <c r="P1383" t="s">
        <v>36</v>
      </c>
      <c r="Q1383" t="s">
        <v>313</v>
      </c>
      <c r="V1383" t="s">
        <v>36</v>
      </c>
      <c r="W1383" t="s">
        <v>36</v>
      </c>
      <c r="X1383" t="s">
        <v>36</v>
      </c>
      <c r="Y1383" s="3">
        <v>45754.771527777775</v>
      </c>
      <c r="Z1383" s="12">
        <f t="shared" si="21"/>
        <v>1</v>
      </c>
    </row>
    <row r="1384" spans="1:26" x14ac:dyDescent="0.35">
      <c r="A1384">
        <v>15689442</v>
      </c>
      <c r="B1384" s="1">
        <v>45764</v>
      </c>
      <c r="C1384" s="2">
        <v>0.44374999999999998</v>
      </c>
      <c r="D1384" t="s">
        <v>53</v>
      </c>
      <c r="E1384" t="s">
        <v>1162</v>
      </c>
      <c r="F1384">
        <v>12919</v>
      </c>
      <c r="G1384" t="s">
        <v>124</v>
      </c>
      <c r="H1384" t="s">
        <v>56</v>
      </c>
      <c r="I1384" t="s">
        <v>29</v>
      </c>
      <c r="J1384" t="s">
        <v>49</v>
      </c>
      <c r="K1384" t="s">
        <v>135</v>
      </c>
      <c r="L1384" t="s">
        <v>136</v>
      </c>
      <c r="M1384" t="s">
        <v>137</v>
      </c>
      <c r="N1384" t="s">
        <v>138</v>
      </c>
      <c r="O1384" t="s">
        <v>62</v>
      </c>
      <c r="P1384" t="s">
        <v>35</v>
      </c>
      <c r="Q1384" t="s">
        <v>78</v>
      </c>
      <c r="V1384" t="s">
        <v>35</v>
      </c>
      <c r="W1384" t="s">
        <v>35</v>
      </c>
      <c r="X1384" t="s">
        <v>35</v>
      </c>
      <c r="Z1384" s="12">
        <f t="shared" si="21"/>
        <v>0</v>
      </c>
    </row>
    <row r="1385" spans="1:26" x14ac:dyDescent="0.35">
      <c r="A1385">
        <v>15551106</v>
      </c>
      <c r="B1385" s="1">
        <v>45757</v>
      </c>
      <c r="C1385" s="2">
        <v>0.7319444444444444</v>
      </c>
      <c r="D1385" t="s">
        <v>128</v>
      </c>
      <c r="E1385" t="s">
        <v>1921</v>
      </c>
      <c r="F1385" t="s">
        <v>1922</v>
      </c>
      <c r="G1385" t="s">
        <v>268</v>
      </c>
      <c r="H1385" t="s">
        <v>1923</v>
      </c>
      <c r="I1385" t="s">
        <v>29</v>
      </c>
      <c r="J1385" t="s">
        <v>49</v>
      </c>
      <c r="K1385">
        <v>125</v>
      </c>
      <c r="L1385" t="s">
        <v>50</v>
      </c>
      <c r="M1385" t="s">
        <v>2145</v>
      </c>
      <c r="N1385" t="s">
        <v>2146</v>
      </c>
      <c r="O1385" t="s">
        <v>62</v>
      </c>
      <c r="P1385" t="s">
        <v>36</v>
      </c>
      <c r="Q1385" t="s">
        <v>78</v>
      </c>
      <c r="V1385" t="s">
        <v>36</v>
      </c>
      <c r="W1385" t="s">
        <v>35</v>
      </c>
      <c r="X1385" t="s">
        <v>35</v>
      </c>
      <c r="Z1385" s="12">
        <f t="shared" si="21"/>
        <v>0</v>
      </c>
    </row>
    <row r="1386" spans="1:26" x14ac:dyDescent="0.35">
      <c r="A1386">
        <v>15365372</v>
      </c>
      <c r="B1386" s="1">
        <v>45749</v>
      </c>
      <c r="C1386" s="2">
        <v>0.77152777777777781</v>
      </c>
      <c r="D1386" t="s">
        <v>95</v>
      </c>
      <c r="E1386" t="s">
        <v>2147</v>
      </c>
      <c r="F1386" t="s">
        <v>2148</v>
      </c>
      <c r="G1386" t="s">
        <v>98</v>
      </c>
      <c r="H1386" t="s">
        <v>99</v>
      </c>
      <c r="I1386" t="s">
        <v>40</v>
      </c>
      <c r="J1386" t="s">
        <v>49</v>
      </c>
      <c r="K1386" t="s">
        <v>157</v>
      </c>
      <c r="L1386" t="s">
        <v>533</v>
      </c>
      <c r="M1386" t="s">
        <v>1551</v>
      </c>
      <c r="N1386" t="s">
        <v>1552</v>
      </c>
      <c r="O1386" t="s">
        <v>34</v>
      </c>
      <c r="P1386" t="s">
        <v>35</v>
      </c>
      <c r="Q1386" t="s">
        <v>37</v>
      </c>
      <c r="V1386" t="s">
        <v>35</v>
      </c>
      <c r="W1386" t="s">
        <v>35</v>
      </c>
      <c r="X1386" t="s">
        <v>35</v>
      </c>
      <c r="Z1386" s="12">
        <f t="shared" si="21"/>
        <v>0</v>
      </c>
    </row>
    <row r="1387" spans="1:26" x14ac:dyDescent="0.35">
      <c r="A1387">
        <v>15334779</v>
      </c>
      <c r="B1387" s="1">
        <v>45748</v>
      </c>
      <c r="C1387" s="2">
        <v>0.46875</v>
      </c>
      <c r="D1387" t="s">
        <v>38</v>
      </c>
      <c r="E1387" t="s">
        <v>2149</v>
      </c>
      <c r="F1387" t="s">
        <v>2150</v>
      </c>
      <c r="G1387" t="s">
        <v>86</v>
      </c>
      <c r="H1387" t="s">
        <v>87</v>
      </c>
      <c r="I1387" t="s">
        <v>40</v>
      </c>
      <c r="J1387" t="s">
        <v>49</v>
      </c>
      <c r="K1387">
        <v>220</v>
      </c>
      <c r="L1387" t="s">
        <v>344</v>
      </c>
      <c r="M1387" t="s">
        <v>923</v>
      </c>
      <c r="N1387" t="s">
        <v>924</v>
      </c>
      <c r="O1387" t="s">
        <v>67</v>
      </c>
      <c r="P1387" t="s">
        <v>36</v>
      </c>
      <c r="V1387" t="s">
        <v>36</v>
      </c>
      <c r="W1387" t="s">
        <v>36</v>
      </c>
      <c r="X1387" t="s">
        <v>36</v>
      </c>
      <c r="Y1387" s="3">
        <v>45748.470833333333</v>
      </c>
      <c r="Z1387" s="12">
        <f t="shared" si="21"/>
        <v>1</v>
      </c>
    </row>
    <row r="1388" spans="1:26" x14ac:dyDescent="0.35">
      <c r="A1388">
        <v>15397076</v>
      </c>
      <c r="B1388" s="1">
        <v>45751</v>
      </c>
      <c r="C1388" s="2">
        <v>0.55277777777777781</v>
      </c>
      <c r="D1388" t="s">
        <v>53</v>
      </c>
      <c r="E1388" t="s">
        <v>2151</v>
      </c>
      <c r="F1388">
        <v>13538</v>
      </c>
      <c r="G1388" t="s">
        <v>55</v>
      </c>
      <c r="H1388" t="s">
        <v>56</v>
      </c>
      <c r="I1388" t="s">
        <v>88</v>
      </c>
      <c r="J1388" t="s">
        <v>148</v>
      </c>
      <c r="K1388" t="s">
        <v>371</v>
      </c>
      <c r="L1388" t="s">
        <v>148</v>
      </c>
      <c r="M1388" t="s">
        <v>1488</v>
      </c>
      <c r="N1388" t="s">
        <v>1489</v>
      </c>
      <c r="O1388" t="s">
        <v>34</v>
      </c>
      <c r="P1388" t="s">
        <v>35</v>
      </c>
      <c r="V1388" t="s">
        <v>35</v>
      </c>
      <c r="W1388" t="s">
        <v>35</v>
      </c>
      <c r="X1388" t="s">
        <v>35</v>
      </c>
      <c r="Z1388" s="12">
        <f t="shared" si="21"/>
        <v>0</v>
      </c>
    </row>
    <row r="1389" spans="1:26" x14ac:dyDescent="0.35">
      <c r="A1389">
        <v>15370838</v>
      </c>
      <c r="B1389" s="1">
        <v>45750</v>
      </c>
      <c r="C1389" s="2">
        <v>0.40416666666666667</v>
      </c>
      <c r="D1389" t="s">
        <v>128</v>
      </c>
      <c r="E1389" t="s">
        <v>1878</v>
      </c>
      <c r="F1389" t="s">
        <v>1879</v>
      </c>
      <c r="G1389" t="s">
        <v>86</v>
      </c>
      <c r="H1389" t="s">
        <v>87</v>
      </c>
      <c r="J1389" t="s">
        <v>49</v>
      </c>
      <c r="K1389">
        <v>150</v>
      </c>
      <c r="L1389" t="s">
        <v>385</v>
      </c>
      <c r="M1389" t="s">
        <v>386</v>
      </c>
      <c r="N1389" t="s">
        <v>387</v>
      </c>
      <c r="O1389" t="s">
        <v>67</v>
      </c>
      <c r="P1389" t="s">
        <v>36</v>
      </c>
      <c r="V1389" t="s">
        <v>35</v>
      </c>
      <c r="W1389" t="s">
        <v>36</v>
      </c>
      <c r="X1389" t="s">
        <v>36</v>
      </c>
      <c r="Y1389" s="3">
        <v>45750.404861111114</v>
      </c>
      <c r="Z1389" s="12">
        <f t="shared" si="21"/>
        <v>1</v>
      </c>
    </row>
    <row r="1390" spans="1:26" x14ac:dyDescent="0.35">
      <c r="A1390">
        <v>15629218</v>
      </c>
      <c r="B1390" s="1">
        <v>45761</v>
      </c>
      <c r="C1390" s="2">
        <v>0.65902777777777777</v>
      </c>
      <c r="D1390" t="s">
        <v>38</v>
      </c>
      <c r="E1390" t="s">
        <v>2152</v>
      </c>
      <c r="F1390">
        <v>12548</v>
      </c>
      <c r="G1390" t="s">
        <v>86</v>
      </c>
      <c r="H1390" t="s">
        <v>2153</v>
      </c>
      <c r="J1390" t="s">
        <v>49</v>
      </c>
      <c r="K1390">
        <v>125</v>
      </c>
      <c r="L1390" t="s">
        <v>579</v>
      </c>
      <c r="M1390" t="s">
        <v>2154</v>
      </c>
      <c r="N1390" t="s">
        <v>2155</v>
      </c>
      <c r="O1390" t="s">
        <v>67</v>
      </c>
      <c r="P1390" t="s">
        <v>36</v>
      </c>
      <c r="V1390" t="s">
        <v>36</v>
      </c>
      <c r="W1390" t="s">
        <v>35</v>
      </c>
      <c r="X1390" t="s">
        <v>35</v>
      </c>
      <c r="Y1390" s="3">
        <v>45761.660416666666</v>
      </c>
      <c r="Z1390" s="12">
        <f t="shared" si="21"/>
        <v>1</v>
      </c>
    </row>
    <row r="1391" spans="1:26" x14ac:dyDescent="0.35">
      <c r="A1391">
        <v>15436500</v>
      </c>
      <c r="B1391" s="1">
        <v>45753</v>
      </c>
      <c r="C1391" s="2">
        <v>0.57222222222222219</v>
      </c>
      <c r="D1391" t="s">
        <v>128</v>
      </c>
      <c r="E1391" t="s">
        <v>695</v>
      </c>
      <c r="F1391">
        <v>13018</v>
      </c>
      <c r="G1391" t="s">
        <v>86</v>
      </c>
      <c r="H1391" t="s">
        <v>87</v>
      </c>
      <c r="J1391" t="s">
        <v>49</v>
      </c>
      <c r="K1391">
        <v>150</v>
      </c>
      <c r="L1391" t="s">
        <v>606</v>
      </c>
      <c r="M1391" t="s">
        <v>607</v>
      </c>
      <c r="N1391" t="s">
        <v>608</v>
      </c>
      <c r="O1391" t="s">
        <v>67</v>
      </c>
      <c r="P1391" t="s">
        <v>36</v>
      </c>
      <c r="V1391" t="s">
        <v>35</v>
      </c>
      <c r="W1391" t="s">
        <v>35</v>
      </c>
      <c r="X1391" t="s">
        <v>36</v>
      </c>
      <c r="Y1391" s="3">
        <v>45753.572916666664</v>
      </c>
      <c r="Z1391" s="12">
        <f t="shared" si="21"/>
        <v>1</v>
      </c>
    </row>
    <row r="1392" spans="1:26" x14ac:dyDescent="0.35">
      <c r="A1392">
        <v>15665285</v>
      </c>
      <c r="B1392" s="1">
        <v>45763</v>
      </c>
      <c r="C1392" s="2">
        <v>0.50208333333333333</v>
      </c>
      <c r="D1392" t="s">
        <v>46</v>
      </c>
      <c r="E1392" t="s">
        <v>2156</v>
      </c>
      <c r="F1392">
        <v>13225</v>
      </c>
      <c r="J1392" t="s">
        <v>49</v>
      </c>
      <c r="K1392" t="s">
        <v>194</v>
      </c>
      <c r="L1392" t="s">
        <v>712</v>
      </c>
      <c r="M1392" t="s">
        <v>2157</v>
      </c>
      <c r="N1392" t="s">
        <v>2158</v>
      </c>
      <c r="O1392" t="s">
        <v>67</v>
      </c>
      <c r="P1392" t="s">
        <v>36</v>
      </c>
      <c r="Q1392" t="s">
        <v>205</v>
      </c>
      <c r="V1392" t="s">
        <v>35</v>
      </c>
      <c r="W1392" t="s">
        <v>35</v>
      </c>
      <c r="X1392" t="s">
        <v>36</v>
      </c>
      <c r="Y1392" s="3">
        <v>45763.50277777778</v>
      </c>
      <c r="Z1392" s="12">
        <f t="shared" si="21"/>
        <v>1</v>
      </c>
    </row>
    <row r="1393" spans="1:26" x14ac:dyDescent="0.35">
      <c r="A1393">
        <v>15602158</v>
      </c>
      <c r="B1393" s="1">
        <v>45760</v>
      </c>
      <c r="C1393" s="2">
        <v>0.53263888888888888</v>
      </c>
      <c r="D1393" t="s">
        <v>95</v>
      </c>
      <c r="E1393" t="s">
        <v>1361</v>
      </c>
      <c r="F1393">
        <v>13164</v>
      </c>
      <c r="G1393" t="s">
        <v>216</v>
      </c>
      <c r="H1393" t="s">
        <v>99</v>
      </c>
      <c r="J1393" t="s">
        <v>57</v>
      </c>
      <c r="K1393" t="s">
        <v>58</v>
      </c>
      <c r="L1393" t="s">
        <v>59</v>
      </c>
      <c r="M1393" t="s">
        <v>217</v>
      </c>
      <c r="N1393" t="s">
        <v>218</v>
      </c>
      <c r="O1393" t="s">
        <v>34</v>
      </c>
      <c r="P1393" t="s">
        <v>35</v>
      </c>
      <c r="V1393" t="s">
        <v>35</v>
      </c>
      <c r="W1393" t="s">
        <v>35</v>
      </c>
      <c r="X1393" t="s">
        <v>35</v>
      </c>
      <c r="Z1393" s="12">
        <f t="shared" si="21"/>
        <v>0</v>
      </c>
    </row>
    <row r="1394" spans="1:26" x14ac:dyDescent="0.35">
      <c r="A1394">
        <v>15428210</v>
      </c>
      <c r="B1394" s="1">
        <v>45752</v>
      </c>
      <c r="C1394" s="2">
        <v>0.90833333333333333</v>
      </c>
      <c r="D1394" t="s">
        <v>53</v>
      </c>
      <c r="E1394" t="s">
        <v>1270</v>
      </c>
      <c r="F1394">
        <v>13101</v>
      </c>
      <c r="G1394" t="s">
        <v>124</v>
      </c>
      <c r="H1394" t="s">
        <v>56</v>
      </c>
      <c r="I1394" t="s">
        <v>40</v>
      </c>
      <c r="J1394" t="s">
        <v>57</v>
      </c>
      <c r="K1394" t="s">
        <v>58</v>
      </c>
      <c r="L1394" t="s">
        <v>551</v>
      </c>
      <c r="M1394" t="s">
        <v>1273</v>
      </c>
      <c r="N1394" t="s">
        <v>1274</v>
      </c>
      <c r="O1394" t="s">
        <v>34</v>
      </c>
      <c r="P1394" t="s">
        <v>35</v>
      </c>
      <c r="Q1394" t="s">
        <v>37</v>
      </c>
      <c r="V1394" t="s">
        <v>35</v>
      </c>
      <c r="W1394" t="s">
        <v>35</v>
      </c>
      <c r="X1394" t="s">
        <v>35</v>
      </c>
      <c r="Z1394" s="12">
        <f t="shared" si="21"/>
        <v>0</v>
      </c>
    </row>
    <row r="1395" spans="1:26" x14ac:dyDescent="0.35">
      <c r="A1395">
        <v>15611379</v>
      </c>
      <c r="B1395" s="1">
        <v>45761</v>
      </c>
      <c r="C1395" s="2">
        <v>5.4166666666666669E-2</v>
      </c>
      <c r="D1395" t="s">
        <v>53</v>
      </c>
      <c r="E1395" t="s">
        <v>903</v>
      </c>
      <c r="F1395">
        <v>10971</v>
      </c>
      <c r="G1395" t="s">
        <v>55</v>
      </c>
      <c r="H1395" t="s">
        <v>56</v>
      </c>
      <c r="I1395" t="s">
        <v>88</v>
      </c>
      <c r="J1395" t="s">
        <v>49</v>
      </c>
      <c r="K1395" t="s">
        <v>157</v>
      </c>
      <c r="L1395" t="s">
        <v>81</v>
      </c>
      <c r="M1395" t="s">
        <v>158</v>
      </c>
      <c r="N1395" t="s">
        <v>159</v>
      </c>
      <c r="O1395" t="s">
        <v>62</v>
      </c>
      <c r="P1395" t="s">
        <v>35</v>
      </c>
      <c r="Q1395" t="s">
        <v>78</v>
      </c>
      <c r="V1395" t="s">
        <v>35</v>
      </c>
      <c r="W1395" t="s">
        <v>35</v>
      </c>
      <c r="X1395" t="s">
        <v>35</v>
      </c>
      <c r="Z1395" s="12">
        <f t="shared" si="21"/>
        <v>0</v>
      </c>
    </row>
    <row r="1396" spans="1:26" x14ac:dyDescent="0.35">
      <c r="A1396">
        <v>15697992</v>
      </c>
      <c r="B1396" s="1">
        <v>45764</v>
      </c>
      <c r="C1396" s="2">
        <v>0.63194444444444442</v>
      </c>
      <c r="D1396" t="s">
        <v>38</v>
      </c>
      <c r="E1396" t="s">
        <v>1171</v>
      </c>
      <c r="F1396" t="s">
        <v>1172</v>
      </c>
      <c r="G1396" t="s">
        <v>860</v>
      </c>
      <c r="I1396" t="s">
        <v>40</v>
      </c>
      <c r="J1396" t="s">
        <v>148</v>
      </c>
      <c r="K1396" t="s">
        <v>2159</v>
      </c>
      <c r="M1396" t="s">
        <v>2160</v>
      </c>
      <c r="N1396" t="s">
        <v>2161</v>
      </c>
      <c r="O1396" t="s">
        <v>45</v>
      </c>
      <c r="P1396" t="s">
        <v>36</v>
      </c>
      <c r="V1396" t="s">
        <v>36</v>
      </c>
      <c r="W1396" t="s">
        <v>35</v>
      </c>
      <c r="X1396" t="s">
        <v>35</v>
      </c>
      <c r="Y1396" s="3">
        <v>45764.634722222225</v>
      </c>
      <c r="Z1396" s="12">
        <f t="shared" si="21"/>
        <v>0</v>
      </c>
    </row>
    <row r="1397" spans="1:26" x14ac:dyDescent="0.35">
      <c r="A1397">
        <v>15347732</v>
      </c>
      <c r="B1397" s="1">
        <v>45748</v>
      </c>
      <c r="C1397" s="2">
        <v>0.93263888888888891</v>
      </c>
      <c r="D1397" t="s">
        <v>53</v>
      </c>
      <c r="E1397" t="s">
        <v>1532</v>
      </c>
      <c r="F1397">
        <v>13223</v>
      </c>
      <c r="G1397" t="s">
        <v>124</v>
      </c>
      <c r="H1397" t="s">
        <v>56</v>
      </c>
      <c r="I1397" t="s">
        <v>40</v>
      </c>
      <c r="J1397" t="s">
        <v>49</v>
      </c>
      <c r="K1397" t="s">
        <v>157</v>
      </c>
      <c r="L1397" t="s">
        <v>81</v>
      </c>
      <c r="M1397" t="s">
        <v>158</v>
      </c>
      <c r="N1397" t="s">
        <v>159</v>
      </c>
      <c r="O1397" t="s">
        <v>62</v>
      </c>
      <c r="P1397" t="s">
        <v>35</v>
      </c>
      <c r="Q1397" t="s">
        <v>167</v>
      </c>
      <c r="V1397" t="s">
        <v>35</v>
      </c>
      <c r="W1397" t="s">
        <v>35</v>
      </c>
      <c r="X1397" t="s">
        <v>35</v>
      </c>
      <c r="Z1397" s="12">
        <f t="shared" si="21"/>
        <v>0</v>
      </c>
    </row>
    <row r="1398" spans="1:26" x14ac:dyDescent="0.35">
      <c r="A1398">
        <v>15370345</v>
      </c>
      <c r="B1398" s="1">
        <v>45753</v>
      </c>
      <c r="C1398" s="2">
        <v>0.66666666666666663</v>
      </c>
      <c r="D1398" t="s">
        <v>53</v>
      </c>
      <c r="E1398" t="s">
        <v>464</v>
      </c>
      <c r="F1398">
        <v>12644</v>
      </c>
      <c r="G1398" t="s">
        <v>55</v>
      </c>
      <c r="H1398" t="s">
        <v>56</v>
      </c>
      <c r="I1398" t="s">
        <v>40</v>
      </c>
      <c r="J1398" t="s">
        <v>49</v>
      </c>
      <c r="K1398">
        <v>125</v>
      </c>
      <c r="L1398" t="s">
        <v>92</v>
      </c>
      <c r="M1398" t="s">
        <v>93</v>
      </c>
      <c r="N1398" t="s">
        <v>94</v>
      </c>
      <c r="O1398" t="s">
        <v>62</v>
      </c>
      <c r="P1398" t="s">
        <v>35</v>
      </c>
      <c r="Q1398" t="s">
        <v>167</v>
      </c>
      <c r="V1398" t="s">
        <v>35</v>
      </c>
      <c r="W1398" t="s">
        <v>35</v>
      </c>
      <c r="X1398" t="s">
        <v>35</v>
      </c>
      <c r="Z1398" s="12">
        <f t="shared" si="21"/>
        <v>0</v>
      </c>
    </row>
    <row r="1399" spans="1:26" x14ac:dyDescent="0.35">
      <c r="A1399">
        <v>15446703</v>
      </c>
      <c r="B1399" s="1">
        <v>45754</v>
      </c>
      <c r="C1399" s="2">
        <v>0.39027777777777778</v>
      </c>
      <c r="D1399" t="s">
        <v>53</v>
      </c>
      <c r="E1399" t="s">
        <v>1394</v>
      </c>
      <c r="F1399">
        <v>11664</v>
      </c>
      <c r="G1399" t="s">
        <v>290</v>
      </c>
      <c r="H1399" t="s">
        <v>56</v>
      </c>
      <c r="I1399" t="s">
        <v>29</v>
      </c>
      <c r="J1399" t="s">
        <v>49</v>
      </c>
      <c r="K1399" t="s">
        <v>194</v>
      </c>
      <c r="L1399" t="s">
        <v>291</v>
      </c>
      <c r="M1399" t="s">
        <v>292</v>
      </c>
      <c r="N1399" t="s">
        <v>293</v>
      </c>
      <c r="O1399" t="s">
        <v>62</v>
      </c>
      <c r="P1399" t="s">
        <v>35</v>
      </c>
      <c r="Q1399" t="s">
        <v>78</v>
      </c>
      <c r="V1399" t="s">
        <v>35</v>
      </c>
      <c r="W1399" t="s">
        <v>35</v>
      </c>
      <c r="X1399" t="s">
        <v>35</v>
      </c>
      <c r="Z1399" s="12">
        <f t="shared" si="21"/>
        <v>0</v>
      </c>
    </row>
    <row r="1400" spans="1:26" x14ac:dyDescent="0.35">
      <c r="A1400">
        <v>15363208</v>
      </c>
      <c r="B1400" s="1">
        <v>45749</v>
      </c>
      <c r="C1400" s="2">
        <v>0.7055555555555556</v>
      </c>
      <c r="D1400" t="s">
        <v>38</v>
      </c>
      <c r="E1400" t="s">
        <v>395</v>
      </c>
      <c r="F1400">
        <v>12461</v>
      </c>
      <c r="I1400" t="s">
        <v>29</v>
      </c>
      <c r="J1400" t="s">
        <v>57</v>
      </c>
      <c r="K1400" t="s">
        <v>58</v>
      </c>
      <c r="L1400" t="s">
        <v>59</v>
      </c>
      <c r="M1400" t="s">
        <v>217</v>
      </c>
      <c r="N1400" t="s">
        <v>218</v>
      </c>
      <c r="O1400" t="s">
        <v>62</v>
      </c>
      <c r="P1400" t="s">
        <v>36</v>
      </c>
      <c r="Q1400" t="s">
        <v>78</v>
      </c>
      <c r="V1400" t="s">
        <v>36</v>
      </c>
      <c r="W1400" t="s">
        <v>36</v>
      </c>
      <c r="X1400" t="s">
        <v>36</v>
      </c>
      <c r="Z1400" s="12">
        <f t="shared" si="21"/>
        <v>0</v>
      </c>
    </row>
    <row r="1401" spans="1:26" x14ac:dyDescent="0.35">
      <c r="A1401">
        <v>15451000</v>
      </c>
      <c r="B1401" s="1">
        <v>45754</v>
      </c>
      <c r="C1401" s="2">
        <v>0.57291666666666663</v>
      </c>
      <c r="D1401" t="s">
        <v>53</v>
      </c>
      <c r="E1401" t="s">
        <v>213</v>
      </c>
      <c r="F1401" t="s">
        <v>214</v>
      </c>
      <c r="G1401" t="s">
        <v>55</v>
      </c>
      <c r="H1401" t="s">
        <v>56</v>
      </c>
      <c r="J1401" t="s">
        <v>49</v>
      </c>
      <c r="K1401">
        <v>125</v>
      </c>
      <c r="L1401" t="s">
        <v>92</v>
      </c>
      <c r="M1401" t="s">
        <v>93</v>
      </c>
      <c r="N1401" t="s">
        <v>94</v>
      </c>
      <c r="O1401" t="s">
        <v>62</v>
      </c>
      <c r="P1401" t="s">
        <v>35</v>
      </c>
      <c r="Q1401" t="s">
        <v>78</v>
      </c>
      <c r="V1401" t="s">
        <v>35</v>
      </c>
      <c r="W1401" t="s">
        <v>35</v>
      </c>
      <c r="X1401" t="s">
        <v>35</v>
      </c>
      <c r="Z1401" s="12">
        <f t="shared" si="21"/>
        <v>0</v>
      </c>
    </row>
    <row r="1402" spans="1:26" x14ac:dyDescent="0.35">
      <c r="A1402">
        <v>15498741</v>
      </c>
      <c r="B1402" s="1">
        <v>45756</v>
      </c>
      <c r="C1402" s="2">
        <v>0.55555555555555558</v>
      </c>
      <c r="D1402" t="s">
        <v>38</v>
      </c>
      <c r="E1402" t="s">
        <v>1938</v>
      </c>
      <c r="F1402">
        <v>10375</v>
      </c>
      <c r="I1402" t="s">
        <v>29</v>
      </c>
      <c r="J1402" t="s">
        <v>49</v>
      </c>
      <c r="K1402">
        <v>125</v>
      </c>
      <c r="L1402" t="s">
        <v>286</v>
      </c>
      <c r="M1402" t="s">
        <v>364</v>
      </c>
      <c r="N1402" t="s">
        <v>365</v>
      </c>
      <c r="O1402" t="s">
        <v>67</v>
      </c>
      <c r="P1402" t="s">
        <v>36</v>
      </c>
      <c r="Q1402" t="s">
        <v>313</v>
      </c>
      <c r="V1402" t="s">
        <v>36</v>
      </c>
      <c r="W1402" t="s">
        <v>35</v>
      </c>
      <c r="X1402" t="s">
        <v>36</v>
      </c>
      <c r="Y1402" s="3">
        <v>45756.556944444441</v>
      </c>
      <c r="Z1402" s="12">
        <f t="shared" si="21"/>
        <v>1</v>
      </c>
    </row>
    <row r="1403" spans="1:26" x14ac:dyDescent="0.35">
      <c r="A1403">
        <v>15472984</v>
      </c>
      <c r="B1403" s="1">
        <v>45755</v>
      </c>
      <c r="C1403" s="2">
        <v>0.49722222222222223</v>
      </c>
      <c r="D1403" t="s">
        <v>46</v>
      </c>
      <c r="E1403" t="s">
        <v>922</v>
      </c>
      <c r="F1403">
        <v>10224</v>
      </c>
      <c r="J1403" t="s">
        <v>49</v>
      </c>
      <c r="K1403">
        <v>220</v>
      </c>
      <c r="L1403" t="s">
        <v>344</v>
      </c>
      <c r="M1403" t="s">
        <v>1075</v>
      </c>
      <c r="N1403" t="s">
        <v>1076</v>
      </c>
      <c r="O1403" t="s">
        <v>67</v>
      </c>
      <c r="P1403" t="s">
        <v>36</v>
      </c>
      <c r="V1403" t="s">
        <v>35</v>
      </c>
      <c r="W1403" t="s">
        <v>35</v>
      </c>
      <c r="X1403" t="s">
        <v>35</v>
      </c>
      <c r="Y1403" s="3">
        <v>45755.498611111114</v>
      </c>
      <c r="Z1403" s="12">
        <f t="shared" si="21"/>
        <v>1</v>
      </c>
    </row>
    <row r="1404" spans="1:26" x14ac:dyDescent="0.35">
      <c r="A1404">
        <v>15534177</v>
      </c>
      <c r="B1404" s="1">
        <v>45758</v>
      </c>
      <c r="C1404" s="2">
        <v>0.4236111111111111</v>
      </c>
      <c r="D1404" t="s">
        <v>53</v>
      </c>
      <c r="E1404" t="s">
        <v>112</v>
      </c>
      <c r="F1404">
        <v>12955</v>
      </c>
      <c r="G1404" t="s">
        <v>55</v>
      </c>
      <c r="H1404" t="s">
        <v>56</v>
      </c>
      <c r="I1404" t="s">
        <v>88</v>
      </c>
      <c r="J1404" t="s">
        <v>49</v>
      </c>
      <c r="K1404" t="s">
        <v>431</v>
      </c>
      <c r="L1404" t="s">
        <v>71</v>
      </c>
      <c r="M1404" t="s">
        <v>432</v>
      </c>
      <c r="N1404" t="s">
        <v>433</v>
      </c>
      <c r="O1404" t="s">
        <v>62</v>
      </c>
      <c r="P1404" t="s">
        <v>35</v>
      </c>
      <c r="Q1404" t="s">
        <v>167</v>
      </c>
      <c r="V1404" t="s">
        <v>35</v>
      </c>
      <c r="W1404" t="s">
        <v>35</v>
      </c>
      <c r="X1404" t="s">
        <v>35</v>
      </c>
      <c r="Z1404" s="12">
        <f t="shared" si="21"/>
        <v>0</v>
      </c>
    </row>
    <row r="1405" spans="1:26" x14ac:dyDescent="0.35">
      <c r="A1405">
        <v>15513851</v>
      </c>
      <c r="B1405" s="1">
        <v>45756</v>
      </c>
      <c r="C1405" s="2">
        <v>0.67847222222222225</v>
      </c>
      <c r="D1405" t="s">
        <v>228</v>
      </c>
      <c r="F1405">
        <v>10017</v>
      </c>
      <c r="G1405" t="s">
        <v>28</v>
      </c>
      <c r="H1405" t="s">
        <v>341</v>
      </c>
      <c r="I1405" t="s">
        <v>40</v>
      </c>
      <c r="J1405" t="s">
        <v>49</v>
      </c>
      <c r="K1405">
        <v>125</v>
      </c>
      <c r="L1405" t="s">
        <v>190</v>
      </c>
      <c r="M1405" t="s">
        <v>191</v>
      </c>
      <c r="N1405" t="s">
        <v>192</v>
      </c>
      <c r="O1405" t="s">
        <v>62</v>
      </c>
      <c r="P1405" t="s">
        <v>35</v>
      </c>
      <c r="Q1405" t="s">
        <v>78</v>
      </c>
      <c r="V1405" t="s">
        <v>35</v>
      </c>
      <c r="W1405" t="s">
        <v>35</v>
      </c>
      <c r="X1405" t="s">
        <v>35</v>
      </c>
      <c r="Z1405" s="12">
        <f t="shared" si="21"/>
        <v>0</v>
      </c>
    </row>
    <row r="1406" spans="1:26" x14ac:dyDescent="0.35">
      <c r="A1406">
        <v>15333364</v>
      </c>
      <c r="B1406" s="1">
        <v>45748</v>
      </c>
      <c r="C1406" s="2">
        <v>0.47013888888888888</v>
      </c>
      <c r="D1406" t="s">
        <v>228</v>
      </c>
      <c r="F1406">
        <v>10322</v>
      </c>
      <c r="G1406" t="s">
        <v>340</v>
      </c>
      <c r="H1406" t="s">
        <v>959</v>
      </c>
      <c r="I1406" t="s">
        <v>88</v>
      </c>
      <c r="J1406" t="s">
        <v>49</v>
      </c>
      <c r="K1406">
        <v>125</v>
      </c>
      <c r="L1406" t="s">
        <v>190</v>
      </c>
      <c r="M1406" t="s">
        <v>191</v>
      </c>
      <c r="N1406" t="s">
        <v>192</v>
      </c>
      <c r="O1406" t="s">
        <v>34</v>
      </c>
      <c r="P1406" t="s">
        <v>35</v>
      </c>
      <c r="V1406" t="s">
        <v>35</v>
      </c>
      <c r="W1406" t="s">
        <v>35</v>
      </c>
      <c r="X1406" t="s">
        <v>35</v>
      </c>
      <c r="Z1406" s="12">
        <f t="shared" si="21"/>
        <v>0</v>
      </c>
    </row>
    <row r="1407" spans="1:26" x14ac:dyDescent="0.35">
      <c r="A1407">
        <v>15562158</v>
      </c>
      <c r="B1407" s="1">
        <v>45758</v>
      </c>
      <c r="C1407" s="2">
        <v>0.50763888888888886</v>
      </c>
      <c r="D1407" t="s">
        <v>128</v>
      </c>
      <c r="E1407" t="s">
        <v>2162</v>
      </c>
      <c r="F1407" t="s">
        <v>2163</v>
      </c>
      <c r="I1407" t="s">
        <v>40</v>
      </c>
      <c r="J1407" t="s">
        <v>273</v>
      </c>
      <c r="K1407" t="s">
        <v>274</v>
      </c>
      <c r="L1407" t="s">
        <v>275</v>
      </c>
      <c r="M1407" t="s">
        <v>276</v>
      </c>
      <c r="N1407" t="s">
        <v>277</v>
      </c>
      <c r="O1407" t="s">
        <v>34</v>
      </c>
      <c r="P1407" t="s">
        <v>36</v>
      </c>
      <c r="V1407" t="s">
        <v>36</v>
      </c>
      <c r="W1407" t="s">
        <v>35</v>
      </c>
      <c r="X1407" t="s">
        <v>35</v>
      </c>
      <c r="Z1407" s="12">
        <f t="shared" si="21"/>
        <v>0</v>
      </c>
    </row>
    <row r="1408" spans="1:26" x14ac:dyDescent="0.35">
      <c r="A1408">
        <v>15678002</v>
      </c>
      <c r="B1408" s="1">
        <v>45763</v>
      </c>
      <c r="C1408" s="2">
        <v>0.73472222222222228</v>
      </c>
      <c r="D1408" t="s">
        <v>228</v>
      </c>
      <c r="F1408">
        <v>13098</v>
      </c>
      <c r="G1408" t="s">
        <v>340</v>
      </c>
      <c r="H1408" t="s">
        <v>1349</v>
      </c>
      <c r="I1408" t="s">
        <v>40</v>
      </c>
      <c r="J1408" t="s">
        <v>49</v>
      </c>
      <c r="K1408" t="s">
        <v>194</v>
      </c>
      <c r="L1408" t="s">
        <v>344</v>
      </c>
      <c r="M1408" t="s">
        <v>870</v>
      </c>
      <c r="N1408" t="s">
        <v>871</v>
      </c>
      <c r="O1408" t="s">
        <v>62</v>
      </c>
      <c r="P1408" t="s">
        <v>35</v>
      </c>
      <c r="Q1408" t="s">
        <v>78</v>
      </c>
      <c r="V1408" t="s">
        <v>35</v>
      </c>
      <c r="W1408" t="s">
        <v>35</v>
      </c>
      <c r="X1408" t="s">
        <v>35</v>
      </c>
      <c r="Z1408" s="12">
        <f t="shared" si="21"/>
        <v>0</v>
      </c>
    </row>
    <row r="1409" spans="1:26" x14ac:dyDescent="0.35">
      <c r="A1409">
        <v>15588862</v>
      </c>
      <c r="B1409" s="1">
        <v>45759</v>
      </c>
      <c r="C1409" s="2">
        <v>0.65208333333333335</v>
      </c>
      <c r="D1409" t="s">
        <v>53</v>
      </c>
      <c r="E1409" t="s">
        <v>2164</v>
      </c>
      <c r="F1409">
        <v>14155</v>
      </c>
      <c r="G1409" t="s">
        <v>55</v>
      </c>
      <c r="H1409" t="s">
        <v>56</v>
      </c>
      <c r="I1409" t="s">
        <v>88</v>
      </c>
      <c r="J1409" t="s">
        <v>148</v>
      </c>
      <c r="K1409" t="s">
        <v>296</v>
      </c>
      <c r="L1409" t="s">
        <v>148</v>
      </c>
      <c r="M1409" t="s">
        <v>953</v>
      </c>
      <c r="N1409" t="s">
        <v>954</v>
      </c>
      <c r="O1409" t="s">
        <v>34</v>
      </c>
      <c r="P1409" t="s">
        <v>35</v>
      </c>
      <c r="Q1409" t="s">
        <v>37</v>
      </c>
      <c r="V1409" t="s">
        <v>35</v>
      </c>
      <c r="W1409" t="s">
        <v>35</v>
      </c>
      <c r="X1409" t="s">
        <v>35</v>
      </c>
      <c r="Z1409" s="12">
        <f t="shared" si="21"/>
        <v>0</v>
      </c>
    </row>
    <row r="1410" spans="1:26" x14ac:dyDescent="0.35">
      <c r="A1410">
        <v>15504387</v>
      </c>
      <c r="B1410" s="1">
        <v>45756</v>
      </c>
      <c r="C1410" s="2">
        <v>0.67708333333333337</v>
      </c>
      <c r="D1410" t="s">
        <v>228</v>
      </c>
      <c r="F1410">
        <v>11479</v>
      </c>
      <c r="G1410" t="s">
        <v>340</v>
      </c>
      <c r="H1410" t="s">
        <v>505</v>
      </c>
      <c r="I1410" t="s">
        <v>40</v>
      </c>
      <c r="J1410" t="s">
        <v>57</v>
      </c>
      <c r="K1410" t="s">
        <v>58</v>
      </c>
      <c r="L1410" t="s">
        <v>59</v>
      </c>
      <c r="M1410" t="s">
        <v>506</v>
      </c>
      <c r="N1410" t="s">
        <v>507</v>
      </c>
      <c r="O1410" t="s">
        <v>62</v>
      </c>
      <c r="P1410" t="s">
        <v>35</v>
      </c>
      <c r="Q1410" t="s">
        <v>167</v>
      </c>
      <c r="V1410" t="s">
        <v>35</v>
      </c>
      <c r="W1410" t="s">
        <v>35</v>
      </c>
      <c r="X1410" t="s">
        <v>35</v>
      </c>
      <c r="Z1410" s="12">
        <f t="shared" si="21"/>
        <v>0</v>
      </c>
    </row>
    <row r="1411" spans="1:26" x14ac:dyDescent="0.35">
      <c r="A1411">
        <v>15680977</v>
      </c>
      <c r="B1411" s="1">
        <v>45763</v>
      </c>
      <c r="C1411" s="2">
        <v>0.7583333333333333</v>
      </c>
      <c r="D1411" t="s">
        <v>128</v>
      </c>
      <c r="E1411" t="s">
        <v>2165</v>
      </c>
      <c r="F1411" t="s">
        <v>2166</v>
      </c>
      <c r="I1411" t="s">
        <v>88</v>
      </c>
      <c r="J1411" t="s">
        <v>49</v>
      </c>
      <c r="K1411">
        <v>150</v>
      </c>
      <c r="L1411" t="s">
        <v>606</v>
      </c>
      <c r="M1411" t="s">
        <v>631</v>
      </c>
      <c r="N1411" t="s">
        <v>632</v>
      </c>
      <c r="O1411" t="s">
        <v>34</v>
      </c>
      <c r="P1411" t="s">
        <v>36</v>
      </c>
      <c r="Q1411" t="s">
        <v>37</v>
      </c>
      <c r="V1411" t="s">
        <v>35</v>
      </c>
      <c r="W1411" t="s">
        <v>35</v>
      </c>
      <c r="X1411" t="s">
        <v>36</v>
      </c>
      <c r="Z1411" s="12">
        <f t="shared" ref="Z1411:Z1474" si="22">IF(O1411="Invoiced", 1, 0)</f>
        <v>0</v>
      </c>
    </row>
    <row r="1412" spans="1:26" x14ac:dyDescent="0.35">
      <c r="A1412">
        <v>15475817</v>
      </c>
      <c r="B1412" s="1">
        <v>45755</v>
      </c>
      <c r="C1412" s="2">
        <v>0.54027777777777775</v>
      </c>
      <c r="D1412" t="s">
        <v>38</v>
      </c>
      <c r="E1412" t="s">
        <v>2167</v>
      </c>
      <c r="F1412" t="s">
        <v>2168</v>
      </c>
      <c r="I1412" t="s">
        <v>29</v>
      </c>
      <c r="J1412" t="s">
        <v>49</v>
      </c>
      <c r="K1412">
        <v>150</v>
      </c>
      <c r="L1412" t="s">
        <v>606</v>
      </c>
      <c r="M1412" t="s">
        <v>654</v>
      </c>
      <c r="N1412" t="s">
        <v>655</v>
      </c>
      <c r="O1412" t="s">
        <v>34</v>
      </c>
      <c r="P1412" t="s">
        <v>36</v>
      </c>
      <c r="Q1412" t="s">
        <v>37</v>
      </c>
      <c r="V1412" t="s">
        <v>36</v>
      </c>
      <c r="W1412" t="s">
        <v>35</v>
      </c>
      <c r="X1412" t="s">
        <v>35</v>
      </c>
      <c r="Z1412" s="12">
        <f t="shared" si="22"/>
        <v>0</v>
      </c>
    </row>
    <row r="1413" spans="1:26" x14ac:dyDescent="0.35">
      <c r="A1413">
        <v>15380278</v>
      </c>
      <c r="B1413" s="1">
        <v>45750</v>
      </c>
      <c r="C1413" s="2">
        <v>0.64722222222222225</v>
      </c>
      <c r="D1413" t="s">
        <v>53</v>
      </c>
      <c r="E1413" t="s">
        <v>630</v>
      </c>
      <c r="F1413">
        <v>13148</v>
      </c>
      <c r="G1413" t="s">
        <v>290</v>
      </c>
      <c r="H1413" t="s">
        <v>56</v>
      </c>
      <c r="I1413" t="s">
        <v>88</v>
      </c>
      <c r="J1413" t="s">
        <v>49</v>
      </c>
      <c r="K1413" t="s">
        <v>194</v>
      </c>
      <c r="L1413" t="s">
        <v>291</v>
      </c>
      <c r="M1413" t="s">
        <v>292</v>
      </c>
      <c r="N1413" t="s">
        <v>293</v>
      </c>
      <c r="O1413" t="s">
        <v>62</v>
      </c>
      <c r="P1413" t="s">
        <v>35</v>
      </c>
      <c r="Q1413" t="s">
        <v>78</v>
      </c>
      <c r="V1413" t="s">
        <v>35</v>
      </c>
      <c r="W1413" t="s">
        <v>35</v>
      </c>
      <c r="X1413" t="s">
        <v>35</v>
      </c>
      <c r="Z1413" s="12">
        <f t="shared" si="22"/>
        <v>0</v>
      </c>
    </row>
    <row r="1414" spans="1:26" x14ac:dyDescent="0.35">
      <c r="A1414">
        <v>15428786</v>
      </c>
      <c r="B1414" s="1">
        <v>45752</v>
      </c>
      <c r="C1414" s="2">
        <v>0.9506944444444444</v>
      </c>
      <c r="D1414" t="s">
        <v>53</v>
      </c>
      <c r="E1414" t="s">
        <v>2169</v>
      </c>
      <c r="F1414">
        <v>14205</v>
      </c>
      <c r="G1414" t="s">
        <v>55</v>
      </c>
      <c r="H1414" t="s">
        <v>56</v>
      </c>
      <c r="I1414" t="s">
        <v>88</v>
      </c>
      <c r="J1414" t="s">
        <v>49</v>
      </c>
      <c r="K1414">
        <v>125</v>
      </c>
      <c r="L1414" t="s">
        <v>92</v>
      </c>
      <c r="M1414" t="s">
        <v>93</v>
      </c>
      <c r="N1414" t="s">
        <v>94</v>
      </c>
      <c r="O1414" t="s">
        <v>62</v>
      </c>
      <c r="P1414" t="s">
        <v>35</v>
      </c>
      <c r="Q1414" t="s">
        <v>78</v>
      </c>
      <c r="V1414" t="s">
        <v>35</v>
      </c>
      <c r="W1414" t="s">
        <v>35</v>
      </c>
      <c r="X1414" t="s">
        <v>35</v>
      </c>
      <c r="Z1414" s="12">
        <f t="shared" si="22"/>
        <v>0</v>
      </c>
    </row>
    <row r="1415" spans="1:26" x14ac:dyDescent="0.35">
      <c r="A1415">
        <v>15502555</v>
      </c>
      <c r="B1415" s="1">
        <v>45756</v>
      </c>
      <c r="C1415" s="2">
        <v>0.65277777777777779</v>
      </c>
      <c r="D1415" t="s">
        <v>228</v>
      </c>
      <c r="F1415">
        <v>14173</v>
      </c>
      <c r="G1415" t="s">
        <v>340</v>
      </c>
      <c r="H1415" t="s">
        <v>869</v>
      </c>
      <c r="I1415" t="s">
        <v>40</v>
      </c>
      <c r="J1415" t="s">
        <v>49</v>
      </c>
      <c r="K1415" t="s">
        <v>194</v>
      </c>
      <c r="L1415" t="s">
        <v>344</v>
      </c>
      <c r="M1415" t="s">
        <v>870</v>
      </c>
      <c r="N1415" t="s">
        <v>871</v>
      </c>
      <c r="O1415" t="s">
        <v>34</v>
      </c>
      <c r="P1415" t="s">
        <v>35</v>
      </c>
      <c r="Q1415" t="s">
        <v>37</v>
      </c>
      <c r="V1415" t="s">
        <v>35</v>
      </c>
      <c r="W1415" t="s">
        <v>35</v>
      </c>
      <c r="X1415" t="s">
        <v>35</v>
      </c>
      <c r="Z1415" s="12">
        <f t="shared" si="22"/>
        <v>0</v>
      </c>
    </row>
    <row r="1416" spans="1:26" x14ac:dyDescent="0.35">
      <c r="A1416">
        <v>15388971</v>
      </c>
      <c r="B1416" s="1">
        <v>45750</v>
      </c>
      <c r="C1416" s="2">
        <v>0.98263888888888884</v>
      </c>
      <c r="D1416" t="s">
        <v>53</v>
      </c>
      <c r="E1416" t="s">
        <v>2170</v>
      </c>
      <c r="F1416">
        <v>13334</v>
      </c>
      <c r="G1416" t="s">
        <v>124</v>
      </c>
      <c r="H1416" t="s">
        <v>56</v>
      </c>
      <c r="I1416" t="s">
        <v>40</v>
      </c>
      <c r="J1416" t="s">
        <v>49</v>
      </c>
      <c r="K1416" t="s">
        <v>194</v>
      </c>
      <c r="L1416" t="s">
        <v>348</v>
      </c>
      <c r="M1416" t="s">
        <v>349</v>
      </c>
      <c r="N1416" t="s">
        <v>350</v>
      </c>
      <c r="O1416" t="s">
        <v>62</v>
      </c>
      <c r="P1416" t="s">
        <v>35</v>
      </c>
      <c r="Q1416" t="s">
        <v>78</v>
      </c>
      <c r="V1416" t="s">
        <v>35</v>
      </c>
      <c r="W1416" t="s">
        <v>35</v>
      </c>
      <c r="X1416" t="s">
        <v>35</v>
      </c>
      <c r="Z1416" s="12">
        <f t="shared" si="22"/>
        <v>0</v>
      </c>
    </row>
    <row r="1417" spans="1:26" x14ac:dyDescent="0.35">
      <c r="A1417">
        <v>15388060</v>
      </c>
      <c r="B1417" s="1">
        <v>45750</v>
      </c>
      <c r="C1417" s="2">
        <v>0.9145833333333333</v>
      </c>
      <c r="D1417" t="s">
        <v>53</v>
      </c>
      <c r="E1417" t="s">
        <v>2171</v>
      </c>
      <c r="F1417">
        <v>11612</v>
      </c>
      <c r="G1417" t="s">
        <v>124</v>
      </c>
      <c r="H1417" t="s">
        <v>56</v>
      </c>
      <c r="I1417" t="s">
        <v>40</v>
      </c>
      <c r="J1417" t="s">
        <v>49</v>
      </c>
      <c r="K1417">
        <v>125</v>
      </c>
      <c r="L1417" t="s">
        <v>190</v>
      </c>
      <c r="M1417" t="s">
        <v>191</v>
      </c>
      <c r="N1417" t="s">
        <v>192</v>
      </c>
      <c r="O1417" t="s">
        <v>34</v>
      </c>
      <c r="P1417" t="s">
        <v>35</v>
      </c>
      <c r="Q1417" t="s">
        <v>37</v>
      </c>
      <c r="V1417" t="s">
        <v>35</v>
      </c>
      <c r="W1417" t="s">
        <v>35</v>
      </c>
      <c r="X1417" t="s">
        <v>35</v>
      </c>
      <c r="Z1417" s="12">
        <f t="shared" si="22"/>
        <v>0</v>
      </c>
    </row>
    <row r="1418" spans="1:26" x14ac:dyDescent="0.35">
      <c r="A1418">
        <v>15527124</v>
      </c>
      <c r="B1418" s="1">
        <v>45756</v>
      </c>
      <c r="C1418" s="2">
        <v>0.66666666666666663</v>
      </c>
      <c r="D1418" t="s">
        <v>46</v>
      </c>
      <c r="E1418" t="s">
        <v>1865</v>
      </c>
      <c r="F1418">
        <v>13049</v>
      </c>
      <c r="J1418" t="s">
        <v>41</v>
      </c>
      <c r="K1418">
        <v>110</v>
      </c>
      <c r="L1418" t="s">
        <v>143</v>
      </c>
      <c r="M1418" t="s">
        <v>1517</v>
      </c>
      <c r="N1418" t="s">
        <v>717</v>
      </c>
      <c r="O1418" t="s">
        <v>67</v>
      </c>
      <c r="P1418" t="s">
        <v>36</v>
      </c>
      <c r="V1418" t="s">
        <v>35</v>
      </c>
      <c r="W1418" t="s">
        <v>35</v>
      </c>
      <c r="X1418" t="s">
        <v>35</v>
      </c>
      <c r="Y1418" s="3">
        <v>45756.667361111111</v>
      </c>
      <c r="Z1418" s="12">
        <f t="shared" si="22"/>
        <v>1</v>
      </c>
    </row>
    <row r="1419" spans="1:26" x14ac:dyDescent="0.35">
      <c r="A1419">
        <v>15537989</v>
      </c>
      <c r="B1419" s="1">
        <v>45757</v>
      </c>
      <c r="C1419" s="2">
        <v>0.42916666666666664</v>
      </c>
      <c r="D1419" t="s">
        <v>128</v>
      </c>
      <c r="E1419" t="s">
        <v>2172</v>
      </c>
      <c r="F1419" t="s">
        <v>2173</v>
      </c>
      <c r="I1419" t="s">
        <v>29</v>
      </c>
      <c r="J1419" t="s">
        <v>49</v>
      </c>
      <c r="K1419" t="s">
        <v>157</v>
      </c>
      <c r="L1419" t="s">
        <v>301</v>
      </c>
      <c r="M1419" t="s">
        <v>1283</v>
      </c>
      <c r="N1419" t="s">
        <v>1284</v>
      </c>
      <c r="O1419" t="s">
        <v>62</v>
      </c>
      <c r="P1419" t="s">
        <v>36</v>
      </c>
      <c r="Q1419" t="s">
        <v>78</v>
      </c>
      <c r="V1419" t="s">
        <v>36</v>
      </c>
      <c r="W1419" t="s">
        <v>35</v>
      </c>
      <c r="X1419" t="s">
        <v>35</v>
      </c>
      <c r="Z1419" s="12">
        <f t="shared" si="22"/>
        <v>0</v>
      </c>
    </row>
    <row r="1420" spans="1:26" x14ac:dyDescent="0.35">
      <c r="A1420">
        <v>15537296</v>
      </c>
      <c r="B1420" s="1">
        <v>45757</v>
      </c>
      <c r="C1420" s="2">
        <v>0.41111111111111109</v>
      </c>
      <c r="D1420" t="s">
        <v>53</v>
      </c>
      <c r="E1420" t="s">
        <v>2174</v>
      </c>
      <c r="F1420">
        <v>11522</v>
      </c>
      <c r="G1420" t="s">
        <v>124</v>
      </c>
      <c r="H1420" t="s">
        <v>56</v>
      </c>
      <c r="I1420" t="s">
        <v>88</v>
      </c>
      <c r="J1420" t="s">
        <v>49</v>
      </c>
      <c r="K1420">
        <v>125</v>
      </c>
      <c r="L1420" t="s">
        <v>579</v>
      </c>
      <c r="M1420" t="s">
        <v>2175</v>
      </c>
      <c r="N1420" t="s">
        <v>581</v>
      </c>
      <c r="O1420" t="s">
        <v>62</v>
      </c>
      <c r="P1420" t="s">
        <v>35</v>
      </c>
      <c r="Q1420" t="s">
        <v>78</v>
      </c>
      <c r="V1420" t="s">
        <v>35</v>
      </c>
      <c r="W1420" t="s">
        <v>35</v>
      </c>
      <c r="X1420" t="s">
        <v>35</v>
      </c>
      <c r="Z1420" s="12">
        <f t="shared" si="22"/>
        <v>0</v>
      </c>
    </row>
    <row r="1421" spans="1:26" x14ac:dyDescent="0.35">
      <c r="A1421">
        <v>15639601</v>
      </c>
      <c r="B1421" s="1">
        <v>45762</v>
      </c>
      <c r="C1421" s="2">
        <v>0.35069444444444442</v>
      </c>
      <c r="D1421" t="s">
        <v>53</v>
      </c>
      <c r="E1421" t="s">
        <v>656</v>
      </c>
      <c r="F1421">
        <v>10033</v>
      </c>
      <c r="G1421" t="s">
        <v>124</v>
      </c>
      <c r="H1421" t="s">
        <v>56</v>
      </c>
      <c r="I1421" t="s">
        <v>29</v>
      </c>
      <c r="J1421" t="s">
        <v>49</v>
      </c>
      <c r="K1421" t="s">
        <v>135</v>
      </c>
      <c r="L1421" t="s">
        <v>136</v>
      </c>
      <c r="M1421" t="s">
        <v>137</v>
      </c>
      <c r="N1421" t="s">
        <v>138</v>
      </c>
      <c r="O1421" t="s">
        <v>62</v>
      </c>
      <c r="P1421" t="s">
        <v>35</v>
      </c>
      <c r="Q1421" t="s">
        <v>167</v>
      </c>
      <c r="V1421" t="s">
        <v>35</v>
      </c>
      <c r="W1421" t="s">
        <v>35</v>
      </c>
      <c r="X1421" t="s">
        <v>35</v>
      </c>
      <c r="Z1421" s="12">
        <f t="shared" si="22"/>
        <v>0</v>
      </c>
    </row>
    <row r="1422" spans="1:26" x14ac:dyDescent="0.35">
      <c r="A1422">
        <v>15711134</v>
      </c>
      <c r="B1422" s="1">
        <v>45765</v>
      </c>
      <c r="C1422" s="2">
        <v>0.45</v>
      </c>
      <c r="D1422" t="s">
        <v>53</v>
      </c>
      <c r="E1422" t="s">
        <v>2176</v>
      </c>
      <c r="F1422" t="s">
        <v>2177</v>
      </c>
      <c r="G1422" t="s">
        <v>124</v>
      </c>
      <c r="H1422" t="s">
        <v>56</v>
      </c>
      <c r="I1422" t="s">
        <v>88</v>
      </c>
      <c r="J1422" t="s">
        <v>49</v>
      </c>
      <c r="K1422" t="s">
        <v>157</v>
      </c>
      <c r="L1422" t="s">
        <v>81</v>
      </c>
      <c r="M1422" t="s">
        <v>158</v>
      </c>
      <c r="N1422" t="s">
        <v>159</v>
      </c>
      <c r="O1422" t="s">
        <v>34</v>
      </c>
      <c r="P1422" t="s">
        <v>35</v>
      </c>
      <c r="Q1422" t="s">
        <v>205</v>
      </c>
      <c r="V1422" t="s">
        <v>35</v>
      </c>
      <c r="W1422" t="s">
        <v>35</v>
      </c>
      <c r="X1422" t="s">
        <v>35</v>
      </c>
      <c r="Z1422" s="12">
        <f t="shared" si="22"/>
        <v>0</v>
      </c>
    </row>
    <row r="1423" spans="1:26" x14ac:dyDescent="0.35">
      <c r="A1423">
        <v>15456289</v>
      </c>
      <c r="B1423" s="1">
        <v>45754</v>
      </c>
      <c r="C1423" s="2">
        <v>0.625</v>
      </c>
      <c r="D1423" t="s">
        <v>24</v>
      </c>
      <c r="E1423" t="s">
        <v>2178</v>
      </c>
      <c r="F1423">
        <v>13337</v>
      </c>
      <c r="G1423" t="s">
        <v>27</v>
      </c>
      <c r="H1423" t="s">
        <v>28</v>
      </c>
      <c r="I1423" t="s">
        <v>29</v>
      </c>
      <c r="J1423" t="s">
        <v>30</v>
      </c>
      <c r="K1423" t="s">
        <v>225</v>
      </c>
      <c r="L1423" t="s">
        <v>30</v>
      </c>
      <c r="M1423" t="s">
        <v>226</v>
      </c>
      <c r="N1423" t="s">
        <v>227</v>
      </c>
      <c r="O1423" t="s">
        <v>62</v>
      </c>
      <c r="P1423" t="s">
        <v>35</v>
      </c>
      <c r="Q1423" t="s">
        <v>78</v>
      </c>
      <c r="V1423" t="s">
        <v>35</v>
      </c>
      <c r="W1423" t="s">
        <v>35</v>
      </c>
      <c r="X1423" t="s">
        <v>35</v>
      </c>
      <c r="Z1423" s="12">
        <f t="shared" si="22"/>
        <v>0</v>
      </c>
    </row>
    <row r="1424" spans="1:26" x14ac:dyDescent="0.35">
      <c r="A1424">
        <v>15344273</v>
      </c>
      <c r="B1424" s="1">
        <v>45748</v>
      </c>
      <c r="C1424" s="2">
        <v>0.73541666666666672</v>
      </c>
      <c r="D1424" t="s">
        <v>38</v>
      </c>
      <c r="E1424" t="s">
        <v>146</v>
      </c>
      <c r="F1424" t="s">
        <v>147</v>
      </c>
      <c r="I1424" t="s">
        <v>88</v>
      </c>
      <c r="J1424" t="s">
        <v>148</v>
      </c>
      <c r="K1424" t="s">
        <v>149</v>
      </c>
      <c r="M1424" t="s">
        <v>280</v>
      </c>
      <c r="N1424" t="s">
        <v>151</v>
      </c>
      <c r="O1424" t="s">
        <v>62</v>
      </c>
      <c r="P1424" t="s">
        <v>36</v>
      </c>
      <c r="Q1424" t="s">
        <v>78</v>
      </c>
      <c r="V1424" t="s">
        <v>36</v>
      </c>
      <c r="W1424" t="s">
        <v>35</v>
      </c>
      <c r="X1424" t="s">
        <v>35</v>
      </c>
      <c r="Z1424" s="12">
        <f t="shared" si="22"/>
        <v>0</v>
      </c>
    </row>
    <row r="1425" spans="1:26" x14ac:dyDescent="0.35">
      <c r="A1425">
        <v>15558882</v>
      </c>
      <c r="B1425" s="1">
        <v>45758</v>
      </c>
      <c r="C1425" s="2">
        <v>0.43194444444444446</v>
      </c>
      <c r="D1425" t="s">
        <v>38</v>
      </c>
      <c r="E1425" t="s">
        <v>2179</v>
      </c>
      <c r="F1425" t="s">
        <v>2180</v>
      </c>
      <c r="I1425" t="s">
        <v>88</v>
      </c>
      <c r="J1425" t="s">
        <v>30</v>
      </c>
      <c r="K1425" t="s">
        <v>31</v>
      </c>
      <c r="M1425" t="s">
        <v>2022</v>
      </c>
      <c r="N1425" t="s">
        <v>33</v>
      </c>
      <c r="O1425" t="s">
        <v>62</v>
      </c>
      <c r="P1425" t="s">
        <v>36</v>
      </c>
      <c r="Q1425" t="s">
        <v>78</v>
      </c>
      <c r="V1425" t="s">
        <v>36</v>
      </c>
      <c r="W1425" t="s">
        <v>35</v>
      </c>
      <c r="X1425" t="s">
        <v>35</v>
      </c>
      <c r="Z1425" s="12">
        <f t="shared" si="22"/>
        <v>0</v>
      </c>
    </row>
    <row r="1426" spans="1:26" x14ac:dyDescent="0.35">
      <c r="A1426">
        <v>15569803</v>
      </c>
      <c r="B1426" s="1">
        <v>45758</v>
      </c>
      <c r="C1426" s="2">
        <v>0.67986111111111114</v>
      </c>
      <c r="D1426" t="s">
        <v>95</v>
      </c>
      <c r="E1426" t="s">
        <v>2181</v>
      </c>
      <c r="F1426">
        <v>13549</v>
      </c>
      <c r="G1426" t="s">
        <v>98</v>
      </c>
      <c r="H1426" t="s">
        <v>99</v>
      </c>
      <c r="I1426" t="s">
        <v>40</v>
      </c>
      <c r="J1426" t="s">
        <v>30</v>
      </c>
      <c r="K1426" t="s">
        <v>252</v>
      </c>
      <c r="L1426" t="s">
        <v>30</v>
      </c>
      <c r="M1426" t="s">
        <v>253</v>
      </c>
      <c r="N1426" t="s">
        <v>947</v>
      </c>
      <c r="O1426" t="s">
        <v>34</v>
      </c>
      <c r="P1426" t="s">
        <v>35</v>
      </c>
      <c r="Q1426" t="s">
        <v>37</v>
      </c>
      <c r="V1426" t="s">
        <v>35</v>
      </c>
      <c r="W1426" t="s">
        <v>35</v>
      </c>
      <c r="X1426" t="s">
        <v>35</v>
      </c>
      <c r="Z1426" s="12">
        <f t="shared" si="22"/>
        <v>0</v>
      </c>
    </row>
    <row r="1427" spans="1:26" x14ac:dyDescent="0.35">
      <c r="A1427">
        <v>15549745</v>
      </c>
      <c r="B1427" s="1">
        <v>45757</v>
      </c>
      <c r="C1427" s="2">
        <v>0.69861111111111107</v>
      </c>
      <c r="D1427" t="s">
        <v>38</v>
      </c>
      <c r="E1427" t="s">
        <v>1192</v>
      </c>
      <c r="F1427">
        <v>13593</v>
      </c>
      <c r="I1427" t="s">
        <v>29</v>
      </c>
      <c r="J1427" t="s">
        <v>148</v>
      </c>
      <c r="K1427" t="s">
        <v>149</v>
      </c>
      <c r="M1427" t="s">
        <v>280</v>
      </c>
      <c r="N1427" t="s">
        <v>151</v>
      </c>
      <c r="O1427" t="s">
        <v>34</v>
      </c>
      <c r="P1427" t="s">
        <v>36</v>
      </c>
      <c r="Q1427" t="s">
        <v>103</v>
      </c>
      <c r="V1427" t="s">
        <v>36</v>
      </c>
      <c r="W1427" t="s">
        <v>35</v>
      </c>
      <c r="X1427" t="s">
        <v>35</v>
      </c>
      <c r="Z1427" s="12">
        <f t="shared" si="22"/>
        <v>0</v>
      </c>
    </row>
    <row r="1428" spans="1:26" x14ac:dyDescent="0.35">
      <c r="A1428">
        <v>15601697</v>
      </c>
      <c r="B1428" s="1">
        <v>45760</v>
      </c>
      <c r="C1428" s="2">
        <v>0.51111111111111107</v>
      </c>
      <c r="D1428" t="s">
        <v>38</v>
      </c>
      <c r="E1428" t="s">
        <v>2182</v>
      </c>
      <c r="F1428">
        <v>11521</v>
      </c>
      <c r="I1428" t="s">
        <v>88</v>
      </c>
      <c r="J1428" t="s">
        <v>49</v>
      </c>
      <c r="K1428">
        <v>125</v>
      </c>
      <c r="L1428" t="s">
        <v>491</v>
      </c>
      <c r="M1428" t="s">
        <v>492</v>
      </c>
      <c r="N1428" t="s">
        <v>493</v>
      </c>
      <c r="O1428" t="s">
        <v>67</v>
      </c>
      <c r="P1428" t="s">
        <v>36</v>
      </c>
      <c r="Q1428" t="s">
        <v>37</v>
      </c>
      <c r="V1428" t="s">
        <v>36</v>
      </c>
      <c r="W1428" t="s">
        <v>35</v>
      </c>
      <c r="X1428" t="s">
        <v>35</v>
      </c>
      <c r="Y1428" s="3">
        <v>45760.511805555558</v>
      </c>
      <c r="Z1428" s="12">
        <f t="shared" si="22"/>
        <v>1</v>
      </c>
    </row>
    <row r="1429" spans="1:26" x14ac:dyDescent="0.35">
      <c r="A1429">
        <v>15625167</v>
      </c>
      <c r="B1429" s="1">
        <v>45761</v>
      </c>
      <c r="C1429" s="2">
        <v>0.56319444444444444</v>
      </c>
      <c r="D1429" t="s">
        <v>38</v>
      </c>
      <c r="E1429" t="s">
        <v>2183</v>
      </c>
      <c r="F1429" t="s">
        <v>2184</v>
      </c>
      <c r="J1429" t="s">
        <v>49</v>
      </c>
      <c r="K1429">
        <v>125</v>
      </c>
      <c r="L1429" t="s">
        <v>491</v>
      </c>
      <c r="M1429" t="s">
        <v>1103</v>
      </c>
      <c r="N1429" t="s">
        <v>493</v>
      </c>
      <c r="O1429" t="s">
        <v>67</v>
      </c>
      <c r="P1429" t="s">
        <v>36</v>
      </c>
      <c r="V1429" t="s">
        <v>36</v>
      </c>
      <c r="W1429" t="s">
        <v>36</v>
      </c>
      <c r="X1429" t="s">
        <v>36</v>
      </c>
      <c r="Y1429" s="3">
        <v>45761.566666666666</v>
      </c>
      <c r="Z1429" s="12">
        <f t="shared" si="22"/>
        <v>1</v>
      </c>
    </row>
    <row r="1430" spans="1:26" x14ac:dyDescent="0.35">
      <c r="A1430">
        <v>15443536</v>
      </c>
      <c r="B1430" s="1">
        <v>45753</v>
      </c>
      <c r="C1430" s="2">
        <v>0.92777777777777781</v>
      </c>
      <c r="D1430" t="s">
        <v>53</v>
      </c>
      <c r="E1430" t="s">
        <v>1476</v>
      </c>
      <c r="F1430">
        <v>13496</v>
      </c>
      <c r="G1430" t="s">
        <v>55</v>
      </c>
      <c r="H1430" t="s">
        <v>56</v>
      </c>
      <c r="I1430" t="s">
        <v>40</v>
      </c>
      <c r="J1430" t="s">
        <v>49</v>
      </c>
      <c r="K1430">
        <v>125</v>
      </c>
      <c r="L1430" t="s">
        <v>92</v>
      </c>
      <c r="M1430" t="s">
        <v>93</v>
      </c>
      <c r="N1430" t="s">
        <v>94</v>
      </c>
      <c r="O1430" t="s">
        <v>34</v>
      </c>
      <c r="P1430" t="s">
        <v>35</v>
      </c>
      <c r="Q1430" t="s">
        <v>37</v>
      </c>
      <c r="V1430" t="s">
        <v>35</v>
      </c>
      <c r="W1430" t="s">
        <v>35</v>
      </c>
      <c r="X1430" t="s">
        <v>35</v>
      </c>
      <c r="Z1430" s="12">
        <f t="shared" si="22"/>
        <v>0</v>
      </c>
    </row>
    <row r="1431" spans="1:26" x14ac:dyDescent="0.35">
      <c r="A1431">
        <v>15446503</v>
      </c>
      <c r="B1431" s="1">
        <v>45754</v>
      </c>
      <c r="C1431" s="2">
        <v>0.36944444444444446</v>
      </c>
      <c r="D1431" t="s">
        <v>95</v>
      </c>
      <c r="E1431" t="s">
        <v>1728</v>
      </c>
      <c r="F1431">
        <v>13247</v>
      </c>
      <c r="G1431" t="s">
        <v>308</v>
      </c>
      <c r="H1431" t="s">
        <v>309</v>
      </c>
      <c r="J1431" t="s">
        <v>57</v>
      </c>
      <c r="K1431" t="s">
        <v>58</v>
      </c>
      <c r="L1431" t="s">
        <v>59</v>
      </c>
      <c r="M1431" t="s">
        <v>165</v>
      </c>
      <c r="N1431" t="s">
        <v>166</v>
      </c>
      <c r="O1431" t="s">
        <v>34</v>
      </c>
      <c r="P1431" t="s">
        <v>35</v>
      </c>
      <c r="Q1431" t="s">
        <v>1706</v>
      </c>
      <c r="V1431" t="s">
        <v>35</v>
      </c>
      <c r="W1431" t="s">
        <v>35</v>
      </c>
      <c r="X1431" t="s">
        <v>35</v>
      </c>
      <c r="Z1431" s="12">
        <f t="shared" si="22"/>
        <v>0</v>
      </c>
    </row>
    <row r="1432" spans="1:26" x14ac:dyDescent="0.35">
      <c r="A1432">
        <v>15349989</v>
      </c>
      <c r="B1432" s="1">
        <v>45749</v>
      </c>
      <c r="C1432" s="2">
        <v>0.3576388888888889</v>
      </c>
      <c r="D1432" t="s">
        <v>53</v>
      </c>
      <c r="E1432" t="s">
        <v>360</v>
      </c>
      <c r="F1432">
        <v>10963</v>
      </c>
      <c r="G1432" t="s">
        <v>55</v>
      </c>
      <c r="H1432" t="s">
        <v>56</v>
      </c>
      <c r="J1432" t="s">
        <v>49</v>
      </c>
      <c r="K1432">
        <v>125</v>
      </c>
      <c r="L1432" t="s">
        <v>92</v>
      </c>
      <c r="M1432" t="s">
        <v>93</v>
      </c>
      <c r="N1432" t="s">
        <v>94</v>
      </c>
      <c r="O1432" t="s">
        <v>62</v>
      </c>
      <c r="P1432" t="s">
        <v>35</v>
      </c>
      <c r="Q1432" t="s">
        <v>167</v>
      </c>
      <c r="V1432" t="s">
        <v>35</v>
      </c>
      <c r="W1432" t="s">
        <v>35</v>
      </c>
      <c r="X1432" t="s">
        <v>35</v>
      </c>
      <c r="Z1432" s="12">
        <f t="shared" si="22"/>
        <v>0</v>
      </c>
    </row>
    <row r="1433" spans="1:26" x14ac:dyDescent="0.35">
      <c r="A1433">
        <v>15544666</v>
      </c>
      <c r="B1433" s="1">
        <v>45757</v>
      </c>
      <c r="C1433" s="2">
        <v>0.57916666666666672</v>
      </c>
      <c r="D1433" t="s">
        <v>53</v>
      </c>
      <c r="E1433" t="s">
        <v>527</v>
      </c>
      <c r="F1433" t="s">
        <v>528</v>
      </c>
      <c r="G1433" t="s">
        <v>290</v>
      </c>
      <c r="H1433" t="s">
        <v>56</v>
      </c>
      <c r="I1433" t="s">
        <v>40</v>
      </c>
      <c r="J1433" t="s">
        <v>49</v>
      </c>
      <c r="K1433" t="s">
        <v>194</v>
      </c>
      <c r="L1433" t="s">
        <v>291</v>
      </c>
      <c r="M1433" t="s">
        <v>292</v>
      </c>
      <c r="N1433" t="s">
        <v>293</v>
      </c>
      <c r="O1433" t="s">
        <v>34</v>
      </c>
      <c r="P1433" t="s">
        <v>35</v>
      </c>
      <c r="Q1433" t="s">
        <v>103</v>
      </c>
      <c r="V1433" t="s">
        <v>35</v>
      </c>
      <c r="W1433" t="s">
        <v>35</v>
      </c>
      <c r="X1433" t="s">
        <v>35</v>
      </c>
      <c r="Z1433" s="12">
        <f t="shared" si="22"/>
        <v>0</v>
      </c>
    </row>
    <row r="1434" spans="1:26" x14ac:dyDescent="0.35">
      <c r="A1434">
        <v>15441730</v>
      </c>
      <c r="B1434" s="1">
        <v>45753</v>
      </c>
      <c r="C1434" s="2">
        <v>0.81180555555555556</v>
      </c>
      <c r="D1434" t="s">
        <v>53</v>
      </c>
      <c r="E1434" t="s">
        <v>1217</v>
      </c>
      <c r="F1434">
        <v>12066</v>
      </c>
      <c r="G1434" t="s">
        <v>124</v>
      </c>
      <c r="H1434" t="s">
        <v>56</v>
      </c>
      <c r="I1434" t="s">
        <v>88</v>
      </c>
      <c r="J1434" t="s">
        <v>49</v>
      </c>
      <c r="K1434" t="s">
        <v>157</v>
      </c>
      <c r="L1434" t="s">
        <v>81</v>
      </c>
      <c r="M1434" t="s">
        <v>158</v>
      </c>
      <c r="N1434" t="s">
        <v>159</v>
      </c>
      <c r="O1434" t="s">
        <v>62</v>
      </c>
      <c r="P1434" t="s">
        <v>35</v>
      </c>
      <c r="Q1434" t="s">
        <v>78</v>
      </c>
      <c r="V1434" t="s">
        <v>35</v>
      </c>
      <c r="W1434" t="s">
        <v>35</v>
      </c>
      <c r="X1434" t="s">
        <v>35</v>
      </c>
      <c r="Z1434" s="12">
        <f t="shared" si="22"/>
        <v>0</v>
      </c>
    </row>
    <row r="1435" spans="1:26" x14ac:dyDescent="0.35">
      <c r="A1435">
        <v>15424361</v>
      </c>
      <c r="B1435" s="1">
        <v>45752</v>
      </c>
      <c r="C1435" s="2">
        <v>0.72361111111111109</v>
      </c>
      <c r="D1435" t="s">
        <v>38</v>
      </c>
      <c r="E1435" t="s">
        <v>1270</v>
      </c>
      <c r="F1435">
        <v>13101</v>
      </c>
      <c r="I1435" t="s">
        <v>29</v>
      </c>
      <c r="J1435" t="s">
        <v>57</v>
      </c>
      <c r="K1435" t="s">
        <v>58</v>
      </c>
      <c r="L1435" t="s">
        <v>59</v>
      </c>
      <c r="M1435" t="s">
        <v>217</v>
      </c>
      <c r="N1435" t="s">
        <v>218</v>
      </c>
      <c r="O1435" t="s">
        <v>34</v>
      </c>
      <c r="P1435" t="s">
        <v>36</v>
      </c>
      <c r="Q1435" t="s">
        <v>37</v>
      </c>
      <c r="V1435" t="s">
        <v>36</v>
      </c>
      <c r="W1435" t="s">
        <v>36</v>
      </c>
      <c r="X1435" t="s">
        <v>36</v>
      </c>
      <c r="Z1435" s="12">
        <f t="shared" si="22"/>
        <v>0</v>
      </c>
    </row>
    <row r="1436" spans="1:26" x14ac:dyDescent="0.35">
      <c r="A1436">
        <v>15704291</v>
      </c>
      <c r="B1436" s="1">
        <v>45764</v>
      </c>
      <c r="C1436" s="2">
        <v>0.77361111111111114</v>
      </c>
      <c r="D1436" t="s">
        <v>38</v>
      </c>
      <c r="E1436" t="s">
        <v>1351</v>
      </c>
      <c r="F1436">
        <v>10935</v>
      </c>
      <c r="I1436" t="s">
        <v>88</v>
      </c>
      <c r="J1436" t="s">
        <v>49</v>
      </c>
      <c r="K1436" t="s">
        <v>1262</v>
      </c>
      <c r="L1436" t="s">
        <v>220</v>
      </c>
      <c r="M1436" t="s">
        <v>2185</v>
      </c>
      <c r="N1436" t="s">
        <v>1264</v>
      </c>
      <c r="O1436" t="s">
        <v>45</v>
      </c>
      <c r="P1436" t="s">
        <v>36</v>
      </c>
      <c r="Q1436" t="s">
        <v>103</v>
      </c>
      <c r="V1436" t="s">
        <v>36</v>
      </c>
      <c r="W1436" t="s">
        <v>36</v>
      </c>
      <c r="X1436" t="s">
        <v>36</v>
      </c>
      <c r="Y1436" s="3">
        <v>45766.401388888888</v>
      </c>
      <c r="Z1436" s="12">
        <f t="shared" si="22"/>
        <v>0</v>
      </c>
    </row>
    <row r="1437" spans="1:26" x14ac:dyDescent="0.35">
      <c r="A1437">
        <v>15623273</v>
      </c>
      <c r="B1437" s="1">
        <v>45761</v>
      </c>
      <c r="C1437" s="2">
        <v>0.52708333333333335</v>
      </c>
      <c r="D1437" t="s">
        <v>38</v>
      </c>
      <c r="E1437" t="s">
        <v>2186</v>
      </c>
      <c r="F1437" t="s">
        <v>2187</v>
      </c>
      <c r="I1437" t="s">
        <v>88</v>
      </c>
      <c r="J1437" t="s">
        <v>49</v>
      </c>
      <c r="K1437">
        <v>125</v>
      </c>
      <c r="L1437" t="s">
        <v>286</v>
      </c>
      <c r="M1437" t="s">
        <v>364</v>
      </c>
      <c r="N1437" t="s">
        <v>365</v>
      </c>
      <c r="O1437" t="s">
        <v>67</v>
      </c>
      <c r="P1437" t="s">
        <v>36</v>
      </c>
      <c r="Q1437" t="s">
        <v>396</v>
      </c>
      <c r="V1437" t="s">
        <v>36</v>
      </c>
      <c r="W1437" t="s">
        <v>35</v>
      </c>
      <c r="X1437" t="s">
        <v>36</v>
      </c>
      <c r="Y1437" s="3">
        <v>45761.527777777781</v>
      </c>
      <c r="Z1437" s="12">
        <f t="shared" si="22"/>
        <v>1</v>
      </c>
    </row>
    <row r="1438" spans="1:26" x14ac:dyDescent="0.35">
      <c r="A1438">
        <v>15482878</v>
      </c>
      <c r="B1438" s="1">
        <v>45755</v>
      </c>
      <c r="C1438" s="2">
        <v>0.6875</v>
      </c>
      <c r="D1438" t="s">
        <v>128</v>
      </c>
      <c r="E1438" t="s">
        <v>2188</v>
      </c>
      <c r="F1438">
        <v>12401</v>
      </c>
      <c r="I1438" t="s">
        <v>29</v>
      </c>
      <c r="J1438" t="s">
        <v>30</v>
      </c>
      <c r="K1438" t="s">
        <v>225</v>
      </c>
      <c r="M1438" t="s">
        <v>1439</v>
      </c>
      <c r="N1438" t="s">
        <v>227</v>
      </c>
      <c r="O1438" t="s">
        <v>34</v>
      </c>
      <c r="P1438" t="s">
        <v>36</v>
      </c>
      <c r="V1438" t="s">
        <v>36</v>
      </c>
      <c r="W1438" t="s">
        <v>35</v>
      </c>
      <c r="X1438" t="s">
        <v>35</v>
      </c>
      <c r="Z1438" s="12">
        <f t="shared" si="22"/>
        <v>0</v>
      </c>
    </row>
    <row r="1439" spans="1:26" x14ac:dyDescent="0.35">
      <c r="A1439">
        <v>15626516</v>
      </c>
      <c r="B1439" s="1">
        <v>45761</v>
      </c>
      <c r="C1439" s="2">
        <v>0.62013888888888891</v>
      </c>
      <c r="D1439" t="s">
        <v>53</v>
      </c>
      <c r="E1439" t="s">
        <v>1831</v>
      </c>
      <c r="F1439" t="s">
        <v>1832</v>
      </c>
      <c r="G1439" t="s">
        <v>55</v>
      </c>
      <c r="H1439" t="s">
        <v>56</v>
      </c>
      <c r="I1439" t="s">
        <v>40</v>
      </c>
      <c r="J1439" t="s">
        <v>148</v>
      </c>
      <c r="K1439" t="s">
        <v>296</v>
      </c>
      <c r="M1439" t="s">
        <v>2116</v>
      </c>
      <c r="N1439" t="s">
        <v>298</v>
      </c>
      <c r="O1439" t="s">
        <v>67</v>
      </c>
      <c r="P1439" t="s">
        <v>36</v>
      </c>
      <c r="Q1439" t="s">
        <v>37</v>
      </c>
      <c r="V1439" t="s">
        <v>36</v>
      </c>
      <c r="W1439" t="s">
        <v>35</v>
      </c>
      <c r="X1439" t="s">
        <v>35</v>
      </c>
      <c r="Y1439" s="3">
        <v>45761.74722222222</v>
      </c>
      <c r="Z1439" s="12">
        <f t="shared" si="22"/>
        <v>1</v>
      </c>
    </row>
    <row r="1440" spans="1:26" x14ac:dyDescent="0.35">
      <c r="A1440">
        <v>15501342</v>
      </c>
      <c r="B1440" s="1">
        <v>45756</v>
      </c>
      <c r="C1440" s="2">
        <v>0.6479166666666667</v>
      </c>
      <c r="D1440" t="s">
        <v>228</v>
      </c>
      <c r="F1440">
        <v>13048</v>
      </c>
      <c r="G1440" t="s">
        <v>340</v>
      </c>
      <c r="H1440" t="s">
        <v>2189</v>
      </c>
      <c r="I1440" t="s">
        <v>88</v>
      </c>
      <c r="J1440" t="s">
        <v>49</v>
      </c>
      <c r="K1440">
        <v>125</v>
      </c>
      <c r="L1440" t="s">
        <v>491</v>
      </c>
      <c r="M1440" t="s">
        <v>492</v>
      </c>
      <c r="N1440" t="s">
        <v>493</v>
      </c>
      <c r="O1440" t="s">
        <v>62</v>
      </c>
      <c r="P1440" t="s">
        <v>35</v>
      </c>
      <c r="Q1440" t="s">
        <v>78</v>
      </c>
      <c r="V1440" t="s">
        <v>35</v>
      </c>
      <c r="W1440" t="s">
        <v>35</v>
      </c>
      <c r="X1440" t="s">
        <v>35</v>
      </c>
      <c r="Z1440" s="12">
        <f t="shared" si="22"/>
        <v>0</v>
      </c>
    </row>
    <row r="1441" spans="1:26" x14ac:dyDescent="0.35">
      <c r="A1441">
        <v>15366940</v>
      </c>
      <c r="B1441" s="1">
        <v>45749</v>
      </c>
      <c r="C1441" s="2">
        <v>0.83194444444444449</v>
      </c>
      <c r="D1441" t="s">
        <v>38</v>
      </c>
      <c r="E1441" t="s">
        <v>2190</v>
      </c>
      <c r="F1441" t="s">
        <v>2191</v>
      </c>
      <c r="G1441" t="s">
        <v>860</v>
      </c>
      <c r="J1441" t="s">
        <v>49</v>
      </c>
      <c r="K1441">
        <v>150</v>
      </c>
      <c r="L1441" t="s">
        <v>64</v>
      </c>
      <c r="M1441" t="s">
        <v>256</v>
      </c>
      <c r="N1441" t="s">
        <v>257</v>
      </c>
      <c r="O1441" t="s">
        <v>67</v>
      </c>
      <c r="P1441" t="s">
        <v>36</v>
      </c>
      <c r="Q1441" t="s">
        <v>313</v>
      </c>
      <c r="V1441" t="s">
        <v>36</v>
      </c>
      <c r="W1441" t="s">
        <v>36</v>
      </c>
      <c r="X1441" t="s">
        <v>36</v>
      </c>
      <c r="Y1441" s="3">
        <v>45749.834027777775</v>
      </c>
      <c r="Z1441" s="12">
        <f t="shared" si="22"/>
        <v>1</v>
      </c>
    </row>
    <row r="1442" spans="1:26" x14ac:dyDescent="0.35">
      <c r="A1442">
        <v>15441280</v>
      </c>
      <c r="B1442" s="1">
        <v>45754</v>
      </c>
      <c r="C1442" s="2">
        <v>0.66597222222222219</v>
      </c>
      <c r="D1442" t="s">
        <v>95</v>
      </c>
      <c r="E1442" t="s">
        <v>2192</v>
      </c>
      <c r="F1442" t="s">
        <v>2193</v>
      </c>
      <c r="G1442" t="s">
        <v>575</v>
      </c>
      <c r="H1442" t="s">
        <v>210</v>
      </c>
      <c r="I1442" t="s">
        <v>29</v>
      </c>
      <c r="J1442" t="s">
        <v>148</v>
      </c>
      <c r="K1442" t="s">
        <v>174</v>
      </c>
      <c r="L1442" t="s">
        <v>148</v>
      </c>
      <c r="M1442" t="s">
        <v>994</v>
      </c>
      <c r="N1442" t="s">
        <v>995</v>
      </c>
      <c r="O1442" t="s">
        <v>62</v>
      </c>
      <c r="P1442" t="s">
        <v>35</v>
      </c>
      <c r="Q1442" t="s">
        <v>167</v>
      </c>
      <c r="V1442" t="s">
        <v>35</v>
      </c>
      <c r="W1442" t="s">
        <v>35</v>
      </c>
      <c r="X1442" t="s">
        <v>35</v>
      </c>
      <c r="Z1442" s="12">
        <f t="shared" si="22"/>
        <v>0</v>
      </c>
    </row>
    <row r="1443" spans="1:26" x14ac:dyDescent="0.35">
      <c r="A1443">
        <v>15444825</v>
      </c>
      <c r="B1443" s="1">
        <v>45754</v>
      </c>
      <c r="C1443" s="2">
        <v>2.9166666666666667E-2</v>
      </c>
      <c r="D1443" t="s">
        <v>53</v>
      </c>
      <c r="E1443" t="s">
        <v>2194</v>
      </c>
      <c r="F1443">
        <v>10827</v>
      </c>
      <c r="G1443" t="s">
        <v>55</v>
      </c>
      <c r="H1443" t="s">
        <v>56</v>
      </c>
      <c r="I1443" t="s">
        <v>40</v>
      </c>
      <c r="J1443" t="s">
        <v>49</v>
      </c>
      <c r="K1443">
        <v>125</v>
      </c>
      <c r="L1443" t="s">
        <v>92</v>
      </c>
      <c r="M1443" t="s">
        <v>93</v>
      </c>
      <c r="N1443" t="s">
        <v>94</v>
      </c>
      <c r="O1443" t="s">
        <v>62</v>
      </c>
      <c r="P1443" t="s">
        <v>35</v>
      </c>
      <c r="Q1443" t="s">
        <v>167</v>
      </c>
      <c r="V1443" t="s">
        <v>35</v>
      </c>
      <c r="W1443" t="s">
        <v>35</v>
      </c>
      <c r="X1443" t="s">
        <v>35</v>
      </c>
      <c r="Z1443" s="12">
        <f t="shared" si="22"/>
        <v>0</v>
      </c>
    </row>
    <row r="1444" spans="1:26" x14ac:dyDescent="0.35">
      <c r="A1444">
        <v>15373648</v>
      </c>
      <c r="B1444" s="1">
        <v>45750</v>
      </c>
      <c r="C1444" s="2">
        <v>0.49375000000000002</v>
      </c>
      <c r="D1444" t="s">
        <v>53</v>
      </c>
      <c r="E1444" t="s">
        <v>2195</v>
      </c>
      <c r="F1444">
        <v>12521</v>
      </c>
      <c r="G1444" t="s">
        <v>55</v>
      </c>
      <c r="H1444" t="s">
        <v>56</v>
      </c>
      <c r="J1444" t="s">
        <v>30</v>
      </c>
      <c r="K1444" t="s">
        <v>749</v>
      </c>
      <c r="L1444" t="s">
        <v>30</v>
      </c>
      <c r="M1444" t="s">
        <v>750</v>
      </c>
      <c r="N1444" t="s">
        <v>751</v>
      </c>
      <c r="O1444" t="s">
        <v>62</v>
      </c>
      <c r="P1444" t="s">
        <v>35</v>
      </c>
      <c r="Q1444" t="s">
        <v>167</v>
      </c>
      <c r="V1444" t="s">
        <v>35</v>
      </c>
      <c r="W1444" t="s">
        <v>35</v>
      </c>
      <c r="X1444" t="s">
        <v>35</v>
      </c>
      <c r="Z1444" s="12">
        <f t="shared" si="22"/>
        <v>0</v>
      </c>
    </row>
    <row r="1445" spans="1:26" x14ac:dyDescent="0.35">
      <c r="A1445">
        <v>15635002</v>
      </c>
      <c r="B1445" s="1">
        <v>45761</v>
      </c>
      <c r="C1445" s="2">
        <v>0.81736111111111109</v>
      </c>
      <c r="D1445" t="s">
        <v>228</v>
      </c>
      <c r="E1445" t="s">
        <v>2196</v>
      </c>
      <c r="F1445" t="s">
        <v>2197</v>
      </c>
      <c r="I1445" t="s">
        <v>88</v>
      </c>
      <c r="J1445" t="s">
        <v>148</v>
      </c>
      <c r="K1445" t="s">
        <v>149</v>
      </c>
      <c r="M1445" t="s">
        <v>280</v>
      </c>
      <c r="N1445" t="s">
        <v>151</v>
      </c>
      <c r="O1445" t="s">
        <v>34</v>
      </c>
      <c r="P1445" t="s">
        <v>35</v>
      </c>
      <c r="Q1445" t="s">
        <v>37</v>
      </c>
      <c r="V1445" t="s">
        <v>35</v>
      </c>
      <c r="W1445" t="s">
        <v>35</v>
      </c>
      <c r="X1445" t="s">
        <v>35</v>
      </c>
      <c r="Z1445" s="12">
        <f t="shared" si="22"/>
        <v>0</v>
      </c>
    </row>
    <row r="1446" spans="1:26" x14ac:dyDescent="0.35">
      <c r="A1446">
        <v>15698397</v>
      </c>
      <c r="B1446" s="1">
        <v>45764</v>
      </c>
      <c r="C1446" s="2">
        <v>0.64722222222222225</v>
      </c>
      <c r="D1446" t="s">
        <v>53</v>
      </c>
      <c r="E1446" t="s">
        <v>996</v>
      </c>
      <c r="F1446">
        <v>10633</v>
      </c>
      <c r="G1446" t="s">
        <v>124</v>
      </c>
      <c r="H1446" t="s">
        <v>56</v>
      </c>
      <c r="I1446" t="s">
        <v>40</v>
      </c>
      <c r="J1446" t="s">
        <v>49</v>
      </c>
      <c r="K1446" t="s">
        <v>114</v>
      </c>
      <c r="L1446" t="s">
        <v>220</v>
      </c>
      <c r="M1446" t="s">
        <v>1179</v>
      </c>
      <c r="N1446" t="s">
        <v>1180</v>
      </c>
      <c r="O1446" t="s">
        <v>62</v>
      </c>
      <c r="P1446" t="s">
        <v>35</v>
      </c>
      <c r="Q1446" t="s">
        <v>78</v>
      </c>
      <c r="V1446" t="s">
        <v>35</v>
      </c>
      <c r="W1446" t="s">
        <v>35</v>
      </c>
      <c r="X1446" t="s">
        <v>35</v>
      </c>
      <c r="Z1446" s="12">
        <f t="shared" si="22"/>
        <v>0</v>
      </c>
    </row>
    <row r="1447" spans="1:26" x14ac:dyDescent="0.35">
      <c r="A1447">
        <v>15450432</v>
      </c>
      <c r="B1447" s="1">
        <v>45754</v>
      </c>
      <c r="C1447" s="2">
        <v>0.5541666666666667</v>
      </c>
      <c r="D1447" t="s">
        <v>228</v>
      </c>
      <c r="E1447" t="s">
        <v>1667</v>
      </c>
      <c r="F1447">
        <v>13532</v>
      </c>
      <c r="I1447" t="s">
        <v>88</v>
      </c>
      <c r="J1447" t="s">
        <v>148</v>
      </c>
      <c r="K1447" t="s">
        <v>149</v>
      </c>
      <c r="M1447" t="s">
        <v>280</v>
      </c>
      <c r="N1447" t="s">
        <v>151</v>
      </c>
      <c r="O1447" t="s">
        <v>34</v>
      </c>
      <c r="P1447" t="s">
        <v>35</v>
      </c>
      <c r="Q1447" t="s">
        <v>37</v>
      </c>
      <c r="V1447" t="s">
        <v>35</v>
      </c>
      <c r="W1447" t="s">
        <v>35</v>
      </c>
      <c r="X1447" t="s">
        <v>35</v>
      </c>
      <c r="Z1447" s="12">
        <f t="shared" si="22"/>
        <v>0</v>
      </c>
    </row>
    <row r="1448" spans="1:26" x14ac:dyDescent="0.35">
      <c r="A1448">
        <v>15615268</v>
      </c>
      <c r="B1448" s="1">
        <v>45766</v>
      </c>
      <c r="C1448" s="2">
        <v>0.67152777777777772</v>
      </c>
      <c r="D1448" t="s">
        <v>53</v>
      </c>
      <c r="E1448" t="s">
        <v>1015</v>
      </c>
      <c r="F1448">
        <v>14138</v>
      </c>
      <c r="G1448" t="s">
        <v>124</v>
      </c>
      <c r="H1448" t="s">
        <v>56</v>
      </c>
      <c r="I1448" t="s">
        <v>40</v>
      </c>
      <c r="J1448" t="s">
        <v>49</v>
      </c>
      <c r="K1448" t="s">
        <v>135</v>
      </c>
      <c r="L1448" t="s">
        <v>136</v>
      </c>
      <c r="M1448" t="s">
        <v>137</v>
      </c>
      <c r="N1448" t="s">
        <v>138</v>
      </c>
      <c r="O1448" t="s">
        <v>34</v>
      </c>
      <c r="P1448" t="s">
        <v>35</v>
      </c>
      <c r="Q1448" t="s">
        <v>37</v>
      </c>
      <c r="V1448" t="s">
        <v>35</v>
      </c>
      <c r="W1448" t="s">
        <v>35</v>
      </c>
      <c r="X1448" t="s">
        <v>35</v>
      </c>
      <c r="Z1448" s="12">
        <f t="shared" si="22"/>
        <v>0</v>
      </c>
    </row>
    <row r="1449" spans="1:26" x14ac:dyDescent="0.35">
      <c r="A1449">
        <v>15548153</v>
      </c>
      <c r="B1449" s="1">
        <v>45757</v>
      </c>
      <c r="C1449" s="2">
        <v>0.6645833333333333</v>
      </c>
      <c r="D1449" t="s">
        <v>128</v>
      </c>
      <c r="E1449" t="s">
        <v>2198</v>
      </c>
      <c r="F1449">
        <v>10721</v>
      </c>
      <c r="I1449" t="s">
        <v>40</v>
      </c>
      <c r="J1449" t="s">
        <v>49</v>
      </c>
      <c r="K1449">
        <v>150</v>
      </c>
      <c r="L1449" t="s">
        <v>64</v>
      </c>
      <c r="M1449" t="s">
        <v>1245</v>
      </c>
      <c r="N1449" t="s">
        <v>1246</v>
      </c>
      <c r="O1449" t="s">
        <v>62</v>
      </c>
      <c r="P1449" t="s">
        <v>36</v>
      </c>
      <c r="Q1449" t="s">
        <v>78</v>
      </c>
      <c r="V1449" t="s">
        <v>35</v>
      </c>
      <c r="W1449" t="s">
        <v>36</v>
      </c>
      <c r="X1449" t="s">
        <v>36</v>
      </c>
      <c r="Z1449" s="12">
        <f t="shared" si="22"/>
        <v>0</v>
      </c>
    </row>
    <row r="1450" spans="1:26" x14ac:dyDescent="0.35">
      <c r="A1450">
        <v>15594165</v>
      </c>
      <c r="B1450" s="1">
        <v>45759</v>
      </c>
      <c r="C1450" s="2">
        <v>0.81736111111111109</v>
      </c>
      <c r="D1450" t="s">
        <v>38</v>
      </c>
      <c r="E1450" t="s">
        <v>555</v>
      </c>
      <c r="F1450">
        <v>13693</v>
      </c>
      <c r="I1450" t="s">
        <v>29</v>
      </c>
      <c r="J1450" t="s">
        <v>49</v>
      </c>
      <c r="K1450">
        <v>150</v>
      </c>
      <c r="L1450" t="s">
        <v>64</v>
      </c>
      <c r="M1450" t="s">
        <v>2199</v>
      </c>
      <c r="N1450" t="s">
        <v>66</v>
      </c>
      <c r="O1450" t="s">
        <v>67</v>
      </c>
      <c r="P1450" t="s">
        <v>36</v>
      </c>
      <c r="Q1450" t="s">
        <v>37</v>
      </c>
      <c r="V1450" t="s">
        <v>36</v>
      </c>
      <c r="W1450" t="s">
        <v>36</v>
      </c>
      <c r="X1450" t="s">
        <v>36</v>
      </c>
      <c r="Y1450" s="3">
        <v>45759.820833333331</v>
      </c>
      <c r="Z1450" s="12">
        <f t="shared" si="22"/>
        <v>1</v>
      </c>
    </row>
    <row r="1451" spans="1:26" x14ac:dyDescent="0.35">
      <c r="A1451">
        <v>15339861</v>
      </c>
      <c r="B1451" s="1">
        <v>45748</v>
      </c>
      <c r="C1451" s="2">
        <v>0.60277777777777775</v>
      </c>
      <c r="D1451" t="s">
        <v>53</v>
      </c>
      <c r="E1451" t="s">
        <v>246</v>
      </c>
      <c r="F1451" t="s">
        <v>247</v>
      </c>
      <c r="G1451" t="s">
        <v>124</v>
      </c>
      <c r="H1451" t="s">
        <v>56</v>
      </c>
      <c r="I1451" t="s">
        <v>40</v>
      </c>
      <c r="J1451" t="s">
        <v>49</v>
      </c>
      <c r="K1451" t="s">
        <v>157</v>
      </c>
      <c r="L1451" t="s">
        <v>81</v>
      </c>
      <c r="M1451" t="s">
        <v>158</v>
      </c>
      <c r="N1451" t="s">
        <v>159</v>
      </c>
      <c r="O1451" t="s">
        <v>34</v>
      </c>
      <c r="P1451" t="s">
        <v>35</v>
      </c>
      <c r="Q1451" t="s">
        <v>205</v>
      </c>
      <c r="V1451" t="s">
        <v>35</v>
      </c>
      <c r="W1451" t="s">
        <v>35</v>
      </c>
      <c r="X1451" t="s">
        <v>35</v>
      </c>
      <c r="Z1451" s="12">
        <f t="shared" si="22"/>
        <v>0</v>
      </c>
    </row>
    <row r="1452" spans="1:26" x14ac:dyDescent="0.35">
      <c r="A1452">
        <v>15591259</v>
      </c>
      <c r="B1452" s="1">
        <v>45759</v>
      </c>
      <c r="C1452" s="2">
        <v>0.71319444444444446</v>
      </c>
      <c r="D1452" t="s">
        <v>128</v>
      </c>
      <c r="E1452" t="s">
        <v>1043</v>
      </c>
      <c r="F1452" t="s">
        <v>1044</v>
      </c>
      <c r="G1452" t="s">
        <v>268</v>
      </c>
      <c r="H1452" t="s">
        <v>269</v>
      </c>
      <c r="I1452" t="s">
        <v>88</v>
      </c>
      <c r="J1452" t="s">
        <v>49</v>
      </c>
      <c r="K1452" t="s">
        <v>114</v>
      </c>
      <c r="L1452" t="s">
        <v>220</v>
      </c>
      <c r="M1452" t="s">
        <v>1388</v>
      </c>
      <c r="N1452" t="s">
        <v>1389</v>
      </c>
      <c r="O1452" t="s">
        <v>62</v>
      </c>
      <c r="P1452" t="s">
        <v>36</v>
      </c>
      <c r="Q1452" t="s">
        <v>167</v>
      </c>
      <c r="V1452" t="s">
        <v>36</v>
      </c>
      <c r="W1452" t="s">
        <v>36</v>
      </c>
      <c r="X1452" t="s">
        <v>36</v>
      </c>
      <c r="Z1452" s="12">
        <f t="shared" si="22"/>
        <v>0</v>
      </c>
    </row>
    <row r="1453" spans="1:26" x14ac:dyDescent="0.35">
      <c r="A1453">
        <v>15661226</v>
      </c>
      <c r="B1453" s="1">
        <v>45763</v>
      </c>
      <c r="C1453" s="2">
        <v>0.42916666666666664</v>
      </c>
      <c r="D1453" t="s">
        <v>53</v>
      </c>
      <c r="E1453" t="s">
        <v>2174</v>
      </c>
      <c r="F1453">
        <v>11522</v>
      </c>
      <c r="G1453" t="s">
        <v>124</v>
      </c>
      <c r="H1453" t="s">
        <v>56</v>
      </c>
      <c r="J1453" t="s">
        <v>49</v>
      </c>
      <c r="K1453" t="s">
        <v>135</v>
      </c>
      <c r="L1453" t="s">
        <v>136</v>
      </c>
      <c r="M1453" t="s">
        <v>137</v>
      </c>
      <c r="N1453" t="s">
        <v>138</v>
      </c>
      <c r="O1453" t="s">
        <v>62</v>
      </c>
      <c r="P1453" t="s">
        <v>35</v>
      </c>
      <c r="Q1453" t="s">
        <v>78</v>
      </c>
      <c r="V1453" t="s">
        <v>35</v>
      </c>
      <c r="W1453" t="s">
        <v>35</v>
      </c>
      <c r="X1453" t="s">
        <v>35</v>
      </c>
      <c r="Z1453" s="12">
        <f t="shared" si="22"/>
        <v>0</v>
      </c>
    </row>
    <row r="1454" spans="1:26" x14ac:dyDescent="0.35">
      <c r="A1454">
        <v>15708737</v>
      </c>
      <c r="B1454" s="1">
        <v>45765</v>
      </c>
      <c r="C1454" s="2">
        <v>0.29791666666666666</v>
      </c>
      <c r="D1454" t="s">
        <v>53</v>
      </c>
      <c r="E1454" t="s">
        <v>2118</v>
      </c>
      <c r="F1454">
        <v>13048</v>
      </c>
      <c r="G1454" t="s">
        <v>55</v>
      </c>
      <c r="H1454" t="s">
        <v>56</v>
      </c>
      <c r="I1454" t="s">
        <v>88</v>
      </c>
      <c r="J1454" t="s">
        <v>57</v>
      </c>
      <c r="K1454" t="s">
        <v>58</v>
      </c>
      <c r="L1454" t="s">
        <v>59</v>
      </c>
      <c r="M1454" t="s">
        <v>60</v>
      </c>
      <c r="N1454" t="s">
        <v>61</v>
      </c>
      <c r="O1454" t="s">
        <v>34</v>
      </c>
      <c r="P1454" t="s">
        <v>35</v>
      </c>
      <c r="Q1454" t="s">
        <v>37</v>
      </c>
      <c r="V1454" t="s">
        <v>35</v>
      </c>
      <c r="W1454" t="s">
        <v>35</v>
      </c>
      <c r="X1454" t="s">
        <v>35</v>
      </c>
      <c r="Z1454" s="12">
        <f t="shared" si="22"/>
        <v>0</v>
      </c>
    </row>
    <row r="1455" spans="1:26" x14ac:dyDescent="0.35">
      <c r="A1455">
        <v>15559460</v>
      </c>
      <c r="B1455" s="1">
        <v>45758</v>
      </c>
      <c r="C1455" s="2">
        <v>0.44861111111111113</v>
      </c>
      <c r="D1455" t="s">
        <v>38</v>
      </c>
      <c r="E1455" t="s">
        <v>2200</v>
      </c>
      <c r="F1455">
        <v>10829</v>
      </c>
      <c r="I1455" t="s">
        <v>88</v>
      </c>
      <c r="J1455" t="s">
        <v>49</v>
      </c>
      <c r="K1455">
        <v>125</v>
      </c>
      <c r="L1455" t="s">
        <v>50</v>
      </c>
      <c r="M1455" t="s">
        <v>2201</v>
      </c>
      <c r="N1455" t="s">
        <v>2202</v>
      </c>
      <c r="O1455" t="s">
        <v>34</v>
      </c>
      <c r="P1455" t="s">
        <v>36</v>
      </c>
      <c r="Q1455" t="s">
        <v>103</v>
      </c>
      <c r="V1455" t="s">
        <v>36</v>
      </c>
      <c r="W1455" t="s">
        <v>36</v>
      </c>
      <c r="X1455" t="s">
        <v>36</v>
      </c>
      <c r="Z1455" s="12">
        <f t="shared" si="22"/>
        <v>0</v>
      </c>
    </row>
    <row r="1456" spans="1:26" x14ac:dyDescent="0.35">
      <c r="A1456">
        <v>15658082</v>
      </c>
      <c r="B1456" s="1">
        <v>45762</v>
      </c>
      <c r="C1456" s="2">
        <v>0.95625000000000004</v>
      </c>
      <c r="D1456" t="s">
        <v>53</v>
      </c>
      <c r="E1456" t="s">
        <v>853</v>
      </c>
      <c r="F1456">
        <v>11690</v>
      </c>
      <c r="G1456" t="s">
        <v>124</v>
      </c>
      <c r="H1456" t="s">
        <v>56</v>
      </c>
      <c r="I1456" t="s">
        <v>40</v>
      </c>
      <c r="J1456" t="s">
        <v>49</v>
      </c>
      <c r="K1456" t="s">
        <v>135</v>
      </c>
      <c r="L1456" t="s">
        <v>136</v>
      </c>
      <c r="M1456" t="s">
        <v>137</v>
      </c>
      <c r="N1456" t="s">
        <v>138</v>
      </c>
      <c r="O1456" t="s">
        <v>34</v>
      </c>
      <c r="P1456" t="s">
        <v>35</v>
      </c>
      <c r="Q1456" t="s">
        <v>205</v>
      </c>
      <c r="V1456" t="s">
        <v>35</v>
      </c>
      <c r="W1456" t="s">
        <v>35</v>
      </c>
      <c r="X1456" t="s">
        <v>35</v>
      </c>
      <c r="Z1456" s="12">
        <f t="shared" si="22"/>
        <v>0</v>
      </c>
    </row>
    <row r="1457" spans="1:26" x14ac:dyDescent="0.35">
      <c r="A1457">
        <v>15719162</v>
      </c>
      <c r="B1457" s="1">
        <v>45765</v>
      </c>
      <c r="C1457" s="2">
        <v>0.61875000000000002</v>
      </c>
      <c r="D1457" t="s">
        <v>128</v>
      </c>
      <c r="E1457" t="s">
        <v>1347</v>
      </c>
      <c r="F1457">
        <v>12722</v>
      </c>
      <c r="G1457" t="s">
        <v>130</v>
      </c>
      <c r="H1457" t="s">
        <v>1095</v>
      </c>
      <c r="I1457" t="s">
        <v>40</v>
      </c>
      <c r="J1457" t="s">
        <v>49</v>
      </c>
      <c r="K1457" t="s">
        <v>157</v>
      </c>
      <c r="L1457" t="s">
        <v>533</v>
      </c>
      <c r="M1457" t="s">
        <v>2203</v>
      </c>
      <c r="N1457" t="s">
        <v>2204</v>
      </c>
      <c r="O1457" t="s">
        <v>34</v>
      </c>
      <c r="P1457" t="s">
        <v>36</v>
      </c>
      <c r="Q1457" t="s">
        <v>103</v>
      </c>
      <c r="V1457" t="s">
        <v>35</v>
      </c>
      <c r="W1457" t="s">
        <v>35</v>
      </c>
      <c r="X1457" t="s">
        <v>36</v>
      </c>
      <c r="Z1457" s="12">
        <f t="shared" si="22"/>
        <v>0</v>
      </c>
    </row>
    <row r="1458" spans="1:26" x14ac:dyDescent="0.35">
      <c r="A1458">
        <v>15713241</v>
      </c>
      <c r="B1458" s="1">
        <v>45765</v>
      </c>
      <c r="C1458" s="2">
        <v>0.48888888888888887</v>
      </c>
      <c r="D1458" t="s">
        <v>128</v>
      </c>
      <c r="E1458" t="s">
        <v>2205</v>
      </c>
      <c r="F1458" t="s">
        <v>2206</v>
      </c>
      <c r="I1458" t="s">
        <v>40</v>
      </c>
      <c r="J1458" t="s">
        <v>49</v>
      </c>
      <c r="K1458">
        <v>150</v>
      </c>
      <c r="L1458" t="s">
        <v>606</v>
      </c>
      <c r="M1458" t="s">
        <v>654</v>
      </c>
      <c r="N1458" t="s">
        <v>655</v>
      </c>
      <c r="O1458" t="s">
        <v>34</v>
      </c>
      <c r="P1458" t="s">
        <v>35</v>
      </c>
      <c r="Q1458" t="s">
        <v>37</v>
      </c>
      <c r="V1458" t="s">
        <v>35</v>
      </c>
      <c r="W1458" t="s">
        <v>35</v>
      </c>
      <c r="X1458" t="s">
        <v>35</v>
      </c>
      <c r="Z1458" s="12">
        <f t="shared" si="22"/>
        <v>0</v>
      </c>
    </row>
    <row r="1459" spans="1:26" x14ac:dyDescent="0.35">
      <c r="A1459">
        <v>15689924</v>
      </c>
      <c r="B1459" s="1">
        <v>45764</v>
      </c>
      <c r="C1459" s="2">
        <v>0.4597222222222222</v>
      </c>
      <c r="D1459" t="s">
        <v>53</v>
      </c>
      <c r="E1459" t="s">
        <v>1034</v>
      </c>
      <c r="F1459">
        <v>12849</v>
      </c>
      <c r="G1459" t="s">
        <v>124</v>
      </c>
      <c r="H1459" t="s">
        <v>56</v>
      </c>
      <c r="I1459" t="s">
        <v>88</v>
      </c>
      <c r="J1459" t="s">
        <v>49</v>
      </c>
      <c r="K1459" t="s">
        <v>194</v>
      </c>
      <c r="L1459" t="s">
        <v>348</v>
      </c>
      <c r="M1459" t="s">
        <v>349</v>
      </c>
      <c r="N1459" t="s">
        <v>350</v>
      </c>
      <c r="O1459" t="s">
        <v>34</v>
      </c>
      <c r="P1459" t="s">
        <v>35</v>
      </c>
      <c r="Q1459" t="s">
        <v>37</v>
      </c>
      <c r="V1459" t="s">
        <v>35</v>
      </c>
      <c r="W1459" t="s">
        <v>35</v>
      </c>
      <c r="X1459" t="s">
        <v>35</v>
      </c>
      <c r="Z1459" s="12">
        <f t="shared" si="22"/>
        <v>0</v>
      </c>
    </row>
    <row r="1460" spans="1:26" x14ac:dyDescent="0.35">
      <c r="A1460">
        <v>15616192</v>
      </c>
      <c r="B1460" s="1">
        <v>45761</v>
      </c>
      <c r="C1460" s="2">
        <v>0.44583333333333336</v>
      </c>
      <c r="D1460" t="s">
        <v>228</v>
      </c>
      <c r="F1460">
        <v>13343</v>
      </c>
      <c r="G1460" t="s">
        <v>28</v>
      </c>
      <c r="H1460" t="s">
        <v>490</v>
      </c>
      <c r="J1460" t="s">
        <v>49</v>
      </c>
      <c r="K1460">
        <v>125</v>
      </c>
      <c r="L1460" t="s">
        <v>491</v>
      </c>
      <c r="M1460" t="s">
        <v>492</v>
      </c>
      <c r="N1460" t="s">
        <v>493</v>
      </c>
      <c r="O1460" t="s">
        <v>62</v>
      </c>
      <c r="P1460" t="s">
        <v>35</v>
      </c>
      <c r="Q1460" t="s">
        <v>78</v>
      </c>
      <c r="V1460" t="s">
        <v>35</v>
      </c>
      <c r="W1460" t="s">
        <v>35</v>
      </c>
      <c r="X1460" t="s">
        <v>35</v>
      </c>
      <c r="Z1460" s="12">
        <f t="shared" si="22"/>
        <v>0</v>
      </c>
    </row>
    <row r="1461" spans="1:26" x14ac:dyDescent="0.35">
      <c r="A1461">
        <v>15383831</v>
      </c>
      <c r="B1461" s="1">
        <v>45750</v>
      </c>
      <c r="C1461" s="2">
        <v>0.73541666666666672</v>
      </c>
      <c r="D1461" t="s">
        <v>53</v>
      </c>
      <c r="E1461" t="s">
        <v>1853</v>
      </c>
      <c r="F1461" t="s">
        <v>1854</v>
      </c>
      <c r="G1461" t="s">
        <v>55</v>
      </c>
      <c r="H1461" t="s">
        <v>56</v>
      </c>
      <c r="I1461" t="s">
        <v>29</v>
      </c>
      <c r="J1461" t="s">
        <v>440</v>
      </c>
      <c r="K1461">
        <v>220</v>
      </c>
      <c r="L1461" t="s">
        <v>627</v>
      </c>
      <c r="M1461" t="s">
        <v>628</v>
      </c>
      <c r="N1461" t="s">
        <v>629</v>
      </c>
      <c r="O1461" t="s">
        <v>34</v>
      </c>
      <c r="P1461" t="s">
        <v>36</v>
      </c>
      <c r="Q1461" t="s">
        <v>103</v>
      </c>
      <c r="V1461" t="s">
        <v>36</v>
      </c>
      <c r="W1461" t="s">
        <v>35</v>
      </c>
      <c r="X1461" t="s">
        <v>35</v>
      </c>
      <c r="Z1461" s="12">
        <f t="shared" si="22"/>
        <v>0</v>
      </c>
    </row>
    <row r="1462" spans="1:26" x14ac:dyDescent="0.35">
      <c r="A1462">
        <v>15580354</v>
      </c>
      <c r="B1462" s="1">
        <v>45759</v>
      </c>
      <c r="C1462" s="2">
        <v>0.42708333333333331</v>
      </c>
      <c r="D1462" t="s">
        <v>128</v>
      </c>
      <c r="E1462" t="s">
        <v>2074</v>
      </c>
      <c r="F1462" t="s">
        <v>2075</v>
      </c>
      <c r="I1462" t="s">
        <v>88</v>
      </c>
      <c r="J1462" t="s">
        <v>41</v>
      </c>
      <c r="K1462">
        <v>100</v>
      </c>
      <c r="L1462" t="s">
        <v>143</v>
      </c>
      <c r="M1462" t="s">
        <v>2076</v>
      </c>
      <c r="N1462" t="s">
        <v>2077</v>
      </c>
      <c r="O1462" t="s">
        <v>34</v>
      </c>
      <c r="P1462" t="s">
        <v>35</v>
      </c>
      <c r="V1462" t="s">
        <v>35</v>
      </c>
      <c r="W1462" t="s">
        <v>35</v>
      </c>
      <c r="X1462" t="s">
        <v>35</v>
      </c>
      <c r="Z1462" s="12">
        <f t="shared" si="22"/>
        <v>0</v>
      </c>
    </row>
    <row r="1463" spans="1:26" x14ac:dyDescent="0.35">
      <c r="A1463">
        <v>15650666</v>
      </c>
      <c r="B1463" s="1">
        <v>45762</v>
      </c>
      <c r="C1463" s="2">
        <v>0.65555555555555556</v>
      </c>
      <c r="D1463" t="s">
        <v>38</v>
      </c>
      <c r="E1463" t="s">
        <v>2207</v>
      </c>
      <c r="F1463" t="s">
        <v>2208</v>
      </c>
      <c r="J1463" t="s">
        <v>41</v>
      </c>
      <c r="K1463">
        <v>100</v>
      </c>
      <c r="L1463" t="s">
        <v>143</v>
      </c>
      <c r="M1463" t="s">
        <v>867</v>
      </c>
      <c r="N1463" t="s">
        <v>868</v>
      </c>
      <c r="O1463" t="s">
        <v>67</v>
      </c>
      <c r="P1463" t="s">
        <v>36</v>
      </c>
      <c r="V1463" t="s">
        <v>36</v>
      </c>
      <c r="W1463" t="s">
        <v>35</v>
      </c>
      <c r="X1463" t="s">
        <v>36</v>
      </c>
      <c r="Y1463" s="3">
        <v>45762.656944444447</v>
      </c>
      <c r="Z1463" s="12">
        <f t="shared" si="22"/>
        <v>1</v>
      </c>
    </row>
    <row r="1464" spans="1:26" x14ac:dyDescent="0.35">
      <c r="A1464">
        <v>15427457</v>
      </c>
      <c r="B1464" s="1">
        <v>45752</v>
      </c>
      <c r="C1464" s="2">
        <v>0.8569444444444444</v>
      </c>
      <c r="D1464" t="s">
        <v>53</v>
      </c>
      <c r="E1464" t="s">
        <v>2209</v>
      </c>
      <c r="F1464">
        <v>13263</v>
      </c>
      <c r="G1464" t="s">
        <v>124</v>
      </c>
      <c r="H1464" t="s">
        <v>56</v>
      </c>
      <c r="I1464" t="s">
        <v>29</v>
      </c>
      <c r="J1464" t="s">
        <v>49</v>
      </c>
      <c r="K1464" t="s">
        <v>135</v>
      </c>
      <c r="L1464" t="s">
        <v>136</v>
      </c>
      <c r="M1464" t="s">
        <v>509</v>
      </c>
      <c r="N1464" t="s">
        <v>138</v>
      </c>
      <c r="O1464" t="s">
        <v>62</v>
      </c>
      <c r="P1464" t="s">
        <v>36</v>
      </c>
      <c r="Q1464" t="s">
        <v>78</v>
      </c>
      <c r="V1464" t="s">
        <v>35</v>
      </c>
      <c r="W1464" t="s">
        <v>36</v>
      </c>
      <c r="X1464" t="s">
        <v>36</v>
      </c>
      <c r="Z1464" s="12">
        <f t="shared" si="22"/>
        <v>0</v>
      </c>
    </row>
    <row r="1465" spans="1:26" x14ac:dyDescent="0.35">
      <c r="A1465">
        <v>15439118</v>
      </c>
      <c r="B1465" s="1">
        <v>45753</v>
      </c>
      <c r="C1465" s="2">
        <v>0.68125000000000002</v>
      </c>
      <c r="D1465" t="s">
        <v>53</v>
      </c>
      <c r="E1465" t="s">
        <v>2210</v>
      </c>
      <c r="F1465">
        <v>13386</v>
      </c>
      <c r="G1465" t="s">
        <v>290</v>
      </c>
      <c r="H1465" t="s">
        <v>56</v>
      </c>
      <c r="I1465" t="s">
        <v>40</v>
      </c>
      <c r="J1465" t="s">
        <v>30</v>
      </c>
      <c r="K1465" t="s">
        <v>125</v>
      </c>
      <c r="L1465" t="s">
        <v>30</v>
      </c>
      <c r="M1465" t="s">
        <v>1836</v>
      </c>
      <c r="N1465" t="s">
        <v>1837</v>
      </c>
      <c r="O1465" t="s">
        <v>62</v>
      </c>
      <c r="P1465" t="s">
        <v>35</v>
      </c>
      <c r="Q1465" t="s">
        <v>78</v>
      </c>
      <c r="V1465" t="s">
        <v>35</v>
      </c>
      <c r="W1465" t="s">
        <v>35</v>
      </c>
      <c r="X1465" t="s">
        <v>35</v>
      </c>
      <c r="Z1465" s="12">
        <f t="shared" si="22"/>
        <v>0</v>
      </c>
    </row>
    <row r="1466" spans="1:26" x14ac:dyDescent="0.35">
      <c r="A1466">
        <v>15426492</v>
      </c>
      <c r="B1466" s="1">
        <v>45752</v>
      </c>
      <c r="C1466" s="2">
        <v>0.80277777777777781</v>
      </c>
      <c r="D1466" t="s">
        <v>53</v>
      </c>
      <c r="E1466" t="s">
        <v>1117</v>
      </c>
      <c r="F1466" t="s">
        <v>1118</v>
      </c>
      <c r="G1466" t="s">
        <v>124</v>
      </c>
      <c r="H1466" t="s">
        <v>56</v>
      </c>
      <c r="I1466" t="s">
        <v>40</v>
      </c>
      <c r="J1466" t="s">
        <v>49</v>
      </c>
      <c r="K1466">
        <v>125</v>
      </c>
      <c r="L1466" t="s">
        <v>190</v>
      </c>
      <c r="M1466" t="s">
        <v>191</v>
      </c>
      <c r="N1466" t="s">
        <v>192</v>
      </c>
      <c r="O1466" t="s">
        <v>34</v>
      </c>
      <c r="P1466" t="s">
        <v>35</v>
      </c>
      <c r="Q1466" t="s">
        <v>37</v>
      </c>
      <c r="V1466" t="s">
        <v>35</v>
      </c>
      <c r="W1466" t="s">
        <v>35</v>
      </c>
      <c r="X1466" t="s">
        <v>35</v>
      </c>
      <c r="Z1466" s="12">
        <f t="shared" si="22"/>
        <v>0</v>
      </c>
    </row>
    <row r="1467" spans="1:26" x14ac:dyDescent="0.35">
      <c r="A1467">
        <v>15411866</v>
      </c>
      <c r="B1467" s="1">
        <v>45752</v>
      </c>
      <c r="C1467" s="2">
        <v>0.41041666666666665</v>
      </c>
      <c r="D1467" t="s">
        <v>95</v>
      </c>
      <c r="E1467" t="s">
        <v>1604</v>
      </c>
      <c r="F1467" t="s">
        <v>1605</v>
      </c>
      <c r="G1467" t="s">
        <v>308</v>
      </c>
      <c r="H1467" t="s">
        <v>210</v>
      </c>
      <c r="J1467" t="s">
        <v>57</v>
      </c>
      <c r="K1467" t="s">
        <v>58</v>
      </c>
      <c r="L1467" t="s">
        <v>59</v>
      </c>
      <c r="M1467" t="s">
        <v>217</v>
      </c>
      <c r="N1467" t="s">
        <v>218</v>
      </c>
      <c r="O1467" t="s">
        <v>62</v>
      </c>
      <c r="P1467" t="s">
        <v>35</v>
      </c>
      <c r="Q1467" t="s">
        <v>78</v>
      </c>
      <c r="V1467" t="s">
        <v>35</v>
      </c>
      <c r="W1467" t="s">
        <v>35</v>
      </c>
      <c r="X1467" t="s">
        <v>35</v>
      </c>
      <c r="Z1467" s="12">
        <f t="shared" si="22"/>
        <v>0</v>
      </c>
    </row>
    <row r="1468" spans="1:26" x14ac:dyDescent="0.35">
      <c r="A1468">
        <v>15545355</v>
      </c>
      <c r="B1468" s="1">
        <v>45757</v>
      </c>
      <c r="C1468" s="2">
        <v>0.59236111111111112</v>
      </c>
      <c r="D1468" t="s">
        <v>128</v>
      </c>
      <c r="E1468" t="s">
        <v>1208</v>
      </c>
      <c r="F1468">
        <v>11268</v>
      </c>
      <c r="I1468" t="s">
        <v>88</v>
      </c>
      <c r="J1468" t="s">
        <v>49</v>
      </c>
      <c r="K1468">
        <v>125</v>
      </c>
      <c r="L1468" t="s">
        <v>119</v>
      </c>
      <c r="M1468" t="s">
        <v>1024</v>
      </c>
      <c r="N1468" t="s">
        <v>1025</v>
      </c>
      <c r="O1468" t="s">
        <v>34</v>
      </c>
      <c r="P1468" t="s">
        <v>35</v>
      </c>
      <c r="Q1468" t="s">
        <v>205</v>
      </c>
      <c r="V1468" t="s">
        <v>35</v>
      </c>
      <c r="W1468" t="s">
        <v>35</v>
      </c>
      <c r="X1468" t="s">
        <v>35</v>
      </c>
      <c r="Z1468" s="12">
        <f t="shared" si="22"/>
        <v>0</v>
      </c>
    </row>
    <row r="1469" spans="1:26" x14ac:dyDescent="0.35">
      <c r="A1469">
        <v>15351851</v>
      </c>
      <c r="B1469" s="1">
        <v>45749</v>
      </c>
      <c r="C1469" s="2">
        <v>0.45416666666666666</v>
      </c>
      <c r="D1469" t="s">
        <v>53</v>
      </c>
      <c r="E1469" t="s">
        <v>2211</v>
      </c>
      <c r="F1469">
        <v>11638</v>
      </c>
      <c r="G1469" t="s">
        <v>55</v>
      </c>
      <c r="H1469" t="s">
        <v>56</v>
      </c>
      <c r="I1469" t="s">
        <v>29</v>
      </c>
      <c r="J1469" t="s">
        <v>57</v>
      </c>
      <c r="K1469" t="s">
        <v>58</v>
      </c>
      <c r="L1469" t="s">
        <v>59</v>
      </c>
      <c r="M1469" t="s">
        <v>60</v>
      </c>
      <c r="N1469" t="s">
        <v>61</v>
      </c>
      <c r="O1469" t="s">
        <v>62</v>
      </c>
      <c r="P1469" t="s">
        <v>35</v>
      </c>
      <c r="Q1469" t="s">
        <v>78</v>
      </c>
      <c r="V1469" t="s">
        <v>35</v>
      </c>
      <c r="W1469" t="s">
        <v>35</v>
      </c>
      <c r="X1469" t="s">
        <v>35</v>
      </c>
      <c r="Z1469" s="12">
        <f t="shared" si="22"/>
        <v>0</v>
      </c>
    </row>
    <row r="1470" spans="1:26" x14ac:dyDescent="0.35">
      <c r="A1470">
        <v>15745414</v>
      </c>
      <c r="B1470" s="1">
        <v>45766</v>
      </c>
      <c r="C1470" s="2">
        <v>0.88263888888888886</v>
      </c>
      <c r="D1470" t="s">
        <v>53</v>
      </c>
      <c r="E1470" t="s">
        <v>208</v>
      </c>
      <c r="F1470">
        <v>10280</v>
      </c>
      <c r="G1470" t="s">
        <v>124</v>
      </c>
      <c r="H1470" t="s">
        <v>56</v>
      </c>
      <c r="I1470" t="s">
        <v>88</v>
      </c>
      <c r="J1470" t="s">
        <v>49</v>
      </c>
      <c r="K1470" t="s">
        <v>135</v>
      </c>
      <c r="L1470" t="s">
        <v>136</v>
      </c>
      <c r="M1470" t="s">
        <v>137</v>
      </c>
      <c r="N1470" t="s">
        <v>138</v>
      </c>
      <c r="O1470" t="s">
        <v>34</v>
      </c>
      <c r="P1470" t="s">
        <v>35</v>
      </c>
      <c r="V1470" t="s">
        <v>35</v>
      </c>
      <c r="W1470" t="s">
        <v>35</v>
      </c>
      <c r="X1470" t="s">
        <v>35</v>
      </c>
      <c r="Z1470" s="12">
        <f t="shared" si="22"/>
        <v>0</v>
      </c>
    </row>
    <row r="1471" spans="1:26" x14ac:dyDescent="0.35">
      <c r="A1471">
        <v>15587455</v>
      </c>
      <c r="B1471" s="1">
        <v>45759</v>
      </c>
      <c r="C1471" s="2">
        <v>0.61319444444444449</v>
      </c>
      <c r="D1471" t="s">
        <v>53</v>
      </c>
      <c r="E1471" t="s">
        <v>922</v>
      </c>
      <c r="F1471">
        <v>10224</v>
      </c>
      <c r="G1471" t="s">
        <v>55</v>
      </c>
      <c r="H1471" t="s">
        <v>56</v>
      </c>
      <c r="I1471" t="s">
        <v>88</v>
      </c>
      <c r="J1471" t="s">
        <v>49</v>
      </c>
      <c r="K1471" t="s">
        <v>378</v>
      </c>
      <c r="L1471" t="s">
        <v>417</v>
      </c>
      <c r="M1471" t="s">
        <v>418</v>
      </c>
      <c r="N1471" t="s">
        <v>419</v>
      </c>
      <c r="O1471" t="s">
        <v>34</v>
      </c>
      <c r="P1471" t="s">
        <v>35</v>
      </c>
      <c r="V1471" t="s">
        <v>35</v>
      </c>
      <c r="W1471" t="s">
        <v>35</v>
      </c>
      <c r="X1471" t="s">
        <v>35</v>
      </c>
      <c r="Z1471" s="12">
        <f t="shared" si="22"/>
        <v>0</v>
      </c>
    </row>
    <row r="1472" spans="1:26" x14ac:dyDescent="0.35">
      <c r="A1472">
        <v>15551776</v>
      </c>
      <c r="B1472" s="1">
        <v>45757</v>
      </c>
      <c r="C1472" s="2">
        <v>0.75</v>
      </c>
      <c r="D1472" t="s">
        <v>128</v>
      </c>
      <c r="E1472" t="s">
        <v>2212</v>
      </c>
      <c r="F1472">
        <v>10062</v>
      </c>
      <c r="J1472" t="s">
        <v>49</v>
      </c>
      <c r="K1472">
        <v>125</v>
      </c>
      <c r="L1472" t="s">
        <v>286</v>
      </c>
      <c r="M1472" t="s">
        <v>287</v>
      </c>
      <c r="N1472" t="s">
        <v>288</v>
      </c>
      <c r="O1472" t="s">
        <v>62</v>
      </c>
      <c r="P1472" t="s">
        <v>36</v>
      </c>
      <c r="Q1472" t="s">
        <v>78</v>
      </c>
      <c r="V1472" t="s">
        <v>35</v>
      </c>
      <c r="W1472" t="s">
        <v>36</v>
      </c>
      <c r="X1472" t="s">
        <v>36</v>
      </c>
      <c r="Z1472" s="12">
        <f t="shared" si="22"/>
        <v>0</v>
      </c>
    </row>
    <row r="1473" spans="1:26" x14ac:dyDescent="0.35">
      <c r="A1473">
        <v>15670556</v>
      </c>
      <c r="B1473" s="1">
        <v>45763</v>
      </c>
      <c r="C1473" s="2">
        <v>0.59236111111111112</v>
      </c>
      <c r="D1473" t="s">
        <v>38</v>
      </c>
      <c r="E1473" t="s">
        <v>2213</v>
      </c>
      <c r="F1473" t="s">
        <v>2214</v>
      </c>
      <c r="I1473" t="s">
        <v>88</v>
      </c>
      <c r="J1473" t="s">
        <v>49</v>
      </c>
      <c r="K1473">
        <v>125</v>
      </c>
      <c r="L1473" t="s">
        <v>100</v>
      </c>
      <c r="M1473" t="s">
        <v>775</v>
      </c>
      <c r="N1473" t="s">
        <v>776</v>
      </c>
      <c r="O1473" t="s">
        <v>67</v>
      </c>
      <c r="P1473" t="s">
        <v>36</v>
      </c>
      <c r="V1473" t="s">
        <v>35</v>
      </c>
      <c r="W1473" t="s">
        <v>36</v>
      </c>
      <c r="X1473" t="s">
        <v>36</v>
      </c>
      <c r="Y1473" s="3">
        <v>45763.595833333333</v>
      </c>
      <c r="Z1473" s="12">
        <f t="shared" si="22"/>
        <v>1</v>
      </c>
    </row>
    <row r="1474" spans="1:26" x14ac:dyDescent="0.35">
      <c r="A1474">
        <v>15594814</v>
      </c>
      <c r="B1474" s="1">
        <v>45760</v>
      </c>
      <c r="C1474" s="2">
        <v>0.43888888888888888</v>
      </c>
      <c r="D1474" t="s">
        <v>53</v>
      </c>
      <c r="E1474" t="s">
        <v>2215</v>
      </c>
      <c r="F1474">
        <v>12979</v>
      </c>
      <c r="G1474" t="s">
        <v>124</v>
      </c>
      <c r="H1474" t="s">
        <v>56</v>
      </c>
      <c r="I1474" t="s">
        <v>88</v>
      </c>
      <c r="J1474" t="s">
        <v>49</v>
      </c>
      <c r="K1474" t="s">
        <v>135</v>
      </c>
      <c r="L1474" t="s">
        <v>136</v>
      </c>
      <c r="M1474" t="s">
        <v>1135</v>
      </c>
      <c r="N1474" t="s">
        <v>1136</v>
      </c>
      <c r="O1474" t="s">
        <v>62</v>
      </c>
      <c r="P1474" t="s">
        <v>35</v>
      </c>
      <c r="Q1474" t="s">
        <v>78</v>
      </c>
      <c r="V1474" t="s">
        <v>35</v>
      </c>
      <c r="W1474" t="s">
        <v>35</v>
      </c>
      <c r="X1474" t="s">
        <v>35</v>
      </c>
      <c r="Z1474" s="12">
        <f t="shared" si="22"/>
        <v>0</v>
      </c>
    </row>
    <row r="1475" spans="1:26" x14ac:dyDescent="0.35">
      <c r="A1475">
        <v>15479250</v>
      </c>
      <c r="B1475" s="1">
        <v>45755</v>
      </c>
      <c r="C1475" s="2">
        <v>0.60416666666666663</v>
      </c>
      <c r="D1475" t="s">
        <v>38</v>
      </c>
      <c r="E1475" t="s">
        <v>2216</v>
      </c>
      <c r="F1475" t="s">
        <v>2217</v>
      </c>
      <c r="G1475" t="s">
        <v>86</v>
      </c>
      <c r="H1475" t="s">
        <v>87</v>
      </c>
      <c r="I1475" t="s">
        <v>29</v>
      </c>
      <c r="J1475" t="s">
        <v>49</v>
      </c>
      <c r="K1475">
        <v>150</v>
      </c>
      <c r="L1475" t="s">
        <v>64</v>
      </c>
      <c r="M1475" t="s">
        <v>256</v>
      </c>
      <c r="N1475" t="s">
        <v>257</v>
      </c>
      <c r="O1475" t="s">
        <v>62</v>
      </c>
      <c r="P1475" t="s">
        <v>36</v>
      </c>
      <c r="Q1475" t="s">
        <v>78</v>
      </c>
      <c r="V1475" t="s">
        <v>35</v>
      </c>
      <c r="W1475" t="s">
        <v>35</v>
      </c>
      <c r="X1475" t="s">
        <v>36</v>
      </c>
      <c r="Z1475" s="12">
        <f t="shared" ref="Z1475:Z1538" si="23">IF(O1475="Invoiced", 1, 0)</f>
        <v>0</v>
      </c>
    </row>
    <row r="1476" spans="1:26" x14ac:dyDescent="0.35">
      <c r="A1476">
        <v>15365504</v>
      </c>
      <c r="B1476" s="1">
        <v>45749</v>
      </c>
      <c r="C1476" s="2">
        <v>0.77083333333333337</v>
      </c>
      <c r="D1476" t="s">
        <v>38</v>
      </c>
      <c r="E1476" t="s">
        <v>2218</v>
      </c>
      <c r="F1476">
        <v>12426</v>
      </c>
      <c r="G1476" t="s">
        <v>860</v>
      </c>
      <c r="I1476" t="s">
        <v>40</v>
      </c>
      <c r="J1476" t="s">
        <v>30</v>
      </c>
      <c r="K1476" t="s">
        <v>966</v>
      </c>
      <c r="M1476" t="s">
        <v>1506</v>
      </c>
      <c r="N1476" t="s">
        <v>1507</v>
      </c>
      <c r="O1476" t="s">
        <v>62</v>
      </c>
      <c r="P1476" t="s">
        <v>36</v>
      </c>
      <c r="Q1476" t="s">
        <v>78</v>
      </c>
      <c r="V1476" t="s">
        <v>35</v>
      </c>
      <c r="W1476" t="s">
        <v>35</v>
      </c>
      <c r="X1476" t="s">
        <v>35</v>
      </c>
      <c r="Z1476" s="12">
        <f t="shared" si="23"/>
        <v>0</v>
      </c>
    </row>
    <row r="1477" spans="1:26" x14ac:dyDescent="0.35">
      <c r="A1477">
        <v>15538310</v>
      </c>
      <c r="B1477" s="1">
        <v>45757</v>
      </c>
      <c r="C1477" s="2">
        <v>0.45</v>
      </c>
      <c r="D1477" t="s">
        <v>95</v>
      </c>
      <c r="E1477" t="s">
        <v>434</v>
      </c>
      <c r="F1477">
        <v>10123</v>
      </c>
      <c r="G1477" t="s">
        <v>98</v>
      </c>
      <c r="H1477" t="s">
        <v>99</v>
      </c>
      <c r="I1477" t="s">
        <v>88</v>
      </c>
      <c r="J1477" t="s">
        <v>49</v>
      </c>
      <c r="K1477" t="s">
        <v>135</v>
      </c>
      <c r="L1477" t="s">
        <v>136</v>
      </c>
      <c r="M1477" t="s">
        <v>484</v>
      </c>
      <c r="N1477" t="s">
        <v>485</v>
      </c>
      <c r="O1477" t="s">
        <v>62</v>
      </c>
      <c r="P1477" t="s">
        <v>36</v>
      </c>
      <c r="Q1477" t="s">
        <v>205</v>
      </c>
      <c r="V1477" t="s">
        <v>35</v>
      </c>
      <c r="W1477" t="s">
        <v>36</v>
      </c>
      <c r="X1477" t="s">
        <v>36</v>
      </c>
      <c r="Z1477" s="12">
        <f t="shared" si="23"/>
        <v>0</v>
      </c>
    </row>
    <row r="1478" spans="1:26" x14ac:dyDescent="0.35">
      <c r="A1478">
        <v>15651095</v>
      </c>
      <c r="B1478" s="1">
        <v>45762</v>
      </c>
      <c r="C1478" s="2">
        <v>0.66597222222222219</v>
      </c>
      <c r="D1478" t="s">
        <v>38</v>
      </c>
      <c r="E1478" t="s">
        <v>2219</v>
      </c>
      <c r="F1478">
        <v>13185</v>
      </c>
      <c r="G1478" t="s">
        <v>86</v>
      </c>
      <c r="H1478" t="s">
        <v>87</v>
      </c>
      <c r="I1478" t="s">
        <v>40</v>
      </c>
      <c r="J1478" t="s">
        <v>57</v>
      </c>
      <c r="K1478" t="s">
        <v>58</v>
      </c>
      <c r="L1478" t="s">
        <v>1110</v>
      </c>
      <c r="M1478" t="s">
        <v>2220</v>
      </c>
      <c r="N1478" t="s">
        <v>2044</v>
      </c>
      <c r="O1478" t="s">
        <v>67</v>
      </c>
      <c r="P1478" t="s">
        <v>36</v>
      </c>
      <c r="V1478" t="s">
        <v>36</v>
      </c>
      <c r="W1478" t="s">
        <v>35</v>
      </c>
      <c r="X1478" t="s">
        <v>35</v>
      </c>
      <c r="Y1478" s="3">
        <v>45762.667361111111</v>
      </c>
      <c r="Z1478" s="12">
        <f t="shared" si="23"/>
        <v>1</v>
      </c>
    </row>
    <row r="1479" spans="1:26" x14ac:dyDescent="0.35">
      <c r="A1479">
        <v>15477809</v>
      </c>
      <c r="B1479" s="1">
        <v>45755</v>
      </c>
      <c r="C1479" s="2">
        <v>0.5805555555555556</v>
      </c>
      <c r="D1479" t="s">
        <v>24</v>
      </c>
      <c r="E1479" t="s">
        <v>2221</v>
      </c>
      <c r="F1479">
        <v>12365</v>
      </c>
      <c r="G1479" t="s">
        <v>27</v>
      </c>
      <c r="H1479" t="s">
        <v>28</v>
      </c>
      <c r="I1479" t="s">
        <v>29</v>
      </c>
      <c r="J1479" t="s">
        <v>30</v>
      </c>
      <c r="K1479" t="s">
        <v>153</v>
      </c>
      <c r="L1479" t="s">
        <v>30</v>
      </c>
      <c r="M1479" t="s">
        <v>306</v>
      </c>
      <c r="N1479" t="s">
        <v>155</v>
      </c>
      <c r="O1479" t="s">
        <v>62</v>
      </c>
      <c r="P1479" t="s">
        <v>35</v>
      </c>
      <c r="Q1479" t="s">
        <v>78</v>
      </c>
      <c r="V1479" t="s">
        <v>35</v>
      </c>
      <c r="W1479" t="s">
        <v>35</v>
      </c>
      <c r="X1479" t="s">
        <v>35</v>
      </c>
      <c r="Z1479" s="12">
        <f t="shared" si="23"/>
        <v>0</v>
      </c>
    </row>
    <row r="1480" spans="1:26" x14ac:dyDescent="0.35">
      <c r="A1480">
        <v>15530065</v>
      </c>
      <c r="B1480" s="1">
        <v>45756</v>
      </c>
      <c r="C1480" s="2">
        <v>0.7368055555555556</v>
      </c>
      <c r="D1480" t="s">
        <v>128</v>
      </c>
      <c r="E1480" t="s">
        <v>1796</v>
      </c>
      <c r="F1480">
        <v>10492</v>
      </c>
      <c r="I1480" t="s">
        <v>40</v>
      </c>
      <c r="J1480" t="s">
        <v>49</v>
      </c>
      <c r="K1480">
        <v>125</v>
      </c>
      <c r="L1480" t="s">
        <v>286</v>
      </c>
      <c r="M1480" t="s">
        <v>287</v>
      </c>
      <c r="N1480" t="s">
        <v>288</v>
      </c>
      <c r="O1480" t="s">
        <v>67</v>
      </c>
      <c r="P1480" t="s">
        <v>36</v>
      </c>
      <c r="V1480" t="s">
        <v>35</v>
      </c>
      <c r="W1480" t="s">
        <v>36</v>
      </c>
      <c r="X1480" t="s">
        <v>36</v>
      </c>
      <c r="Y1480" s="3">
        <v>45756.738888888889</v>
      </c>
      <c r="Z1480" s="12">
        <f t="shared" si="23"/>
        <v>1</v>
      </c>
    </row>
    <row r="1481" spans="1:26" x14ac:dyDescent="0.35">
      <c r="A1481">
        <v>15590380</v>
      </c>
      <c r="B1481" s="1">
        <v>45759</v>
      </c>
      <c r="C1481" s="2">
        <v>0.6875</v>
      </c>
      <c r="D1481" t="s">
        <v>38</v>
      </c>
      <c r="E1481" t="s">
        <v>1238</v>
      </c>
      <c r="F1481">
        <v>14181</v>
      </c>
      <c r="I1481" t="s">
        <v>88</v>
      </c>
      <c r="J1481" t="s">
        <v>49</v>
      </c>
      <c r="K1481">
        <v>125</v>
      </c>
      <c r="L1481" t="s">
        <v>100</v>
      </c>
      <c r="M1481" t="s">
        <v>319</v>
      </c>
      <c r="N1481" t="s">
        <v>320</v>
      </c>
      <c r="O1481" t="s">
        <v>67</v>
      </c>
      <c r="P1481" t="s">
        <v>36</v>
      </c>
      <c r="V1481" t="s">
        <v>35</v>
      </c>
      <c r="W1481" t="s">
        <v>36</v>
      </c>
      <c r="X1481" t="s">
        <v>35</v>
      </c>
      <c r="Y1481" s="3">
        <v>45759.689583333333</v>
      </c>
      <c r="Z1481" s="12">
        <f t="shared" si="23"/>
        <v>1</v>
      </c>
    </row>
    <row r="1482" spans="1:26" x14ac:dyDescent="0.35">
      <c r="A1482">
        <v>15357224</v>
      </c>
      <c r="B1482" s="1">
        <v>45749</v>
      </c>
      <c r="C1482" s="2">
        <v>0.56111111111111112</v>
      </c>
      <c r="D1482" t="s">
        <v>46</v>
      </c>
      <c r="E1482" t="s">
        <v>1373</v>
      </c>
      <c r="F1482" t="s">
        <v>1374</v>
      </c>
      <c r="G1482" t="s">
        <v>48</v>
      </c>
      <c r="I1482" t="s">
        <v>88</v>
      </c>
      <c r="J1482" t="s">
        <v>49</v>
      </c>
      <c r="K1482">
        <v>400</v>
      </c>
      <c r="L1482" t="s">
        <v>329</v>
      </c>
      <c r="M1482" t="s">
        <v>1022</v>
      </c>
      <c r="N1482" t="s">
        <v>1023</v>
      </c>
      <c r="O1482" t="s">
        <v>34</v>
      </c>
      <c r="P1482" t="s">
        <v>35</v>
      </c>
      <c r="Q1482" t="s">
        <v>205</v>
      </c>
      <c r="V1482" t="s">
        <v>35</v>
      </c>
      <c r="W1482" t="s">
        <v>35</v>
      </c>
      <c r="X1482" t="s">
        <v>35</v>
      </c>
      <c r="Z1482" s="12">
        <f t="shared" si="23"/>
        <v>0</v>
      </c>
    </row>
    <row r="1483" spans="1:26" x14ac:dyDescent="0.35">
      <c r="A1483">
        <v>15694489</v>
      </c>
      <c r="B1483" s="1">
        <v>45764</v>
      </c>
      <c r="C1483" s="2">
        <v>0.56874999999999998</v>
      </c>
      <c r="D1483" t="s">
        <v>53</v>
      </c>
      <c r="E1483" t="s">
        <v>1830</v>
      </c>
      <c r="F1483">
        <v>10495</v>
      </c>
      <c r="G1483" t="s">
        <v>55</v>
      </c>
      <c r="H1483" t="s">
        <v>56</v>
      </c>
      <c r="I1483" t="s">
        <v>29</v>
      </c>
      <c r="J1483" t="s">
        <v>49</v>
      </c>
      <c r="K1483" t="s">
        <v>378</v>
      </c>
      <c r="L1483" t="s">
        <v>417</v>
      </c>
      <c r="M1483" t="s">
        <v>418</v>
      </c>
      <c r="N1483" t="s">
        <v>419</v>
      </c>
      <c r="O1483" t="s">
        <v>34</v>
      </c>
      <c r="P1483" t="s">
        <v>35</v>
      </c>
      <c r="V1483" t="s">
        <v>35</v>
      </c>
      <c r="W1483" t="s">
        <v>35</v>
      </c>
      <c r="X1483" t="s">
        <v>35</v>
      </c>
      <c r="Z1483" s="12">
        <f t="shared" si="23"/>
        <v>0</v>
      </c>
    </row>
    <row r="1484" spans="1:26" x14ac:dyDescent="0.35">
      <c r="A1484">
        <v>15485153</v>
      </c>
      <c r="B1484" s="1">
        <v>45755</v>
      </c>
      <c r="C1484" s="2">
        <v>0.75347222222222221</v>
      </c>
      <c r="D1484" t="s">
        <v>95</v>
      </c>
      <c r="E1484" t="s">
        <v>54</v>
      </c>
      <c r="F1484">
        <v>13565</v>
      </c>
      <c r="G1484" t="s">
        <v>216</v>
      </c>
      <c r="H1484" t="s">
        <v>99</v>
      </c>
      <c r="I1484" t="s">
        <v>88</v>
      </c>
      <c r="J1484" t="s">
        <v>41</v>
      </c>
      <c r="K1484">
        <v>100</v>
      </c>
      <c r="L1484" t="s">
        <v>42</v>
      </c>
      <c r="M1484" t="s">
        <v>1413</v>
      </c>
      <c r="N1484" t="s">
        <v>1414</v>
      </c>
      <c r="O1484" t="s">
        <v>62</v>
      </c>
      <c r="P1484" t="s">
        <v>35</v>
      </c>
      <c r="V1484" t="s">
        <v>35</v>
      </c>
      <c r="W1484" t="s">
        <v>35</v>
      </c>
      <c r="X1484" t="s">
        <v>35</v>
      </c>
      <c r="Z1484" s="12">
        <f t="shared" si="23"/>
        <v>0</v>
      </c>
    </row>
    <row r="1485" spans="1:26" x14ac:dyDescent="0.35">
      <c r="A1485">
        <v>15480896</v>
      </c>
      <c r="B1485" s="1">
        <v>45755</v>
      </c>
      <c r="C1485" s="2">
        <v>0.63749999999999996</v>
      </c>
      <c r="D1485" t="s">
        <v>128</v>
      </c>
      <c r="E1485" t="s">
        <v>1043</v>
      </c>
      <c r="F1485" t="s">
        <v>1044</v>
      </c>
      <c r="J1485" t="s">
        <v>49</v>
      </c>
      <c r="K1485" t="s">
        <v>472</v>
      </c>
      <c r="L1485" t="s">
        <v>220</v>
      </c>
      <c r="M1485" t="s">
        <v>2222</v>
      </c>
      <c r="N1485" t="s">
        <v>2223</v>
      </c>
      <c r="O1485" t="s">
        <v>34</v>
      </c>
      <c r="P1485" t="s">
        <v>36</v>
      </c>
      <c r="V1485" t="s">
        <v>36</v>
      </c>
      <c r="W1485" t="s">
        <v>35</v>
      </c>
      <c r="X1485" t="s">
        <v>35</v>
      </c>
      <c r="Z1485" s="12">
        <f t="shared" si="23"/>
        <v>0</v>
      </c>
    </row>
    <row r="1486" spans="1:26" x14ac:dyDescent="0.35">
      <c r="A1486">
        <v>15476655</v>
      </c>
      <c r="B1486" s="1">
        <v>45755</v>
      </c>
      <c r="C1486" s="2">
        <v>0.56180555555555556</v>
      </c>
      <c r="D1486" t="s">
        <v>53</v>
      </c>
      <c r="E1486" t="s">
        <v>688</v>
      </c>
      <c r="F1486">
        <v>11468</v>
      </c>
      <c r="G1486" t="s">
        <v>124</v>
      </c>
      <c r="H1486" t="s">
        <v>56</v>
      </c>
      <c r="I1486" t="s">
        <v>88</v>
      </c>
      <c r="J1486" t="s">
        <v>49</v>
      </c>
      <c r="K1486" t="s">
        <v>135</v>
      </c>
      <c r="L1486" t="s">
        <v>136</v>
      </c>
      <c r="M1486" t="s">
        <v>137</v>
      </c>
      <c r="N1486" t="s">
        <v>138</v>
      </c>
      <c r="O1486" t="s">
        <v>34</v>
      </c>
      <c r="P1486" t="s">
        <v>35</v>
      </c>
      <c r="V1486" t="s">
        <v>35</v>
      </c>
      <c r="W1486" t="s">
        <v>35</v>
      </c>
      <c r="X1486" t="s">
        <v>35</v>
      </c>
      <c r="Z1486" s="12">
        <f t="shared" si="23"/>
        <v>0</v>
      </c>
    </row>
    <row r="1487" spans="1:26" x14ac:dyDescent="0.35">
      <c r="A1487">
        <v>15484516</v>
      </c>
      <c r="B1487" s="1">
        <v>45755</v>
      </c>
      <c r="C1487" s="2">
        <v>0.72916666666666663</v>
      </c>
      <c r="D1487" t="s">
        <v>46</v>
      </c>
      <c r="E1487" t="s">
        <v>609</v>
      </c>
      <c r="F1487">
        <v>11772</v>
      </c>
      <c r="J1487" t="s">
        <v>49</v>
      </c>
      <c r="K1487" t="s">
        <v>157</v>
      </c>
      <c r="L1487" t="s">
        <v>344</v>
      </c>
      <c r="M1487" t="s">
        <v>345</v>
      </c>
      <c r="N1487" t="s">
        <v>346</v>
      </c>
      <c r="O1487" t="s">
        <v>34</v>
      </c>
      <c r="P1487" t="s">
        <v>35</v>
      </c>
      <c r="V1487" t="s">
        <v>35</v>
      </c>
      <c r="W1487" t="s">
        <v>35</v>
      </c>
      <c r="X1487" t="s">
        <v>35</v>
      </c>
      <c r="Z1487" s="12">
        <f t="shared" si="23"/>
        <v>0</v>
      </c>
    </row>
    <row r="1488" spans="1:26" x14ac:dyDescent="0.35">
      <c r="A1488">
        <v>15536823</v>
      </c>
      <c r="B1488" s="1">
        <v>45757</v>
      </c>
      <c r="C1488" s="2">
        <v>0.37013888888888891</v>
      </c>
      <c r="D1488" t="s">
        <v>53</v>
      </c>
      <c r="E1488" t="s">
        <v>1597</v>
      </c>
      <c r="F1488">
        <v>13790</v>
      </c>
      <c r="G1488" t="s">
        <v>290</v>
      </c>
      <c r="H1488" t="s">
        <v>56</v>
      </c>
      <c r="I1488" t="s">
        <v>40</v>
      </c>
      <c r="J1488" t="s">
        <v>49</v>
      </c>
      <c r="K1488">
        <v>150</v>
      </c>
      <c r="L1488" t="s">
        <v>422</v>
      </c>
      <c r="M1488" t="s">
        <v>423</v>
      </c>
      <c r="N1488" t="s">
        <v>424</v>
      </c>
      <c r="O1488" t="s">
        <v>34</v>
      </c>
      <c r="P1488" t="s">
        <v>35</v>
      </c>
      <c r="Q1488" t="s">
        <v>37</v>
      </c>
      <c r="V1488" t="s">
        <v>35</v>
      </c>
      <c r="W1488" t="s">
        <v>35</v>
      </c>
      <c r="X1488" t="s">
        <v>35</v>
      </c>
      <c r="Z1488" s="12">
        <f t="shared" si="23"/>
        <v>0</v>
      </c>
    </row>
    <row r="1489" spans="1:26" x14ac:dyDescent="0.35">
      <c r="A1489">
        <v>15706316</v>
      </c>
      <c r="B1489" s="1">
        <v>45764</v>
      </c>
      <c r="C1489" s="2">
        <v>0.89027777777777772</v>
      </c>
      <c r="D1489" t="s">
        <v>53</v>
      </c>
      <c r="E1489" t="s">
        <v>1400</v>
      </c>
      <c r="F1489">
        <v>12082</v>
      </c>
      <c r="G1489" t="s">
        <v>55</v>
      </c>
      <c r="H1489" t="s">
        <v>56</v>
      </c>
      <c r="J1489" t="s">
        <v>30</v>
      </c>
      <c r="K1489" t="s">
        <v>545</v>
      </c>
      <c r="L1489" t="s">
        <v>30</v>
      </c>
      <c r="M1489" t="s">
        <v>835</v>
      </c>
      <c r="N1489" t="s">
        <v>836</v>
      </c>
      <c r="O1489" t="s">
        <v>62</v>
      </c>
      <c r="P1489" t="s">
        <v>35</v>
      </c>
      <c r="Q1489" t="s">
        <v>167</v>
      </c>
      <c r="V1489" t="s">
        <v>35</v>
      </c>
      <c r="W1489" t="s">
        <v>35</v>
      </c>
      <c r="X1489" t="s">
        <v>35</v>
      </c>
      <c r="Z1489" s="12">
        <f t="shared" si="23"/>
        <v>0</v>
      </c>
    </row>
    <row r="1490" spans="1:26" x14ac:dyDescent="0.35">
      <c r="A1490">
        <v>15422312</v>
      </c>
      <c r="B1490" s="1">
        <v>45752</v>
      </c>
      <c r="C1490" s="2">
        <v>0.67013888888888884</v>
      </c>
      <c r="D1490" t="s">
        <v>46</v>
      </c>
      <c r="E1490" t="s">
        <v>1459</v>
      </c>
      <c r="F1490">
        <v>13594</v>
      </c>
      <c r="I1490" t="s">
        <v>88</v>
      </c>
      <c r="J1490" t="s">
        <v>148</v>
      </c>
      <c r="K1490">
        <v>1200</v>
      </c>
      <c r="M1490" t="s">
        <v>2224</v>
      </c>
      <c r="N1490" t="s">
        <v>2225</v>
      </c>
      <c r="O1490" t="s">
        <v>62</v>
      </c>
      <c r="P1490" t="s">
        <v>35</v>
      </c>
      <c r="Q1490" t="s">
        <v>78</v>
      </c>
      <c r="V1490" t="s">
        <v>35</v>
      </c>
      <c r="W1490" t="s">
        <v>35</v>
      </c>
      <c r="X1490" t="s">
        <v>35</v>
      </c>
      <c r="Z1490" s="12">
        <f t="shared" si="23"/>
        <v>0</v>
      </c>
    </row>
    <row r="1491" spans="1:26" x14ac:dyDescent="0.35">
      <c r="A1491">
        <v>15619231</v>
      </c>
      <c r="B1491" s="1">
        <v>45761</v>
      </c>
      <c r="C1491" s="2">
        <v>0.44791666666666669</v>
      </c>
      <c r="D1491" t="s">
        <v>128</v>
      </c>
      <c r="E1491" t="s">
        <v>2226</v>
      </c>
      <c r="F1491">
        <v>12172</v>
      </c>
      <c r="I1491" t="s">
        <v>40</v>
      </c>
      <c r="J1491" t="s">
        <v>49</v>
      </c>
      <c r="K1491">
        <v>125</v>
      </c>
      <c r="L1491" t="s">
        <v>92</v>
      </c>
      <c r="M1491" t="s">
        <v>520</v>
      </c>
      <c r="N1491" t="s">
        <v>521</v>
      </c>
      <c r="O1491" t="s">
        <v>34</v>
      </c>
      <c r="P1491" t="s">
        <v>36</v>
      </c>
      <c r="V1491" t="s">
        <v>36</v>
      </c>
      <c r="W1491" t="s">
        <v>35</v>
      </c>
      <c r="X1491" t="s">
        <v>35</v>
      </c>
      <c r="Z1491" s="12">
        <f t="shared" si="23"/>
        <v>0</v>
      </c>
    </row>
    <row r="1492" spans="1:26" x14ac:dyDescent="0.35">
      <c r="A1492">
        <v>15528907</v>
      </c>
      <c r="B1492" s="1">
        <v>45756</v>
      </c>
      <c r="C1492" s="2">
        <v>0.71736111111111112</v>
      </c>
      <c r="D1492" t="s">
        <v>53</v>
      </c>
      <c r="E1492" t="s">
        <v>911</v>
      </c>
      <c r="F1492">
        <v>12735</v>
      </c>
      <c r="G1492" t="s">
        <v>55</v>
      </c>
      <c r="H1492" t="s">
        <v>56</v>
      </c>
      <c r="I1492" t="s">
        <v>29</v>
      </c>
      <c r="J1492" t="s">
        <v>49</v>
      </c>
      <c r="K1492">
        <v>125</v>
      </c>
      <c r="L1492" t="s">
        <v>92</v>
      </c>
      <c r="M1492" t="s">
        <v>93</v>
      </c>
      <c r="N1492" t="s">
        <v>94</v>
      </c>
      <c r="O1492" t="s">
        <v>34</v>
      </c>
      <c r="P1492" t="s">
        <v>35</v>
      </c>
      <c r="V1492" t="s">
        <v>35</v>
      </c>
      <c r="W1492" t="s">
        <v>35</v>
      </c>
      <c r="X1492" t="s">
        <v>35</v>
      </c>
      <c r="Z1492" s="12">
        <f t="shared" si="23"/>
        <v>0</v>
      </c>
    </row>
    <row r="1493" spans="1:26" x14ac:dyDescent="0.35">
      <c r="A1493">
        <v>15629930</v>
      </c>
      <c r="B1493" s="1">
        <v>45761</v>
      </c>
      <c r="C1493" s="2">
        <v>0.68055555555555558</v>
      </c>
      <c r="D1493" t="s">
        <v>24</v>
      </c>
      <c r="E1493" t="s">
        <v>2227</v>
      </c>
      <c r="F1493" t="s">
        <v>2228</v>
      </c>
      <c r="G1493" t="s">
        <v>27</v>
      </c>
      <c r="H1493" t="s">
        <v>28</v>
      </c>
      <c r="J1493" t="s">
        <v>30</v>
      </c>
      <c r="K1493" t="s">
        <v>225</v>
      </c>
      <c r="L1493" t="s">
        <v>30</v>
      </c>
      <c r="M1493" t="s">
        <v>226</v>
      </c>
      <c r="N1493" t="s">
        <v>227</v>
      </c>
      <c r="O1493" t="s">
        <v>34</v>
      </c>
      <c r="P1493" t="s">
        <v>35</v>
      </c>
      <c r="Q1493" t="s">
        <v>37</v>
      </c>
      <c r="V1493" t="s">
        <v>35</v>
      </c>
      <c r="W1493" t="s">
        <v>35</v>
      </c>
      <c r="X1493" t="s">
        <v>35</v>
      </c>
      <c r="Z1493" s="12">
        <f t="shared" si="23"/>
        <v>0</v>
      </c>
    </row>
    <row r="1494" spans="1:26" x14ac:dyDescent="0.35">
      <c r="A1494">
        <v>15417242</v>
      </c>
      <c r="B1494" s="1">
        <v>45752</v>
      </c>
      <c r="C1494" s="2">
        <v>0.54027777777777775</v>
      </c>
      <c r="D1494" t="s">
        <v>46</v>
      </c>
      <c r="E1494" t="s">
        <v>2229</v>
      </c>
      <c r="F1494">
        <v>10729</v>
      </c>
      <c r="J1494" t="s">
        <v>41</v>
      </c>
      <c r="K1494">
        <v>100</v>
      </c>
      <c r="L1494" t="s">
        <v>1321</v>
      </c>
      <c r="M1494" t="s">
        <v>1810</v>
      </c>
      <c r="N1494" t="s">
        <v>1811</v>
      </c>
      <c r="O1494" t="s">
        <v>67</v>
      </c>
      <c r="P1494" t="s">
        <v>36</v>
      </c>
      <c r="V1494" t="s">
        <v>35</v>
      </c>
      <c r="W1494" t="s">
        <v>35</v>
      </c>
      <c r="X1494" t="s">
        <v>35</v>
      </c>
      <c r="Y1494" s="3">
        <v>45752.540972222225</v>
      </c>
      <c r="Z1494" s="12">
        <f t="shared" si="23"/>
        <v>1</v>
      </c>
    </row>
    <row r="1495" spans="1:26" x14ac:dyDescent="0.35">
      <c r="A1495">
        <v>15727440</v>
      </c>
      <c r="B1495" s="1">
        <v>45765</v>
      </c>
      <c r="C1495" s="2">
        <v>0.91249999999999998</v>
      </c>
      <c r="D1495" t="s">
        <v>53</v>
      </c>
      <c r="E1495" t="s">
        <v>2118</v>
      </c>
      <c r="F1495">
        <v>13048</v>
      </c>
      <c r="G1495" t="s">
        <v>124</v>
      </c>
      <c r="H1495" t="s">
        <v>56</v>
      </c>
      <c r="I1495" t="s">
        <v>40</v>
      </c>
      <c r="J1495" t="s">
        <v>49</v>
      </c>
      <c r="K1495" t="s">
        <v>135</v>
      </c>
      <c r="L1495" t="s">
        <v>136</v>
      </c>
      <c r="M1495" t="s">
        <v>137</v>
      </c>
      <c r="N1495" t="s">
        <v>138</v>
      </c>
      <c r="O1495" t="s">
        <v>34</v>
      </c>
      <c r="P1495" t="s">
        <v>35</v>
      </c>
      <c r="Q1495" t="s">
        <v>205</v>
      </c>
      <c r="V1495" t="s">
        <v>35</v>
      </c>
      <c r="W1495" t="s">
        <v>35</v>
      </c>
      <c r="X1495" t="s">
        <v>35</v>
      </c>
      <c r="Z1495" s="12">
        <f t="shared" si="23"/>
        <v>0</v>
      </c>
    </row>
    <row r="1496" spans="1:26" x14ac:dyDescent="0.35">
      <c r="A1496">
        <v>15630224</v>
      </c>
      <c r="B1496" s="1">
        <v>45761</v>
      </c>
      <c r="C1496" s="2">
        <v>0.68333333333333335</v>
      </c>
      <c r="D1496" t="s">
        <v>38</v>
      </c>
      <c r="E1496" t="s">
        <v>172</v>
      </c>
      <c r="F1496" t="s">
        <v>173</v>
      </c>
      <c r="I1496" t="s">
        <v>40</v>
      </c>
      <c r="J1496" t="s">
        <v>148</v>
      </c>
      <c r="K1496" t="s">
        <v>2230</v>
      </c>
      <c r="M1496" t="s">
        <v>2231</v>
      </c>
      <c r="N1496" t="s">
        <v>2232</v>
      </c>
      <c r="O1496" t="s">
        <v>45</v>
      </c>
      <c r="P1496" t="s">
        <v>36</v>
      </c>
      <c r="V1496" t="s">
        <v>36</v>
      </c>
      <c r="W1496" t="s">
        <v>35</v>
      </c>
      <c r="X1496" t="s">
        <v>35</v>
      </c>
      <c r="Y1496" s="3">
        <v>45761.838888888888</v>
      </c>
      <c r="Z1496" s="12">
        <f t="shared" si="23"/>
        <v>0</v>
      </c>
    </row>
    <row r="1497" spans="1:26" x14ac:dyDescent="0.35">
      <c r="A1497">
        <v>15552245</v>
      </c>
      <c r="B1497" s="1">
        <v>45757</v>
      </c>
      <c r="C1497" s="2">
        <v>0.76388888888888884</v>
      </c>
      <c r="D1497" t="s">
        <v>128</v>
      </c>
      <c r="E1497" t="s">
        <v>2233</v>
      </c>
      <c r="F1497" t="s">
        <v>2234</v>
      </c>
      <c r="I1497" t="s">
        <v>40</v>
      </c>
      <c r="J1497" t="s">
        <v>57</v>
      </c>
      <c r="K1497" t="s">
        <v>58</v>
      </c>
      <c r="L1497" t="s">
        <v>59</v>
      </c>
      <c r="M1497" t="s">
        <v>569</v>
      </c>
      <c r="N1497" t="s">
        <v>570</v>
      </c>
      <c r="O1497" t="s">
        <v>34</v>
      </c>
      <c r="P1497" t="s">
        <v>36</v>
      </c>
      <c r="V1497" t="s">
        <v>36</v>
      </c>
      <c r="W1497" t="s">
        <v>35</v>
      </c>
      <c r="X1497" t="s">
        <v>35</v>
      </c>
      <c r="Z1497" s="12">
        <f t="shared" si="23"/>
        <v>0</v>
      </c>
    </row>
    <row r="1498" spans="1:26" x14ac:dyDescent="0.35">
      <c r="A1498">
        <v>15571868</v>
      </c>
      <c r="B1498" s="1">
        <v>45758</v>
      </c>
      <c r="C1498" s="2">
        <v>0.72222222222222221</v>
      </c>
      <c r="D1498" t="s">
        <v>38</v>
      </c>
      <c r="E1498" t="s">
        <v>2235</v>
      </c>
      <c r="F1498">
        <v>11216</v>
      </c>
      <c r="I1498" t="s">
        <v>29</v>
      </c>
      <c r="J1498" t="s">
        <v>49</v>
      </c>
      <c r="K1498" t="s">
        <v>194</v>
      </c>
      <c r="L1498" t="s">
        <v>756</v>
      </c>
      <c r="M1498" t="s">
        <v>1444</v>
      </c>
      <c r="N1498" t="s">
        <v>1445</v>
      </c>
      <c r="O1498" t="s">
        <v>62</v>
      </c>
      <c r="P1498" t="s">
        <v>36</v>
      </c>
      <c r="Q1498" t="s">
        <v>78</v>
      </c>
      <c r="V1498" t="s">
        <v>35</v>
      </c>
      <c r="W1498" t="s">
        <v>36</v>
      </c>
      <c r="X1498" t="s">
        <v>36</v>
      </c>
      <c r="Y1498" s="3">
        <v>45758.739583333336</v>
      </c>
      <c r="Z1498" s="12">
        <f t="shared" si="23"/>
        <v>0</v>
      </c>
    </row>
    <row r="1499" spans="1:26" x14ac:dyDescent="0.35">
      <c r="A1499">
        <v>15513666</v>
      </c>
      <c r="B1499" s="1">
        <v>45756</v>
      </c>
      <c r="C1499" s="2">
        <v>0.68055555555555558</v>
      </c>
      <c r="D1499" t="s">
        <v>228</v>
      </c>
      <c r="F1499">
        <v>10000</v>
      </c>
      <c r="G1499" t="s">
        <v>340</v>
      </c>
      <c r="H1499" t="s">
        <v>341</v>
      </c>
      <c r="J1499" t="s">
        <v>49</v>
      </c>
      <c r="K1499">
        <v>125</v>
      </c>
      <c r="L1499" t="s">
        <v>190</v>
      </c>
      <c r="M1499" t="s">
        <v>191</v>
      </c>
      <c r="N1499" t="s">
        <v>192</v>
      </c>
      <c r="O1499" t="s">
        <v>34</v>
      </c>
      <c r="P1499" t="s">
        <v>35</v>
      </c>
      <c r="V1499" t="s">
        <v>35</v>
      </c>
      <c r="W1499" t="s">
        <v>35</v>
      </c>
      <c r="X1499" t="s">
        <v>35</v>
      </c>
      <c r="Z1499" s="12">
        <f t="shared" si="23"/>
        <v>0</v>
      </c>
    </row>
    <row r="1500" spans="1:26" x14ac:dyDescent="0.35">
      <c r="A1500">
        <v>15372063</v>
      </c>
      <c r="B1500" s="1">
        <v>45750</v>
      </c>
      <c r="C1500" s="2">
        <v>0.44861111111111113</v>
      </c>
      <c r="D1500" t="s">
        <v>128</v>
      </c>
      <c r="E1500" t="s">
        <v>2170</v>
      </c>
      <c r="F1500">
        <v>13334</v>
      </c>
      <c r="I1500" t="s">
        <v>29</v>
      </c>
      <c r="J1500" t="s">
        <v>49</v>
      </c>
      <c r="K1500">
        <v>125</v>
      </c>
      <c r="L1500" t="s">
        <v>491</v>
      </c>
      <c r="M1500" t="s">
        <v>1277</v>
      </c>
      <c r="N1500" t="s">
        <v>1278</v>
      </c>
      <c r="O1500" t="s">
        <v>62</v>
      </c>
      <c r="P1500" t="s">
        <v>36</v>
      </c>
      <c r="Q1500" t="s">
        <v>78</v>
      </c>
      <c r="V1500" t="s">
        <v>36</v>
      </c>
      <c r="W1500" t="s">
        <v>36</v>
      </c>
      <c r="X1500" t="s">
        <v>36</v>
      </c>
      <c r="Z1500" s="12">
        <f t="shared" si="23"/>
        <v>0</v>
      </c>
    </row>
    <row r="1501" spans="1:26" x14ac:dyDescent="0.35">
      <c r="A1501">
        <v>15459402</v>
      </c>
      <c r="B1501" s="1">
        <v>45754</v>
      </c>
      <c r="C1501" s="2">
        <v>0.69444444444444442</v>
      </c>
      <c r="D1501" t="s">
        <v>46</v>
      </c>
      <c r="E1501" t="s">
        <v>993</v>
      </c>
      <c r="F1501">
        <v>14119</v>
      </c>
      <c r="I1501" t="s">
        <v>29</v>
      </c>
      <c r="J1501" t="s">
        <v>148</v>
      </c>
      <c r="K1501" t="s">
        <v>174</v>
      </c>
      <c r="M1501" t="s">
        <v>175</v>
      </c>
      <c r="N1501" t="s">
        <v>905</v>
      </c>
      <c r="O1501" t="s">
        <v>34</v>
      </c>
      <c r="P1501" t="s">
        <v>35</v>
      </c>
      <c r="Q1501" t="s">
        <v>37</v>
      </c>
      <c r="V1501" t="s">
        <v>35</v>
      </c>
      <c r="W1501" t="s">
        <v>35</v>
      </c>
      <c r="X1501" t="s">
        <v>35</v>
      </c>
      <c r="Z1501" s="12">
        <f t="shared" si="23"/>
        <v>0</v>
      </c>
    </row>
    <row r="1502" spans="1:26" x14ac:dyDescent="0.35">
      <c r="A1502">
        <v>15683719</v>
      </c>
      <c r="B1502" s="1">
        <v>45763</v>
      </c>
      <c r="C1502" s="2">
        <v>0.8305555555555556</v>
      </c>
      <c r="D1502" t="s">
        <v>228</v>
      </c>
      <c r="E1502" t="s">
        <v>1486</v>
      </c>
      <c r="F1502" t="s">
        <v>1487</v>
      </c>
      <c r="I1502" t="s">
        <v>88</v>
      </c>
      <c r="J1502" t="s">
        <v>148</v>
      </c>
      <c r="K1502" t="s">
        <v>174</v>
      </c>
      <c r="M1502" t="s">
        <v>175</v>
      </c>
      <c r="N1502" t="s">
        <v>905</v>
      </c>
      <c r="O1502" t="s">
        <v>34</v>
      </c>
      <c r="P1502" t="s">
        <v>35</v>
      </c>
      <c r="V1502" t="s">
        <v>35</v>
      </c>
      <c r="W1502" t="s">
        <v>35</v>
      </c>
      <c r="X1502" t="s">
        <v>35</v>
      </c>
      <c r="Z1502" s="12">
        <f t="shared" si="23"/>
        <v>0</v>
      </c>
    </row>
    <row r="1503" spans="1:26" x14ac:dyDescent="0.35">
      <c r="A1503">
        <v>15535909</v>
      </c>
      <c r="B1503" s="1">
        <v>45757</v>
      </c>
      <c r="C1503" s="2">
        <v>8.9583333333333334E-2</v>
      </c>
      <c r="D1503" t="s">
        <v>53</v>
      </c>
      <c r="E1503" t="s">
        <v>400</v>
      </c>
      <c r="F1503" t="s">
        <v>401</v>
      </c>
      <c r="G1503" t="s">
        <v>124</v>
      </c>
      <c r="H1503" t="s">
        <v>56</v>
      </c>
      <c r="I1503" t="s">
        <v>88</v>
      </c>
      <c r="J1503" t="s">
        <v>49</v>
      </c>
      <c r="K1503" t="s">
        <v>114</v>
      </c>
      <c r="L1503" t="s">
        <v>220</v>
      </c>
      <c r="M1503" t="s">
        <v>1179</v>
      </c>
      <c r="N1503" t="s">
        <v>1180</v>
      </c>
      <c r="O1503" t="s">
        <v>62</v>
      </c>
      <c r="P1503" t="s">
        <v>35</v>
      </c>
      <c r="Q1503" t="s">
        <v>78</v>
      </c>
      <c r="V1503" t="s">
        <v>35</v>
      </c>
      <c r="W1503" t="s">
        <v>35</v>
      </c>
      <c r="X1503" t="s">
        <v>35</v>
      </c>
      <c r="Z1503" s="12">
        <f t="shared" si="23"/>
        <v>0</v>
      </c>
    </row>
    <row r="1504" spans="1:26" x14ac:dyDescent="0.35">
      <c r="A1504">
        <v>15443291</v>
      </c>
      <c r="B1504" s="1">
        <v>45753</v>
      </c>
      <c r="C1504" s="2">
        <v>0.90833333333333333</v>
      </c>
      <c r="D1504" t="s">
        <v>53</v>
      </c>
      <c r="E1504" t="s">
        <v>1519</v>
      </c>
      <c r="F1504">
        <v>12730</v>
      </c>
      <c r="G1504" t="s">
        <v>124</v>
      </c>
      <c r="H1504" t="s">
        <v>56</v>
      </c>
      <c r="I1504" t="s">
        <v>40</v>
      </c>
      <c r="J1504" t="s">
        <v>49</v>
      </c>
      <c r="K1504">
        <v>125</v>
      </c>
      <c r="L1504" t="s">
        <v>190</v>
      </c>
      <c r="M1504" t="s">
        <v>191</v>
      </c>
      <c r="N1504" t="s">
        <v>192</v>
      </c>
      <c r="O1504" t="s">
        <v>62</v>
      </c>
      <c r="P1504" t="s">
        <v>35</v>
      </c>
      <c r="Q1504" t="s">
        <v>167</v>
      </c>
      <c r="V1504" t="s">
        <v>35</v>
      </c>
      <c r="W1504" t="s">
        <v>35</v>
      </c>
      <c r="X1504" t="s">
        <v>35</v>
      </c>
      <c r="Z1504" s="12">
        <f t="shared" si="23"/>
        <v>0</v>
      </c>
    </row>
    <row r="1505" spans="1:26" x14ac:dyDescent="0.35">
      <c r="A1505">
        <v>15674898</v>
      </c>
      <c r="B1505" s="1">
        <v>45763</v>
      </c>
      <c r="C1505" s="2">
        <v>0.68194444444444446</v>
      </c>
      <c r="D1505" t="s">
        <v>38</v>
      </c>
      <c r="E1505" t="s">
        <v>2236</v>
      </c>
      <c r="F1505">
        <v>12726</v>
      </c>
      <c r="J1505" t="s">
        <v>49</v>
      </c>
      <c r="K1505" t="s">
        <v>472</v>
      </c>
      <c r="L1505" t="s">
        <v>220</v>
      </c>
      <c r="M1505" t="s">
        <v>2237</v>
      </c>
      <c r="N1505" t="s">
        <v>2238</v>
      </c>
      <c r="O1505" t="s">
        <v>67</v>
      </c>
      <c r="P1505" t="s">
        <v>36</v>
      </c>
      <c r="V1505" t="s">
        <v>36</v>
      </c>
      <c r="W1505" t="s">
        <v>36</v>
      </c>
      <c r="X1505" t="s">
        <v>36</v>
      </c>
      <c r="Y1505" s="3">
        <v>45763.68472222222</v>
      </c>
      <c r="Z1505" s="12">
        <f t="shared" si="23"/>
        <v>1</v>
      </c>
    </row>
    <row r="1506" spans="1:26" x14ac:dyDescent="0.35">
      <c r="A1506">
        <v>15541182</v>
      </c>
      <c r="B1506" s="1">
        <v>45757</v>
      </c>
      <c r="C1506" s="2">
        <v>0.50486111111111109</v>
      </c>
      <c r="D1506" t="s">
        <v>24</v>
      </c>
      <c r="E1506" t="s">
        <v>909</v>
      </c>
      <c r="F1506">
        <v>12337</v>
      </c>
      <c r="G1506" t="s">
        <v>27</v>
      </c>
      <c r="H1506" t="s">
        <v>28</v>
      </c>
      <c r="I1506" t="s">
        <v>88</v>
      </c>
      <c r="J1506" t="s">
        <v>30</v>
      </c>
      <c r="K1506" t="s">
        <v>153</v>
      </c>
      <c r="L1506" t="s">
        <v>30</v>
      </c>
      <c r="M1506" t="s">
        <v>306</v>
      </c>
      <c r="N1506" t="s">
        <v>155</v>
      </c>
      <c r="O1506" t="s">
        <v>34</v>
      </c>
      <c r="P1506" t="s">
        <v>35</v>
      </c>
      <c r="V1506" t="s">
        <v>35</v>
      </c>
      <c r="W1506" t="s">
        <v>35</v>
      </c>
      <c r="X1506" t="s">
        <v>35</v>
      </c>
      <c r="Z1506" s="12">
        <f t="shared" si="23"/>
        <v>0</v>
      </c>
    </row>
    <row r="1507" spans="1:26" x14ac:dyDescent="0.35">
      <c r="A1507">
        <v>15715267</v>
      </c>
      <c r="B1507" s="1">
        <v>45765</v>
      </c>
      <c r="C1507" s="2">
        <v>0.52638888888888891</v>
      </c>
      <c r="D1507" t="s">
        <v>128</v>
      </c>
      <c r="E1507" t="s">
        <v>2239</v>
      </c>
      <c r="F1507" t="s">
        <v>2240</v>
      </c>
      <c r="I1507" t="s">
        <v>88</v>
      </c>
      <c r="J1507" t="s">
        <v>57</v>
      </c>
      <c r="K1507" t="s">
        <v>58</v>
      </c>
      <c r="L1507" t="s">
        <v>59</v>
      </c>
      <c r="M1507" t="s">
        <v>777</v>
      </c>
      <c r="N1507" t="s">
        <v>691</v>
      </c>
      <c r="O1507" t="s">
        <v>34</v>
      </c>
      <c r="P1507" t="s">
        <v>36</v>
      </c>
      <c r="Q1507" t="s">
        <v>205</v>
      </c>
      <c r="V1507" t="s">
        <v>36</v>
      </c>
      <c r="W1507" t="s">
        <v>35</v>
      </c>
      <c r="X1507" t="s">
        <v>36</v>
      </c>
      <c r="Z1507" s="12">
        <f t="shared" si="23"/>
        <v>0</v>
      </c>
    </row>
    <row r="1508" spans="1:26" x14ac:dyDescent="0.35">
      <c r="A1508">
        <v>15348688</v>
      </c>
      <c r="B1508" s="1">
        <v>45750</v>
      </c>
      <c r="C1508" s="2">
        <v>0.49305555555555558</v>
      </c>
      <c r="D1508" t="s">
        <v>53</v>
      </c>
      <c r="E1508" t="s">
        <v>2241</v>
      </c>
      <c r="F1508">
        <v>12378</v>
      </c>
      <c r="G1508" t="s">
        <v>124</v>
      </c>
      <c r="H1508" t="s">
        <v>56</v>
      </c>
      <c r="I1508" t="s">
        <v>88</v>
      </c>
      <c r="J1508" t="s">
        <v>30</v>
      </c>
      <c r="K1508" t="s">
        <v>545</v>
      </c>
      <c r="L1508" t="s">
        <v>30</v>
      </c>
      <c r="M1508" t="s">
        <v>2242</v>
      </c>
      <c r="N1508" t="s">
        <v>2243</v>
      </c>
      <c r="O1508" t="s">
        <v>62</v>
      </c>
      <c r="P1508" t="s">
        <v>35</v>
      </c>
      <c r="Q1508" t="s">
        <v>78</v>
      </c>
      <c r="V1508" t="s">
        <v>35</v>
      </c>
      <c r="W1508" t="s">
        <v>35</v>
      </c>
      <c r="X1508" t="s">
        <v>35</v>
      </c>
      <c r="Z1508" s="12">
        <f t="shared" si="23"/>
        <v>0</v>
      </c>
    </row>
    <row r="1509" spans="1:26" x14ac:dyDescent="0.35">
      <c r="A1509">
        <v>15344362</v>
      </c>
      <c r="B1509" s="1">
        <v>45748</v>
      </c>
      <c r="C1509" s="2">
        <v>0.74791666666666667</v>
      </c>
      <c r="D1509" t="s">
        <v>53</v>
      </c>
      <c r="E1509" t="s">
        <v>289</v>
      </c>
      <c r="F1509">
        <v>13126</v>
      </c>
      <c r="G1509" t="s">
        <v>55</v>
      </c>
      <c r="H1509" t="s">
        <v>56</v>
      </c>
      <c r="I1509" t="s">
        <v>40</v>
      </c>
      <c r="J1509" t="s">
        <v>49</v>
      </c>
      <c r="K1509" t="s">
        <v>392</v>
      </c>
      <c r="L1509" t="s">
        <v>81</v>
      </c>
      <c r="M1509" t="s">
        <v>393</v>
      </c>
      <c r="N1509" t="s">
        <v>394</v>
      </c>
      <c r="O1509" t="s">
        <v>34</v>
      </c>
      <c r="P1509" t="s">
        <v>35</v>
      </c>
      <c r="Q1509" t="s">
        <v>37</v>
      </c>
      <c r="V1509" t="s">
        <v>35</v>
      </c>
      <c r="W1509" t="s">
        <v>35</v>
      </c>
      <c r="X1509" t="s">
        <v>35</v>
      </c>
      <c r="Z1509" s="12">
        <f t="shared" si="23"/>
        <v>0</v>
      </c>
    </row>
    <row r="1510" spans="1:26" x14ac:dyDescent="0.35">
      <c r="A1510">
        <v>15711218</v>
      </c>
      <c r="B1510" s="1">
        <v>45765</v>
      </c>
      <c r="C1510" s="2">
        <v>0.45763888888888887</v>
      </c>
      <c r="D1510" t="s">
        <v>53</v>
      </c>
      <c r="E1510" t="s">
        <v>1327</v>
      </c>
      <c r="F1510">
        <v>10177</v>
      </c>
      <c r="G1510" t="s">
        <v>55</v>
      </c>
      <c r="H1510" t="s">
        <v>56</v>
      </c>
      <c r="I1510" t="s">
        <v>88</v>
      </c>
      <c r="J1510" t="s">
        <v>49</v>
      </c>
      <c r="K1510" t="s">
        <v>135</v>
      </c>
      <c r="L1510" t="s">
        <v>109</v>
      </c>
      <c r="M1510" t="s">
        <v>2244</v>
      </c>
      <c r="N1510" t="s">
        <v>2245</v>
      </c>
      <c r="O1510" t="s">
        <v>62</v>
      </c>
      <c r="P1510" t="s">
        <v>35</v>
      </c>
      <c r="Q1510" t="s">
        <v>78</v>
      </c>
      <c r="V1510" t="s">
        <v>35</v>
      </c>
      <c r="W1510" t="s">
        <v>35</v>
      </c>
      <c r="X1510" t="s">
        <v>35</v>
      </c>
      <c r="Z1510" s="12">
        <f t="shared" si="23"/>
        <v>0</v>
      </c>
    </row>
    <row r="1511" spans="1:26" x14ac:dyDescent="0.35">
      <c r="A1511">
        <v>15422244</v>
      </c>
      <c r="B1511" s="1">
        <v>45752</v>
      </c>
      <c r="C1511" s="2">
        <v>0.66805555555555551</v>
      </c>
      <c r="D1511" t="s">
        <v>38</v>
      </c>
      <c r="E1511" t="s">
        <v>2246</v>
      </c>
      <c r="F1511" t="s">
        <v>2247</v>
      </c>
      <c r="I1511" t="s">
        <v>88</v>
      </c>
      <c r="J1511" t="s">
        <v>30</v>
      </c>
      <c r="K1511" t="s">
        <v>593</v>
      </c>
      <c r="M1511" t="s">
        <v>622</v>
      </c>
      <c r="N1511" t="s">
        <v>155</v>
      </c>
      <c r="O1511" t="s">
        <v>34</v>
      </c>
      <c r="P1511" t="s">
        <v>36</v>
      </c>
      <c r="Q1511" t="s">
        <v>37</v>
      </c>
      <c r="V1511" t="s">
        <v>36</v>
      </c>
      <c r="W1511" t="s">
        <v>35</v>
      </c>
      <c r="X1511" t="s">
        <v>35</v>
      </c>
      <c r="Z1511" s="12">
        <f t="shared" si="23"/>
        <v>0</v>
      </c>
    </row>
    <row r="1512" spans="1:26" x14ac:dyDescent="0.35">
      <c r="A1512">
        <v>15373878</v>
      </c>
      <c r="B1512" s="1">
        <v>45750</v>
      </c>
      <c r="C1512" s="2">
        <v>0.48958333333333331</v>
      </c>
      <c r="D1512" t="s">
        <v>38</v>
      </c>
      <c r="E1512" t="s">
        <v>2248</v>
      </c>
      <c r="F1512" t="s">
        <v>2249</v>
      </c>
      <c r="I1512" t="s">
        <v>88</v>
      </c>
      <c r="J1512" t="s">
        <v>148</v>
      </c>
      <c r="K1512" t="s">
        <v>296</v>
      </c>
      <c r="M1512" t="s">
        <v>1012</v>
      </c>
      <c r="N1512" t="s">
        <v>298</v>
      </c>
      <c r="O1512" t="s">
        <v>34</v>
      </c>
      <c r="P1512" t="s">
        <v>36</v>
      </c>
      <c r="Q1512" t="s">
        <v>37</v>
      </c>
      <c r="V1512" t="s">
        <v>35</v>
      </c>
      <c r="W1512" t="s">
        <v>35</v>
      </c>
      <c r="X1512" t="s">
        <v>35</v>
      </c>
      <c r="Z1512" s="12">
        <f t="shared" si="23"/>
        <v>0</v>
      </c>
    </row>
    <row r="1513" spans="1:26" x14ac:dyDescent="0.35">
      <c r="A1513">
        <v>15635024</v>
      </c>
      <c r="B1513" s="1">
        <v>45761</v>
      </c>
      <c r="C1513" s="2">
        <v>0.81874999999999998</v>
      </c>
      <c r="D1513" t="s">
        <v>38</v>
      </c>
      <c r="E1513" t="s">
        <v>1868</v>
      </c>
      <c r="F1513">
        <v>11287</v>
      </c>
      <c r="I1513" t="s">
        <v>29</v>
      </c>
      <c r="J1513" t="s">
        <v>49</v>
      </c>
      <c r="K1513">
        <v>220</v>
      </c>
      <c r="L1513" t="s">
        <v>202</v>
      </c>
      <c r="M1513" t="s">
        <v>2250</v>
      </c>
      <c r="N1513" t="s">
        <v>1712</v>
      </c>
      <c r="O1513" t="s">
        <v>45</v>
      </c>
      <c r="P1513" t="s">
        <v>36</v>
      </c>
      <c r="Q1513" t="s">
        <v>37</v>
      </c>
      <c r="V1513" t="s">
        <v>36</v>
      </c>
      <c r="W1513" t="s">
        <v>36</v>
      </c>
      <c r="X1513" t="s">
        <v>36</v>
      </c>
      <c r="Y1513" s="3">
        <v>45761.822222222225</v>
      </c>
      <c r="Z1513" s="12">
        <f t="shared" si="23"/>
        <v>0</v>
      </c>
    </row>
    <row r="1514" spans="1:26" x14ac:dyDescent="0.35">
      <c r="A1514">
        <v>15547869</v>
      </c>
      <c r="B1514" s="1">
        <v>45757</v>
      </c>
      <c r="C1514" s="2">
        <v>0.65694444444444444</v>
      </c>
      <c r="D1514" t="s">
        <v>38</v>
      </c>
      <c r="E1514" t="s">
        <v>2251</v>
      </c>
      <c r="F1514" t="s">
        <v>2252</v>
      </c>
      <c r="G1514" t="s">
        <v>791</v>
      </c>
      <c r="I1514" t="s">
        <v>40</v>
      </c>
      <c r="J1514" t="s">
        <v>49</v>
      </c>
      <c r="K1514">
        <v>125</v>
      </c>
      <c r="L1514" t="s">
        <v>579</v>
      </c>
      <c r="M1514" t="s">
        <v>2154</v>
      </c>
      <c r="N1514" t="s">
        <v>2155</v>
      </c>
      <c r="O1514" t="s">
        <v>67</v>
      </c>
      <c r="P1514" t="s">
        <v>36</v>
      </c>
      <c r="V1514" t="s">
        <v>36</v>
      </c>
      <c r="W1514" t="s">
        <v>35</v>
      </c>
      <c r="X1514" t="s">
        <v>36</v>
      </c>
      <c r="Y1514" s="3">
        <v>45757.658333333333</v>
      </c>
      <c r="Z1514" s="12">
        <f t="shared" si="23"/>
        <v>1</v>
      </c>
    </row>
    <row r="1515" spans="1:26" x14ac:dyDescent="0.35">
      <c r="A1515">
        <v>15472743</v>
      </c>
      <c r="B1515" s="1">
        <v>45755</v>
      </c>
      <c r="C1515" s="2">
        <v>0.50624999999999998</v>
      </c>
      <c r="D1515" t="s">
        <v>53</v>
      </c>
      <c r="E1515" t="s">
        <v>2253</v>
      </c>
      <c r="F1515">
        <v>13212</v>
      </c>
      <c r="G1515" t="s">
        <v>55</v>
      </c>
      <c r="H1515" t="s">
        <v>56</v>
      </c>
      <c r="I1515" t="s">
        <v>40</v>
      </c>
      <c r="J1515" t="s">
        <v>49</v>
      </c>
      <c r="K1515" t="s">
        <v>378</v>
      </c>
      <c r="L1515" t="s">
        <v>417</v>
      </c>
      <c r="M1515" t="s">
        <v>418</v>
      </c>
      <c r="N1515" t="s">
        <v>419</v>
      </c>
      <c r="O1515" t="s">
        <v>62</v>
      </c>
      <c r="P1515" t="s">
        <v>35</v>
      </c>
      <c r="Q1515" t="s">
        <v>78</v>
      </c>
      <c r="V1515" t="s">
        <v>35</v>
      </c>
      <c r="W1515" t="s">
        <v>35</v>
      </c>
      <c r="X1515" t="s">
        <v>35</v>
      </c>
      <c r="Z1515" s="12">
        <f t="shared" si="23"/>
        <v>0</v>
      </c>
    </row>
    <row r="1516" spans="1:26" x14ac:dyDescent="0.35">
      <c r="A1516">
        <v>15652614</v>
      </c>
      <c r="B1516" s="1">
        <v>45762</v>
      </c>
      <c r="C1516" s="2">
        <v>0.70694444444444449</v>
      </c>
      <c r="D1516" t="s">
        <v>46</v>
      </c>
      <c r="E1516" t="s">
        <v>406</v>
      </c>
      <c r="F1516">
        <v>12729</v>
      </c>
      <c r="G1516" t="s">
        <v>86</v>
      </c>
      <c r="H1516" t="s">
        <v>87</v>
      </c>
      <c r="J1516" t="s">
        <v>41</v>
      </c>
      <c r="K1516">
        <v>110</v>
      </c>
      <c r="L1516" t="s">
        <v>143</v>
      </c>
      <c r="M1516" t="s">
        <v>1210</v>
      </c>
      <c r="N1516" t="s">
        <v>603</v>
      </c>
      <c r="O1516" t="s">
        <v>67</v>
      </c>
      <c r="P1516" t="s">
        <v>36</v>
      </c>
      <c r="V1516" t="s">
        <v>35</v>
      </c>
      <c r="W1516" t="s">
        <v>35</v>
      </c>
      <c r="X1516" t="s">
        <v>35</v>
      </c>
      <c r="Y1516" s="3">
        <v>45762.706944444442</v>
      </c>
      <c r="Z1516" s="12">
        <f t="shared" si="23"/>
        <v>1</v>
      </c>
    </row>
    <row r="1517" spans="1:26" x14ac:dyDescent="0.35">
      <c r="A1517">
        <v>15571820</v>
      </c>
      <c r="B1517" s="1">
        <v>45758</v>
      </c>
      <c r="C1517" s="2">
        <v>0.72986111111111107</v>
      </c>
      <c r="D1517" t="s">
        <v>53</v>
      </c>
      <c r="E1517" t="s">
        <v>759</v>
      </c>
      <c r="F1517">
        <v>10590</v>
      </c>
      <c r="G1517" t="s">
        <v>55</v>
      </c>
      <c r="H1517" t="s">
        <v>56</v>
      </c>
      <c r="I1517" t="s">
        <v>88</v>
      </c>
      <c r="J1517" t="s">
        <v>49</v>
      </c>
      <c r="K1517" t="s">
        <v>392</v>
      </c>
      <c r="L1517" t="s">
        <v>81</v>
      </c>
      <c r="M1517" t="s">
        <v>393</v>
      </c>
      <c r="N1517" t="s">
        <v>394</v>
      </c>
      <c r="O1517" t="s">
        <v>34</v>
      </c>
      <c r="P1517" t="s">
        <v>35</v>
      </c>
      <c r="Q1517" t="s">
        <v>536</v>
      </c>
      <c r="V1517" t="s">
        <v>35</v>
      </c>
      <c r="W1517" t="s">
        <v>35</v>
      </c>
      <c r="X1517" t="s">
        <v>35</v>
      </c>
      <c r="Z1517" s="12">
        <f t="shared" si="23"/>
        <v>0</v>
      </c>
    </row>
    <row r="1518" spans="1:26" x14ac:dyDescent="0.35">
      <c r="A1518">
        <v>15395090</v>
      </c>
      <c r="B1518" s="1">
        <v>45751</v>
      </c>
      <c r="C1518" s="2">
        <v>0.51041666666666663</v>
      </c>
      <c r="D1518" t="s">
        <v>53</v>
      </c>
      <c r="E1518" t="s">
        <v>1271</v>
      </c>
      <c r="F1518">
        <v>13047</v>
      </c>
      <c r="G1518" t="s">
        <v>124</v>
      </c>
      <c r="H1518" t="s">
        <v>56</v>
      </c>
      <c r="J1518" t="s">
        <v>440</v>
      </c>
      <c r="K1518">
        <v>220</v>
      </c>
      <c r="L1518" t="s">
        <v>627</v>
      </c>
      <c r="M1518" t="s">
        <v>628</v>
      </c>
      <c r="N1518" t="s">
        <v>629</v>
      </c>
      <c r="O1518" t="s">
        <v>62</v>
      </c>
      <c r="P1518" t="s">
        <v>35</v>
      </c>
      <c r="Q1518" t="s">
        <v>167</v>
      </c>
      <c r="V1518" t="s">
        <v>35</v>
      </c>
      <c r="W1518" t="s">
        <v>35</v>
      </c>
      <c r="X1518" t="s">
        <v>35</v>
      </c>
      <c r="Z1518" s="12">
        <f t="shared" si="23"/>
        <v>0</v>
      </c>
    </row>
    <row r="1519" spans="1:26" x14ac:dyDescent="0.35">
      <c r="A1519">
        <v>15382579</v>
      </c>
      <c r="B1519" s="1">
        <v>45750</v>
      </c>
      <c r="C1519" s="2">
        <v>0.69652777777777775</v>
      </c>
      <c r="D1519" t="s">
        <v>38</v>
      </c>
      <c r="E1519" t="s">
        <v>2254</v>
      </c>
      <c r="F1519">
        <v>10277</v>
      </c>
      <c r="G1519" t="s">
        <v>791</v>
      </c>
      <c r="I1519" t="s">
        <v>40</v>
      </c>
      <c r="J1519" t="s">
        <v>57</v>
      </c>
      <c r="K1519" t="s">
        <v>58</v>
      </c>
      <c r="L1519" t="s">
        <v>59</v>
      </c>
      <c r="M1519" t="s">
        <v>270</v>
      </c>
      <c r="N1519" t="s">
        <v>271</v>
      </c>
      <c r="O1519" t="s">
        <v>67</v>
      </c>
      <c r="P1519" t="s">
        <v>36</v>
      </c>
      <c r="V1519" t="s">
        <v>36</v>
      </c>
      <c r="W1519" t="s">
        <v>35</v>
      </c>
      <c r="X1519" t="s">
        <v>36</v>
      </c>
      <c r="Y1519" s="3">
        <v>45750.697916666664</v>
      </c>
      <c r="Z1519" s="12">
        <f t="shared" si="23"/>
        <v>1</v>
      </c>
    </row>
    <row r="1520" spans="1:26" x14ac:dyDescent="0.35">
      <c r="A1520">
        <v>15333622</v>
      </c>
      <c r="B1520" s="1">
        <v>45748</v>
      </c>
      <c r="C1520" s="2">
        <v>0.47013888888888888</v>
      </c>
      <c r="D1520" t="s">
        <v>228</v>
      </c>
      <c r="F1520">
        <v>10759</v>
      </c>
      <c r="G1520" t="s">
        <v>340</v>
      </c>
      <c r="H1520" t="s">
        <v>959</v>
      </c>
      <c r="I1520" t="s">
        <v>40</v>
      </c>
      <c r="J1520" t="s">
        <v>49</v>
      </c>
      <c r="K1520">
        <v>125</v>
      </c>
      <c r="L1520" t="s">
        <v>190</v>
      </c>
      <c r="M1520" t="s">
        <v>191</v>
      </c>
      <c r="N1520" t="s">
        <v>192</v>
      </c>
      <c r="O1520" t="s">
        <v>62</v>
      </c>
      <c r="P1520" t="s">
        <v>35</v>
      </c>
      <c r="Q1520" t="s">
        <v>1000</v>
      </c>
      <c r="R1520" t="s">
        <v>2255</v>
      </c>
      <c r="T1520" t="s">
        <v>304</v>
      </c>
      <c r="U1520" t="s">
        <v>68</v>
      </c>
      <c r="V1520" t="s">
        <v>35</v>
      </c>
      <c r="W1520" t="s">
        <v>35</v>
      </c>
      <c r="X1520" t="s">
        <v>35</v>
      </c>
      <c r="Z1520" s="12">
        <f t="shared" si="23"/>
        <v>0</v>
      </c>
    </row>
    <row r="1521" spans="1:26" x14ac:dyDescent="0.35">
      <c r="A1521">
        <v>15481797</v>
      </c>
      <c r="B1521" s="1">
        <v>45755</v>
      </c>
      <c r="C1521" s="2">
        <v>0.6645833333333333</v>
      </c>
      <c r="D1521" t="s">
        <v>95</v>
      </c>
      <c r="E1521" t="s">
        <v>449</v>
      </c>
      <c r="F1521">
        <v>10863</v>
      </c>
      <c r="G1521" t="s">
        <v>98</v>
      </c>
      <c r="H1521" t="s">
        <v>99</v>
      </c>
      <c r="J1521" t="s">
        <v>57</v>
      </c>
      <c r="K1521" t="s">
        <v>58</v>
      </c>
      <c r="L1521" t="s">
        <v>59</v>
      </c>
      <c r="M1521" t="s">
        <v>165</v>
      </c>
      <c r="N1521" t="s">
        <v>166</v>
      </c>
      <c r="O1521" t="s">
        <v>34</v>
      </c>
      <c r="P1521" t="s">
        <v>35</v>
      </c>
      <c r="Q1521" t="s">
        <v>205</v>
      </c>
      <c r="V1521" t="s">
        <v>35</v>
      </c>
      <c r="W1521" t="s">
        <v>35</v>
      </c>
      <c r="X1521" t="s">
        <v>35</v>
      </c>
      <c r="Z1521" s="12">
        <f t="shared" si="23"/>
        <v>0</v>
      </c>
    </row>
    <row r="1522" spans="1:26" x14ac:dyDescent="0.35">
      <c r="A1522">
        <v>15362885</v>
      </c>
      <c r="B1522" s="1">
        <v>45749</v>
      </c>
      <c r="C1522" s="2">
        <v>0.69791666666666663</v>
      </c>
      <c r="D1522" t="s">
        <v>38</v>
      </c>
      <c r="E1522" t="s">
        <v>2099</v>
      </c>
      <c r="F1522">
        <v>13022</v>
      </c>
      <c r="G1522" t="s">
        <v>86</v>
      </c>
      <c r="H1522" t="s">
        <v>87</v>
      </c>
      <c r="I1522" t="s">
        <v>29</v>
      </c>
      <c r="J1522" t="s">
        <v>49</v>
      </c>
      <c r="K1522" t="s">
        <v>114</v>
      </c>
      <c r="L1522" t="s">
        <v>220</v>
      </c>
      <c r="M1522" t="s">
        <v>1388</v>
      </c>
      <c r="N1522" t="s">
        <v>1389</v>
      </c>
      <c r="O1522" t="s">
        <v>62</v>
      </c>
      <c r="P1522" t="s">
        <v>36</v>
      </c>
      <c r="Q1522" t="s">
        <v>1000</v>
      </c>
      <c r="R1522" t="s">
        <v>1707</v>
      </c>
      <c r="T1522" t="s">
        <v>1621</v>
      </c>
      <c r="U1522" t="s">
        <v>657</v>
      </c>
      <c r="V1522" t="s">
        <v>36</v>
      </c>
      <c r="W1522" t="s">
        <v>36</v>
      </c>
      <c r="X1522" t="s">
        <v>36</v>
      </c>
      <c r="Z1522" s="12">
        <f t="shared" si="23"/>
        <v>0</v>
      </c>
    </row>
    <row r="1523" spans="1:26" x14ac:dyDescent="0.35">
      <c r="A1523">
        <v>15701481</v>
      </c>
      <c r="B1523" s="1">
        <v>45764</v>
      </c>
      <c r="C1523" s="2">
        <v>0.71736111111111112</v>
      </c>
      <c r="D1523" t="s">
        <v>38</v>
      </c>
      <c r="E1523" t="s">
        <v>872</v>
      </c>
      <c r="F1523">
        <v>12313</v>
      </c>
      <c r="I1523" t="s">
        <v>29</v>
      </c>
      <c r="J1523" t="s">
        <v>49</v>
      </c>
      <c r="K1523" t="s">
        <v>157</v>
      </c>
      <c r="L1523" t="s">
        <v>344</v>
      </c>
      <c r="M1523" t="s">
        <v>345</v>
      </c>
      <c r="N1523" t="s">
        <v>346</v>
      </c>
      <c r="O1523" t="s">
        <v>45</v>
      </c>
      <c r="P1523" t="s">
        <v>36</v>
      </c>
      <c r="Q1523" t="s">
        <v>536</v>
      </c>
      <c r="V1523" t="s">
        <v>35</v>
      </c>
      <c r="W1523" t="s">
        <v>35</v>
      </c>
      <c r="X1523" t="s">
        <v>35</v>
      </c>
      <c r="Y1523" s="3">
        <v>45764.71875</v>
      </c>
      <c r="Z1523" s="12">
        <f t="shared" si="23"/>
        <v>0</v>
      </c>
    </row>
    <row r="1524" spans="1:26" x14ac:dyDescent="0.35">
      <c r="A1524">
        <v>15579148</v>
      </c>
      <c r="B1524" s="1">
        <v>45759</v>
      </c>
      <c r="C1524" s="2">
        <v>0.35138888888888886</v>
      </c>
      <c r="D1524" t="s">
        <v>24</v>
      </c>
      <c r="E1524" t="s">
        <v>2256</v>
      </c>
      <c r="F1524">
        <v>12361</v>
      </c>
      <c r="G1524" t="s">
        <v>27</v>
      </c>
      <c r="H1524" t="s">
        <v>28</v>
      </c>
      <c r="I1524" t="s">
        <v>88</v>
      </c>
      <c r="J1524" t="s">
        <v>30</v>
      </c>
      <c r="K1524" t="s">
        <v>225</v>
      </c>
      <c r="L1524" t="s">
        <v>30</v>
      </c>
      <c r="M1524" t="s">
        <v>226</v>
      </c>
      <c r="N1524" t="s">
        <v>227</v>
      </c>
      <c r="O1524" t="s">
        <v>34</v>
      </c>
      <c r="P1524" t="s">
        <v>35</v>
      </c>
      <c r="Q1524" t="s">
        <v>205</v>
      </c>
      <c r="V1524" t="s">
        <v>35</v>
      </c>
      <c r="W1524" t="s">
        <v>35</v>
      </c>
      <c r="X1524" t="s">
        <v>35</v>
      </c>
      <c r="Z1524" s="12">
        <f t="shared" si="23"/>
        <v>0</v>
      </c>
    </row>
    <row r="1525" spans="1:26" x14ac:dyDescent="0.35">
      <c r="A1525">
        <v>15636833</v>
      </c>
      <c r="B1525" s="1">
        <v>45761</v>
      </c>
      <c r="C1525" s="2">
        <v>0.90555555555555556</v>
      </c>
      <c r="D1525" t="s">
        <v>95</v>
      </c>
      <c r="E1525" t="s">
        <v>2257</v>
      </c>
      <c r="F1525" t="s">
        <v>2258</v>
      </c>
      <c r="G1525" t="s">
        <v>216</v>
      </c>
      <c r="H1525" t="s">
        <v>99</v>
      </c>
      <c r="I1525" t="s">
        <v>29</v>
      </c>
      <c r="J1525" t="s">
        <v>49</v>
      </c>
      <c r="K1525" t="s">
        <v>194</v>
      </c>
      <c r="L1525" t="s">
        <v>348</v>
      </c>
      <c r="M1525" t="s">
        <v>349</v>
      </c>
      <c r="N1525" t="s">
        <v>350</v>
      </c>
      <c r="O1525" t="s">
        <v>34</v>
      </c>
      <c r="P1525" t="s">
        <v>35</v>
      </c>
      <c r="Q1525" t="s">
        <v>37</v>
      </c>
      <c r="V1525" t="s">
        <v>35</v>
      </c>
      <c r="W1525" t="s">
        <v>35</v>
      </c>
      <c r="X1525" t="s">
        <v>35</v>
      </c>
      <c r="Z1525" s="12">
        <f t="shared" si="23"/>
        <v>0</v>
      </c>
    </row>
    <row r="1526" spans="1:26" x14ac:dyDescent="0.35">
      <c r="A1526">
        <v>15654606</v>
      </c>
      <c r="B1526" s="1">
        <v>45762</v>
      </c>
      <c r="C1526" s="2">
        <v>0.76875000000000004</v>
      </c>
      <c r="D1526" t="s">
        <v>95</v>
      </c>
      <c r="E1526" t="s">
        <v>658</v>
      </c>
      <c r="F1526" t="s">
        <v>659</v>
      </c>
      <c r="G1526" t="s">
        <v>587</v>
      </c>
      <c r="H1526" t="s">
        <v>99</v>
      </c>
      <c r="I1526" t="s">
        <v>40</v>
      </c>
      <c r="J1526" t="s">
        <v>30</v>
      </c>
      <c r="K1526" t="s">
        <v>966</v>
      </c>
      <c r="L1526" t="s">
        <v>30</v>
      </c>
      <c r="M1526" t="s">
        <v>2259</v>
      </c>
      <c r="N1526" t="s">
        <v>968</v>
      </c>
      <c r="O1526" t="s">
        <v>34</v>
      </c>
      <c r="P1526" t="s">
        <v>35</v>
      </c>
      <c r="Q1526" t="s">
        <v>103</v>
      </c>
      <c r="V1526" t="s">
        <v>35</v>
      </c>
      <c r="W1526" t="s">
        <v>35</v>
      </c>
      <c r="X1526" t="s">
        <v>35</v>
      </c>
      <c r="Z1526" s="12">
        <f t="shared" si="23"/>
        <v>0</v>
      </c>
    </row>
    <row r="1527" spans="1:26" x14ac:dyDescent="0.35">
      <c r="A1527">
        <v>15527162</v>
      </c>
      <c r="B1527" s="1">
        <v>45756</v>
      </c>
      <c r="C1527" s="2">
        <v>0.66736111111111107</v>
      </c>
      <c r="D1527" t="s">
        <v>128</v>
      </c>
      <c r="E1527" t="s">
        <v>556</v>
      </c>
      <c r="F1527">
        <v>10997</v>
      </c>
      <c r="J1527" t="s">
        <v>41</v>
      </c>
      <c r="K1527">
        <v>110</v>
      </c>
      <c r="L1527" t="s">
        <v>143</v>
      </c>
      <c r="M1527" t="s">
        <v>1609</v>
      </c>
      <c r="N1527" t="s">
        <v>717</v>
      </c>
      <c r="O1527" t="s">
        <v>67</v>
      </c>
      <c r="P1527" t="s">
        <v>36</v>
      </c>
      <c r="V1527" t="s">
        <v>35</v>
      </c>
      <c r="W1527" t="s">
        <v>35</v>
      </c>
      <c r="X1527" t="s">
        <v>35</v>
      </c>
      <c r="Y1527" s="3">
        <v>45756.670138888891</v>
      </c>
      <c r="Z1527" s="12">
        <f t="shared" si="23"/>
        <v>1</v>
      </c>
    </row>
    <row r="1528" spans="1:26" x14ac:dyDescent="0.35">
      <c r="A1528">
        <v>15443882</v>
      </c>
      <c r="B1528" s="1">
        <v>45754</v>
      </c>
      <c r="C1528" s="2">
        <v>0.57152777777777775</v>
      </c>
      <c r="D1528" t="s">
        <v>24</v>
      </c>
      <c r="E1528" t="s">
        <v>1418</v>
      </c>
      <c r="F1528" t="s">
        <v>1419</v>
      </c>
      <c r="G1528" t="s">
        <v>27</v>
      </c>
      <c r="H1528" t="s">
        <v>28</v>
      </c>
      <c r="I1528" t="s">
        <v>29</v>
      </c>
      <c r="J1528" t="s">
        <v>148</v>
      </c>
      <c r="K1528" t="s">
        <v>371</v>
      </c>
      <c r="L1528" t="s">
        <v>148</v>
      </c>
      <c r="M1528" t="s">
        <v>1488</v>
      </c>
      <c r="N1528" t="s">
        <v>1489</v>
      </c>
      <c r="O1528" t="s">
        <v>34</v>
      </c>
      <c r="P1528" t="s">
        <v>35</v>
      </c>
      <c r="Q1528" t="s">
        <v>37</v>
      </c>
      <c r="V1528" t="s">
        <v>35</v>
      </c>
      <c r="W1528" t="s">
        <v>35</v>
      </c>
      <c r="X1528" t="s">
        <v>35</v>
      </c>
      <c r="Z1528" s="12">
        <f t="shared" si="23"/>
        <v>0</v>
      </c>
    </row>
    <row r="1529" spans="1:26" x14ac:dyDescent="0.35">
      <c r="A1529">
        <v>15652996</v>
      </c>
      <c r="B1529" s="1">
        <v>45762</v>
      </c>
      <c r="C1529" s="2">
        <v>0.71736111111111112</v>
      </c>
      <c r="D1529" t="s">
        <v>128</v>
      </c>
      <c r="E1529" t="s">
        <v>2188</v>
      </c>
      <c r="F1529">
        <v>12401</v>
      </c>
      <c r="I1529" t="s">
        <v>29</v>
      </c>
      <c r="J1529" t="s">
        <v>30</v>
      </c>
      <c r="K1529" t="s">
        <v>593</v>
      </c>
      <c r="M1529" t="s">
        <v>622</v>
      </c>
      <c r="N1529" t="s">
        <v>155</v>
      </c>
      <c r="O1529" t="s">
        <v>34</v>
      </c>
      <c r="P1529" t="s">
        <v>36</v>
      </c>
      <c r="V1529" t="s">
        <v>36</v>
      </c>
      <c r="W1529" t="s">
        <v>35</v>
      </c>
      <c r="X1529" t="s">
        <v>35</v>
      </c>
      <c r="Z1529" s="12">
        <f t="shared" si="23"/>
        <v>0</v>
      </c>
    </row>
    <row r="1530" spans="1:26" x14ac:dyDescent="0.35">
      <c r="A1530">
        <v>15719615</v>
      </c>
      <c r="B1530" s="1">
        <v>45765</v>
      </c>
      <c r="C1530" s="2">
        <v>0.63611111111111107</v>
      </c>
      <c r="D1530" t="s">
        <v>53</v>
      </c>
      <c r="E1530" t="s">
        <v>246</v>
      </c>
      <c r="F1530" t="s">
        <v>247</v>
      </c>
      <c r="G1530" t="s">
        <v>124</v>
      </c>
      <c r="H1530" t="s">
        <v>56</v>
      </c>
      <c r="I1530" t="s">
        <v>40</v>
      </c>
      <c r="J1530" t="s">
        <v>49</v>
      </c>
      <c r="K1530" t="s">
        <v>194</v>
      </c>
      <c r="L1530" t="s">
        <v>348</v>
      </c>
      <c r="M1530" t="s">
        <v>349</v>
      </c>
      <c r="N1530" t="s">
        <v>350</v>
      </c>
      <c r="O1530" t="s">
        <v>34</v>
      </c>
      <c r="P1530" t="s">
        <v>35</v>
      </c>
      <c r="Q1530" t="s">
        <v>205</v>
      </c>
      <c r="V1530" t="s">
        <v>35</v>
      </c>
      <c r="W1530" t="s">
        <v>35</v>
      </c>
      <c r="X1530" t="s">
        <v>35</v>
      </c>
      <c r="Z1530" s="12">
        <f t="shared" si="23"/>
        <v>0</v>
      </c>
    </row>
    <row r="1531" spans="1:26" x14ac:dyDescent="0.35">
      <c r="A1531">
        <v>15661016</v>
      </c>
      <c r="B1531" s="1">
        <v>45763</v>
      </c>
      <c r="C1531" s="2">
        <v>0.41458333333333336</v>
      </c>
      <c r="D1531" t="s">
        <v>2260</v>
      </c>
      <c r="E1531" t="s">
        <v>2261</v>
      </c>
      <c r="F1531" t="s">
        <v>2262</v>
      </c>
      <c r="G1531" t="s">
        <v>2263</v>
      </c>
      <c r="H1531" t="s">
        <v>87</v>
      </c>
      <c r="I1531" t="s">
        <v>88</v>
      </c>
      <c r="J1531" t="s">
        <v>30</v>
      </c>
      <c r="K1531" t="s">
        <v>1090</v>
      </c>
      <c r="L1531" t="s">
        <v>30</v>
      </c>
      <c r="N1531" t="s">
        <v>2264</v>
      </c>
      <c r="O1531" t="s">
        <v>34</v>
      </c>
      <c r="P1531" t="s">
        <v>35</v>
      </c>
      <c r="Q1531" t="s">
        <v>205</v>
      </c>
      <c r="V1531" t="s">
        <v>35</v>
      </c>
      <c r="W1531" t="s">
        <v>35</v>
      </c>
      <c r="X1531" t="s">
        <v>35</v>
      </c>
      <c r="Z1531" s="12">
        <f t="shared" si="23"/>
        <v>0</v>
      </c>
    </row>
    <row r="1532" spans="1:26" x14ac:dyDescent="0.35">
      <c r="A1532">
        <v>15560546</v>
      </c>
      <c r="B1532" s="1">
        <v>45758</v>
      </c>
      <c r="C1532" s="2">
        <v>0.47430555555555554</v>
      </c>
      <c r="D1532" t="s">
        <v>38</v>
      </c>
      <c r="E1532" t="s">
        <v>2265</v>
      </c>
      <c r="F1532">
        <v>12607</v>
      </c>
      <c r="I1532" t="s">
        <v>40</v>
      </c>
      <c r="J1532" t="s">
        <v>30</v>
      </c>
      <c r="K1532" t="s">
        <v>593</v>
      </c>
      <c r="M1532" t="s">
        <v>1381</v>
      </c>
      <c r="N1532" t="s">
        <v>858</v>
      </c>
      <c r="O1532" t="s">
        <v>67</v>
      </c>
      <c r="P1532" t="s">
        <v>36</v>
      </c>
      <c r="Q1532" t="s">
        <v>37</v>
      </c>
      <c r="V1532" t="s">
        <v>36</v>
      </c>
      <c r="W1532" t="s">
        <v>36</v>
      </c>
      <c r="X1532" t="s">
        <v>36</v>
      </c>
      <c r="Y1532" s="3">
        <v>45758.478472222225</v>
      </c>
      <c r="Z1532" s="12">
        <f t="shared" si="23"/>
        <v>1</v>
      </c>
    </row>
    <row r="1533" spans="1:26" x14ac:dyDescent="0.35">
      <c r="A1533">
        <v>15359730</v>
      </c>
      <c r="B1533" s="1">
        <v>45749</v>
      </c>
      <c r="C1533" s="2">
        <v>0.62291666666666667</v>
      </c>
      <c r="D1533" t="s">
        <v>46</v>
      </c>
      <c r="E1533" t="s">
        <v>2119</v>
      </c>
      <c r="F1533">
        <v>12983</v>
      </c>
      <c r="G1533" t="s">
        <v>99</v>
      </c>
      <c r="I1533" t="s">
        <v>88</v>
      </c>
      <c r="J1533" t="s">
        <v>49</v>
      </c>
      <c r="K1533" t="s">
        <v>194</v>
      </c>
      <c r="L1533" t="s">
        <v>643</v>
      </c>
      <c r="M1533" t="s">
        <v>2266</v>
      </c>
      <c r="N1533" t="s">
        <v>2267</v>
      </c>
      <c r="O1533" t="s">
        <v>34</v>
      </c>
      <c r="P1533" t="s">
        <v>35</v>
      </c>
      <c r="V1533" t="s">
        <v>35</v>
      </c>
      <c r="W1533" t="s">
        <v>35</v>
      </c>
      <c r="X1533" t="s">
        <v>35</v>
      </c>
      <c r="Z1533" s="12">
        <f t="shared" si="23"/>
        <v>0</v>
      </c>
    </row>
    <row r="1534" spans="1:26" x14ac:dyDescent="0.35">
      <c r="A1534">
        <v>15617418</v>
      </c>
      <c r="B1534" s="1">
        <v>45761</v>
      </c>
      <c r="C1534" s="2">
        <v>0.44722222222222224</v>
      </c>
      <c r="D1534" t="s">
        <v>228</v>
      </c>
      <c r="F1534">
        <v>12722</v>
      </c>
      <c r="G1534" t="s">
        <v>28</v>
      </c>
      <c r="H1534" t="s">
        <v>490</v>
      </c>
      <c r="I1534" t="s">
        <v>40</v>
      </c>
      <c r="J1534" t="s">
        <v>49</v>
      </c>
      <c r="K1534">
        <v>125</v>
      </c>
      <c r="L1534" t="s">
        <v>491</v>
      </c>
      <c r="M1534" t="s">
        <v>492</v>
      </c>
      <c r="N1534" t="s">
        <v>493</v>
      </c>
      <c r="O1534" t="s">
        <v>34</v>
      </c>
      <c r="P1534" t="s">
        <v>35</v>
      </c>
      <c r="Q1534" t="s">
        <v>103</v>
      </c>
      <c r="V1534" t="s">
        <v>35</v>
      </c>
      <c r="W1534" t="s">
        <v>35</v>
      </c>
      <c r="X1534" t="s">
        <v>35</v>
      </c>
      <c r="Z1534" s="12">
        <f t="shared" si="23"/>
        <v>0</v>
      </c>
    </row>
    <row r="1535" spans="1:26" x14ac:dyDescent="0.35">
      <c r="A1535">
        <v>15646129</v>
      </c>
      <c r="B1535" s="1">
        <v>45762</v>
      </c>
      <c r="C1535" s="2">
        <v>0.5395833333333333</v>
      </c>
      <c r="D1535" t="s">
        <v>24</v>
      </c>
      <c r="E1535" t="s">
        <v>299</v>
      </c>
      <c r="F1535">
        <v>12445</v>
      </c>
      <c r="G1535" t="s">
        <v>27</v>
      </c>
      <c r="H1535" t="s">
        <v>28</v>
      </c>
      <c r="I1535" t="s">
        <v>29</v>
      </c>
      <c r="J1535" t="s">
        <v>30</v>
      </c>
      <c r="K1535" t="s">
        <v>153</v>
      </c>
      <c r="L1535" t="s">
        <v>30</v>
      </c>
      <c r="M1535" t="s">
        <v>306</v>
      </c>
      <c r="N1535" t="s">
        <v>155</v>
      </c>
      <c r="O1535" t="s">
        <v>34</v>
      </c>
      <c r="P1535" t="s">
        <v>35</v>
      </c>
      <c r="Q1535" t="s">
        <v>37</v>
      </c>
      <c r="V1535" t="s">
        <v>35</v>
      </c>
      <c r="W1535" t="s">
        <v>35</v>
      </c>
      <c r="X1535" t="s">
        <v>35</v>
      </c>
      <c r="Z1535" s="12">
        <f t="shared" si="23"/>
        <v>0</v>
      </c>
    </row>
    <row r="1536" spans="1:26" x14ac:dyDescent="0.35">
      <c r="A1536">
        <v>15541710</v>
      </c>
      <c r="B1536" s="1">
        <v>45757</v>
      </c>
      <c r="C1536" s="2">
        <v>0.51111111111111107</v>
      </c>
      <c r="D1536" t="s">
        <v>38</v>
      </c>
      <c r="E1536" t="s">
        <v>2268</v>
      </c>
      <c r="F1536">
        <v>10725</v>
      </c>
      <c r="I1536" t="s">
        <v>29</v>
      </c>
      <c r="J1536" t="s">
        <v>49</v>
      </c>
      <c r="K1536" t="s">
        <v>194</v>
      </c>
      <c r="L1536" t="s">
        <v>195</v>
      </c>
      <c r="M1536" t="s">
        <v>402</v>
      </c>
      <c r="N1536" t="s">
        <v>403</v>
      </c>
      <c r="O1536" t="s">
        <v>34</v>
      </c>
      <c r="P1536" t="s">
        <v>36</v>
      </c>
      <c r="Q1536" t="s">
        <v>103</v>
      </c>
      <c r="V1536" t="s">
        <v>36</v>
      </c>
      <c r="W1536" t="s">
        <v>36</v>
      </c>
      <c r="X1536" t="s">
        <v>36</v>
      </c>
      <c r="Z1536" s="12">
        <f t="shared" si="23"/>
        <v>0</v>
      </c>
    </row>
    <row r="1537" spans="1:26" x14ac:dyDescent="0.35">
      <c r="A1537">
        <v>15432877</v>
      </c>
      <c r="B1537" s="1">
        <v>45753</v>
      </c>
      <c r="C1537" s="2">
        <v>0.45208333333333334</v>
      </c>
      <c r="D1537" t="s">
        <v>53</v>
      </c>
      <c r="E1537" t="s">
        <v>1842</v>
      </c>
      <c r="F1537" t="s">
        <v>1843</v>
      </c>
      <c r="G1537" t="s">
        <v>124</v>
      </c>
      <c r="H1537" t="s">
        <v>56</v>
      </c>
      <c r="I1537" t="s">
        <v>88</v>
      </c>
      <c r="J1537" t="s">
        <v>49</v>
      </c>
      <c r="K1537">
        <v>125</v>
      </c>
      <c r="L1537" t="s">
        <v>190</v>
      </c>
      <c r="M1537" t="s">
        <v>191</v>
      </c>
      <c r="N1537" t="s">
        <v>192</v>
      </c>
      <c r="O1537" t="s">
        <v>34</v>
      </c>
      <c r="P1537" t="s">
        <v>35</v>
      </c>
      <c r="V1537" t="s">
        <v>35</v>
      </c>
      <c r="W1537" t="s">
        <v>35</v>
      </c>
      <c r="X1537" t="s">
        <v>35</v>
      </c>
      <c r="Z1537" s="12">
        <f t="shared" si="23"/>
        <v>0</v>
      </c>
    </row>
    <row r="1538" spans="1:26" x14ac:dyDescent="0.35">
      <c r="A1538">
        <v>15571456</v>
      </c>
      <c r="B1538" s="1">
        <v>45758</v>
      </c>
      <c r="C1538" s="2">
        <v>0.72152777777777777</v>
      </c>
      <c r="D1538" t="s">
        <v>53</v>
      </c>
      <c r="E1538" t="s">
        <v>642</v>
      </c>
      <c r="F1538">
        <v>10225</v>
      </c>
      <c r="G1538" t="s">
        <v>55</v>
      </c>
      <c r="H1538" t="s">
        <v>56</v>
      </c>
      <c r="I1538" t="s">
        <v>88</v>
      </c>
      <c r="J1538" t="s">
        <v>49</v>
      </c>
      <c r="K1538" t="s">
        <v>378</v>
      </c>
      <c r="L1538" t="s">
        <v>417</v>
      </c>
      <c r="M1538" t="s">
        <v>418</v>
      </c>
      <c r="N1538" t="s">
        <v>419</v>
      </c>
      <c r="O1538" t="s">
        <v>62</v>
      </c>
      <c r="P1538" t="s">
        <v>35</v>
      </c>
      <c r="Q1538" t="s">
        <v>78</v>
      </c>
      <c r="V1538" t="s">
        <v>35</v>
      </c>
      <c r="W1538" t="s">
        <v>35</v>
      </c>
      <c r="X1538" t="s">
        <v>35</v>
      </c>
      <c r="Z1538" s="12">
        <f t="shared" si="23"/>
        <v>0</v>
      </c>
    </row>
    <row r="1539" spans="1:26" x14ac:dyDescent="0.35">
      <c r="A1539">
        <v>15628883</v>
      </c>
      <c r="B1539" s="1">
        <v>45761</v>
      </c>
      <c r="C1539" s="2">
        <v>0.65208333333333335</v>
      </c>
      <c r="D1539" t="s">
        <v>128</v>
      </c>
      <c r="E1539" t="s">
        <v>112</v>
      </c>
      <c r="F1539">
        <v>12955</v>
      </c>
      <c r="G1539" t="s">
        <v>268</v>
      </c>
      <c r="H1539" t="s">
        <v>269</v>
      </c>
      <c r="J1539" t="s">
        <v>49</v>
      </c>
      <c r="K1539">
        <v>125</v>
      </c>
      <c r="L1539" t="s">
        <v>286</v>
      </c>
      <c r="M1539" t="s">
        <v>316</v>
      </c>
      <c r="N1539" t="s">
        <v>317</v>
      </c>
      <c r="O1539" t="s">
        <v>67</v>
      </c>
      <c r="P1539" t="s">
        <v>36</v>
      </c>
      <c r="V1539" t="s">
        <v>36</v>
      </c>
      <c r="W1539" t="s">
        <v>36</v>
      </c>
      <c r="X1539" t="s">
        <v>35</v>
      </c>
      <c r="Y1539" s="3">
        <v>45761.652777777781</v>
      </c>
      <c r="Z1539" s="12">
        <f t="shared" ref="Z1539:Z1602" si="24">IF(O1539="Invoiced", 1, 0)</f>
        <v>1</v>
      </c>
    </row>
    <row r="1540" spans="1:26" x14ac:dyDescent="0.35">
      <c r="A1540">
        <v>15571375</v>
      </c>
      <c r="B1540" s="1">
        <v>45758</v>
      </c>
      <c r="C1540" s="2">
        <v>0.7104166666666667</v>
      </c>
      <c r="D1540" t="s">
        <v>128</v>
      </c>
      <c r="E1540" t="s">
        <v>1280</v>
      </c>
      <c r="F1540" t="s">
        <v>1281</v>
      </c>
      <c r="G1540" t="s">
        <v>268</v>
      </c>
      <c r="H1540" t="s">
        <v>1282</v>
      </c>
      <c r="I1540" t="s">
        <v>29</v>
      </c>
      <c r="J1540" t="s">
        <v>49</v>
      </c>
      <c r="K1540" t="s">
        <v>157</v>
      </c>
      <c r="L1540" t="s">
        <v>301</v>
      </c>
      <c r="M1540" t="s">
        <v>302</v>
      </c>
      <c r="N1540" t="s">
        <v>303</v>
      </c>
      <c r="O1540" t="s">
        <v>34</v>
      </c>
      <c r="P1540" t="s">
        <v>36</v>
      </c>
      <c r="Q1540" t="s">
        <v>103</v>
      </c>
      <c r="V1540" t="s">
        <v>36</v>
      </c>
      <c r="W1540" t="s">
        <v>35</v>
      </c>
      <c r="X1540" t="s">
        <v>36</v>
      </c>
      <c r="Z1540" s="12">
        <f t="shared" si="24"/>
        <v>0</v>
      </c>
    </row>
    <row r="1541" spans="1:26" x14ac:dyDescent="0.35">
      <c r="A1541">
        <v>15487197</v>
      </c>
      <c r="B1541" s="1">
        <v>45755</v>
      </c>
      <c r="C1541" s="2">
        <v>0.83402777777777781</v>
      </c>
      <c r="D1541" t="s">
        <v>128</v>
      </c>
      <c r="E1541" t="s">
        <v>2269</v>
      </c>
      <c r="F1541">
        <v>12754</v>
      </c>
      <c r="I1541" t="s">
        <v>88</v>
      </c>
      <c r="J1541" t="s">
        <v>30</v>
      </c>
      <c r="K1541" t="s">
        <v>593</v>
      </c>
      <c r="M1541" t="s">
        <v>2270</v>
      </c>
      <c r="N1541" t="s">
        <v>2271</v>
      </c>
      <c r="O1541" t="s">
        <v>34</v>
      </c>
      <c r="P1541" t="s">
        <v>36</v>
      </c>
      <c r="Q1541" t="s">
        <v>205</v>
      </c>
      <c r="V1541" t="s">
        <v>36</v>
      </c>
      <c r="W1541" t="s">
        <v>35</v>
      </c>
      <c r="X1541" t="s">
        <v>36</v>
      </c>
      <c r="Z1541" s="12">
        <f t="shared" si="24"/>
        <v>0</v>
      </c>
    </row>
    <row r="1542" spans="1:26" x14ac:dyDescent="0.35">
      <c r="A1542">
        <v>15644574</v>
      </c>
      <c r="B1542" s="1">
        <v>45762</v>
      </c>
      <c r="C1542" s="2">
        <v>0.51041666666666663</v>
      </c>
      <c r="D1542" t="s">
        <v>53</v>
      </c>
      <c r="E1542" t="s">
        <v>1340</v>
      </c>
      <c r="F1542">
        <v>10491</v>
      </c>
      <c r="G1542" t="s">
        <v>124</v>
      </c>
      <c r="H1542" t="s">
        <v>56</v>
      </c>
      <c r="I1542" t="s">
        <v>29</v>
      </c>
      <c r="J1542" t="s">
        <v>80</v>
      </c>
      <c r="K1542">
        <v>400</v>
      </c>
      <c r="L1542" t="s">
        <v>81</v>
      </c>
      <c r="M1542" t="s">
        <v>531</v>
      </c>
      <c r="N1542" t="s">
        <v>532</v>
      </c>
      <c r="O1542" t="s">
        <v>34</v>
      </c>
      <c r="P1542" t="s">
        <v>35</v>
      </c>
      <c r="Q1542" t="s">
        <v>103</v>
      </c>
      <c r="V1542" t="s">
        <v>35</v>
      </c>
      <c r="W1542" t="s">
        <v>35</v>
      </c>
      <c r="X1542" t="s">
        <v>35</v>
      </c>
      <c r="Z1542" s="12">
        <f t="shared" si="24"/>
        <v>0</v>
      </c>
    </row>
    <row r="1543" spans="1:26" x14ac:dyDescent="0.35">
      <c r="A1543">
        <v>15519512</v>
      </c>
      <c r="B1543" s="1">
        <v>45756</v>
      </c>
      <c r="C1543" s="2">
        <v>0.68055555555555558</v>
      </c>
      <c r="D1543" t="s">
        <v>228</v>
      </c>
      <c r="F1543">
        <v>14162</v>
      </c>
      <c r="G1543" t="s">
        <v>340</v>
      </c>
      <c r="H1543" t="s">
        <v>1298</v>
      </c>
      <c r="I1543" t="s">
        <v>40</v>
      </c>
      <c r="J1543" t="s">
        <v>57</v>
      </c>
      <c r="K1543" t="s">
        <v>58</v>
      </c>
      <c r="L1543" t="s">
        <v>59</v>
      </c>
      <c r="M1543" t="s">
        <v>506</v>
      </c>
      <c r="N1543" t="s">
        <v>507</v>
      </c>
      <c r="O1543" t="s">
        <v>34</v>
      </c>
      <c r="P1543" t="s">
        <v>35</v>
      </c>
      <c r="V1543" t="s">
        <v>35</v>
      </c>
      <c r="W1543" t="s">
        <v>35</v>
      </c>
      <c r="X1543" t="s">
        <v>35</v>
      </c>
      <c r="Z1543" s="12">
        <f t="shared" si="24"/>
        <v>0</v>
      </c>
    </row>
    <row r="1544" spans="1:26" x14ac:dyDescent="0.35">
      <c r="A1544">
        <v>15703070</v>
      </c>
      <c r="B1544" s="1">
        <v>45764</v>
      </c>
      <c r="C1544" s="2">
        <v>0.75</v>
      </c>
      <c r="D1544" t="s">
        <v>228</v>
      </c>
      <c r="F1544">
        <v>13135</v>
      </c>
      <c r="G1544" t="s">
        <v>28</v>
      </c>
      <c r="H1544" t="s">
        <v>827</v>
      </c>
      <c r="I1544" t="s">
        <v>40</v>
      </c>
      <c r="J1544" t="s">
        <v>49</v>
      </c>
      <c r="K1544" t="s">
        <v>431</v>
      </c>
      <c r="L1544" t="s">
        <v>1096</v>
      </c>
      <c r="M1544" t="s">
        <v>1934</v>
      </c>
      <c r="N1544" t="s">
        <v>1396</v>
      </c>
      <c r="O1544" t="s">
        <v>34</v>
      </c>
      <c r="P1544" t="s">
        <v>35</v>
      </c>
      <c r="V1544" t="s">
        <v>35</v>
      </c>
      <c r="W1544" t="s">
        <v>35</v>
      </c>
      <c r="X1544" t="s">
        <v>35</v>
      </c>
      <c r="Z1544" s="12">
        <f t="shared" si="24"/>
        <v>0</v>
      </c>
    </row>
    <row r="1545" spans="1:26" x14ac:dyDescent="0.35">
      <c r="A1545">
        <v>15500345</v>
      </c>
      <c r="B1545" s="1">
        <v>45756</v>
      </c>
      <c r="C1545" s="2">
        <v>0.60347222222222219</v>
      </c>
      <c r="D1545" t="s">
        <v>53</v>
      </c>
      <c r="E1545" t="s">
        <v>1850</v>
      </c>
      <c r="F1545" t="s">
        <v>1851</v>
      </c>
      <c r="G1545" t="s">
        <v>55</v>
      </c>
      <c r="H1545" t="s">
        <v>56</v>
      </c>
      <c r="I1545" t="s">
        <v>40</v>
      </c>
      <c r="J1545" t="s">
        <v>49</v>
      </c>
      <c r="K1545" t="s">
        <v>392</v>
      </c>
      <c r="L1545" t="s">
        <v>81</v>
      </c>
      <c r="M1545" t="s">
        <v>393</v>
      </c>
      <c r="N1545" t="s">
        <v>394</v>
      </c>
      <c r="O1545" t="s">
        <v>34</v>
      </c>
      <c r="P1545" t="s">
        <v>35</v>
      </c>
      <c r="Q1545" t="s">
        <v>37</v>
      </c>
      <c r="V1545" t="s">
        <v>35</v>
      </c>
      <c r="W1545" t="s">
        <v>35</v>
      </c>
      <c r="X1545" t="s">
        <v>35</v>
      </c>
      <c r="Z1545" s="12">
        <f t="shared" si="24"/>
        <v>0</v>
      </c>
    </row>
    <row r="1546" spans="1:26" x14ac:dyDescent="0.35">
      <c r="A1546">
        <v>15686820</v>
      </c>
      <c r="B1546" s="1">
        <v>45764</v>
      </c>
      <c r="C1546" s="2">
        <v>6.8750000000000006E-2</v>
      </c>
      <c r="D1546" t="s">
        <v>95</v>
      </c>
      <c r="E1546" t="s">
        <v>1152</v>
      </c>
      <c r="F1546" t="s">
        <v>1153</v>
      </c>
      <c r="G1546" t="s">
        <v>308</v>
      </c>
      <c r="H1546" t="s">
        <v>309</v>
      </c>
      <c r="J1546" t="s">
        <v>57</v>
      </c>
      <c r="K1546" t="s">
        <v>58</v>
      </c>
      <c r="L1546" t="s">
        <v>59</v>
      </c>
      <c r="M1546" t="s">
        <v>165</v>
      </c>
      <c r="N1546" t="s">
        <v>166</v>
      </c>
      <c r="O1546" t="s">
        <v>34</v>
      </c>
      <c r="P1546" t="s">
        <v>35</v>
      </c>
      <c r="Q1546" t="s">
        <v>37</v>
      </c>
      <c r="V1546" t="s">
        <v>35</v>
      </c>
      <c r="W1546" t="s">
        <v>35</v>
      </c>
      <c r="X1546" t="s">
        <v>35</v>
      </c>
      <c r="Z1546" s="12">
        <f t="shared" si="24"/>
        <v>0</v>
      </c>
    </row>
    <row r="1547" spans="1:26" x14ac:dyDescent="0.35">
      <c r="A1547">
        <v>15487219</v>
      </c>
      <c r="B1547" s="1">
        <v>45755</v>
      </c>
      <c r="C1547" s="2">
        <v>0.84444444444444444</v>
      </c>
      <c r="D1547" t="s">
        <v>53</v>
      </c>
      <c r="E1547" t="s">
        <v>1567</v>
      </c>
      <c r="F1547" t="s">
        <v>1568</v>
      </c>
      <c r="G1547" t="s">
        <v>55</v>
      </c>
      <c r="H1547" t="s">
        <v>56</v>
      </c>
      <c r="I1547" t="s">
        <v>88</v>
      </c>
      <c r="J1547" t="s">
        <v>30</v>
      </c>
      <c r="K1547" t="s">
        <v>545</v>
      </c>
      <c r="L1547" t="s">
        <v>30</v>
      </c>
      <c r="M1547" t="s">
        <v>835</v>
      </c>
      <c r="N1547" t="s">
        <v>836</v>
      </c>
      <c r="O1547" t="s">
        <v>62</v>
      </c>
      <c r="P1547" t="s">
        <v>35</v>
      </c>
      <c r="Q1547" t="s">
        <v>167</v>
      </c>
      <c r="V1547" t="s">
        <v>35</v>
      </c>
      <c r="W1547" t="s">
        <v>35</v>
      </c>
      <c r="X1547" t="s">
        <v>35</v>
      </c>
      <c r="Z1547" s="12">
        <f t="shared" si="24"/>
        <v>0</v>
      </c>
    </row>
    <row r="1548" spans="1:26" x14ac:dyDescent="0.35">
      <c r="A1548">
        <v>15372627</v>
      </c>
      <c r="B1548" s="1">
        <v>45751</v>
      </c>
      <c r="C1548" s="2">
        <v>0.59444444444444444</v>
      </c>
      <c r="D1548" t="s">
        <v>53</v>
      </c>
      <c r="E1548" t="s">
        <v>2272</v>
      </c>
      <c r="F1548">
        <v>13113</v>
      </c>
      <c r="G1548" t="s">
        <v>124</v>
      </c>
      <c r="H1548" t="s">
        <v>56</v>
      </c>
      <c r="I1548" t="s">
        <v>88</v>
      </c>
      <c r="J1548" t="s">
        <v>49</v>
      </c>
      <c r="K1548" t="s">
        <v>135</v>
      </c>
      <c r="L1548" t="s">
        <v>136</v>
      </c>
      <c r="M1548" t="s">
        <v>1135</v>
      </c>
      <c r="N1548" t="s">
        <v>1136</v>
      </c>
      <c r="O1548" t="s">
        <v>34</v>
      </c>
      <c r="P1548" t="s">
        <v>35</v>
      </c>
      <c r="Q1548" t="s">
        <v>205</v>
      </c>
      <c r="V1548" t="s">
        <v>35</v>
      </c>
      <c r="W1548" t="s">
        <v>35</v>
      </c>
      <c r="X1548" t="s">
        <v>35</v>
      </c>
      <c r="Z1548" s="12">
        <f t="shared" si="24"/>
        <v>0</v>
      </c>
    </row>
    <row r="1549" spans="1:26" x14ac:dyDescent="0.35">
      <c r="A1549">
        <v>15350966</v>
      </c>
      <c r="B1549" s="1">
        <v>45749</v>
      </c>
      <c r="C1549" s="2">
        <v>0.42152777777777778</v>
      </c>
      <c r="D1549" t="s">
        <v>53</v>
      </c>
      <c r="E1549" t="s">
        <v>2273</v>
      </c>
      <c r="F1549">
        <v>10675</v>
      </c>
      <c r="G1549" t="s">
        <v>55</v>
      </c>
      <c r="H1549" t="s">
        <v>56</v>
      </c>
      <c r="I1549" t="s">
        <v>29</v>
      </c>
      <c r="J1549" t="s">
        <v>49</v>
      </c>
      <c r="K1549" t="s">
        <v>114</v>
      </c>
      <c r="L1549" t="s">
        <v>186</v>
      </c>
      <c r="M1549" t="s">
        <v>187</v>
      </c>
      <c r="N1549" t="s">
        <v>188</v>
      </c>
      <c r="O1549" t="s">
        <v>62</v>
      </c>
      <c r="P1549" t="s">
        <v>35</v>
      </c>
      <c r="Q1549" t="s">
        <v>78</v>
      </c>
      <c r="V1549" t="s">
        <v>35</v>
      </c>
      <c r="W1549" t="s">
        <v>35</v>
      </c>
      <c r="X1549" t="s">
        <v>35</v>
      </c>
      <c r="Z1549" s="12">
        <f t="shared" si="24"/>
        <v>0</v>
      </c>
    </row>
    <row r="1550" spans="1:26" x14ac:dyDescent="0.35">
      <c r="A1550">
        <v>15432092</v>
      </c>
      <c r="B1550" s="1">
        <v>45753</v>
      </c>
      <c r="C1550" s="2">
        <v>0.40902777777777777</v>
      </c>
      <c r="D1550" t="s">
        <v>24</v>
      </c>
      <c r="E1550" t="s">
        <v>1409</v>
      </c>
      <c r="F1550">
        <v>12369</v>
      </c>
      <c r="G1550" t="s">
        <v>27</v>
      </c>
      <c r="H1550" t="s">
        <v>28</v>
      </c>
      <c r="I1550" t="s">
        <v>29</v>
      </c>
      <c r="J1550" t="s">
        <v>30</v>
      </c>
      <c r="K1550" t="s">
        <v>153</v>
      </c>
      <c r="L1550" t="s">
        <v>30</v>
      </c>
      <c r="M1550" t="s">
        <v>306</v>
      </c>
      <c r="N1550" t="s">
        <v>155</v>
      </c>
      <c r="O1550" t="s">
        <v>62</v>
      </c>
      <c r="P1550" t="s">
        <v>35</v>
      </c>
      <c r="Q1550" t="s">
        <v>167</v>
      </c>
      <c r="V1550" t="s">
        <v>35</v>
      </c>
      <c r="W1550" t="s">
        <v>35</v>
      </c>
      <c r="X1550" t="s">
        <v>35</v>
      </c>
      <c r="Z1550" s="12">
        <f t="shared" si="24"/>
        <v>0</v>
      </c>
    </row>
    <row r="1551" spans="1:26" x14ac:dyDescent="0.35">
      <c r="A1551">
        <v>15644074</v>
      </c>
      <c r="B1551" s="1">
        <v>45762</v>
      </c>
      <c r="C1551" s="2">
        <v>0.49444444444444446</v>
      </c>
      <c r="D1551" t="s">
        <v>128</v>
      </c>
      <c r="E1551" t="s">
        <v>2274</v>
      </c>
      <c r="F1551">
        <v>13599</v>
      </c>
      <c r="I1551" t="s">
        <v>29</v>
      </c>
      <c r="J1551" t="s">
        <v>49</v>
      </c>
      <c r="K1551" t="s">
        <v>157</v>
      </c>
      <c r="L1551" t="s">
        <v>344</v>
      </c>
      <c r="M1551" t="s">
        <v>617</v>
      </c>
      <c r="N1551" t="s">
        <v>618</v>
      </c>
      <c r="O1551" t="s">
        <v>62</v>
      </c>
      <c r="P1551" t="s">
        <v>36</v>
      </c>
      <c r="Q1551" t="s">
        <v>167</v>
      </c>
      <c r="V1551" t="s">
        <v>35</v>
      </c>
      <c r="W1551" t="s">
        <v>36</v>
      </c>
      <c r="X1551" t="s">
        <v>36</v>
      </c>
      <c r="Z1551" s="12">
        <f t="shared" si="24"/>
        <v>0</v>
      </c>
    </row>
    <row r="1552" spans="1:26" x14ac:dyDescent="0.35">
      <c r="A1552">
        <v>15404894</v>
      </c>
      <c r="B1552" s="1">
        <v>45755</v>
      </c>
      <c r="C1552" s="2">
        <v>0.53055555555555556</v>
      </c>
      <c r="D1552" t="s">
        <v>53</v>
      </c>
      <c r="E1552" t="s">
        <v>773</v>
      </c>
      <c r="F1552" t="s">
        <v>774</v>
      </c>
      <c r="G1552" t="s">
        <v>55</v>
      </c>
      <c r="H1552" t="s">
        <v>56</v>
      </c>
      <c r="I1552" t="s">
        <v>29</v>
      </c>
      <c r="J1552" t="s">
        <v>41</v>
      </c>
      <c r="K1552">
        <v>100</v>
      </c>
      <c r="L1552" t="s">
        <v>42</v>
      </c>
      <c r="M1552" t="s">
        <v>43</v>
      </c>
      <c r="N1552" t="s">
        <v>44</v>
      </c>
      <c r="O1552" t="s">
        <v>67</v>
      </c>
      <c r="P1552" t="s">
        <v>36</v>
      </c>
      <c r="Q1552" t="s">
        <v>205</v>
      </c>
      <c r="V1552" t="s">
        <v>35</v>
      </c>
      <c r="W1552" t="s">
        <v>35</v>
      </c>
      <c r="X1552" t="s">
        <v>35</v>
      </c>
      <c r="Y1552" s="3">
        <v>45765.659722222219</v>
      </c>
      <c r="Z1552" s="12">
        <f t="shared" si="24"/>
        <v>1</v>
      </c>
    </row>
    <row r="1553" spans="1:26" x14ac:dyDescent="0.35">
      <c r="A1553">
        <v>15565253</v>
      </c>
      <c r="B1553" s="1">
        <v>45758</v>
      </c>
      <c r="C1553" s="2">
        <v>0.57430555555555551</v>
      </c>
      <c r="D1553" t="s">
        <v>38</v>
      </c>
      <c r="E1553" t="s">
        <v>356</v>
      </c>
      <c r="F1553" t="s">
        <v>357</v>
      </c>
      <c r="I1553" t="s">
        <v>40</v>
      </c>
      <c r="J1553" t="s">
        <v>148</v>
      </c>
      <c r="K1553" t="s">
        <v>149</v>
      </c>
      <c r="M1553" t="s">
        <v>280</v>
      </c>
      <c r="N1553" t="s">
        <v>1994</v>
      </c>
      <c r="O1553" t="s">
        <v>45</v>
      </c>
      <c r="P1553" t="s">
        <v>36</v>
      </c>
      <c r="V1553" t="s">
        <v>36</v>
      </c>
      <c r="W1553" t="s">
        <v>35</v>
      </c>
      <c r="X1553" t="s">
        <v>35</v>
      </c>
      <c r="Y1553" s="3">
        <v>45758.575694444444</v>
      </c>
      <c r="Z1553" s="12">
        <f t="shared" si="24"/>
        <v>0</v>
      </c>
    </row>
    <row r="1554" spans="1:26" x14ac:dyDescent="0.35">
      <c r="A1554">
        <v>15704582</v>
      </c>
      <c r="B1554" s="1">
        <v>45764</v>
      </c>
      <c r="C1554" s="2">
        <v>0.78333333333333333</v>
      </c>
      <c r="D1554" t="s">
        <v>128</v>
      </c>
      <c r="E1554" t="s">
        <v>1699</v>
      </c>
      <c r="F1554" t="s">
        <v>1700</v>
      </c>
      <c r="I1554" t="s">
        <v>40</v>
      </c>
      <c r="J1554" t="s">
        <v>41</v>
      </c>
      <c r="K1554">
        <v>100</v>
      </c>
      <c r="L1554" t="s">
        <v>275</v>
      </c>
      <c r="M1554" t="s">
        <v>2275</v>
      </c>
      <c r="N1554" t="s">
        <v>2276</v>
      </c>
      <c r="O1554" t="s">
        <v>34</v>
      </c>
      <c r="P1554" t="s">
        <v>35</v>
      </c>
      <c r="V1554" t="s">
        <v>35</v>
      </c>
      <c r="W1554" t="s">
        <v>35</v>
      </c>
      <c r="X1554" t="s">
        <v>35</v>
      </c>
      <c r="Z1554" s="12">
        <f t="shared" si="24"/>
        <v>0</v>
      </c>
    </row>
    <row r="1555" spans="1:26" x14ac:dyDescent="0.35">
      <c r="A1555">
        <v>15552903</v>
      </c>
      <c r="B1555" s="1">
        <v>45757</v>
      </c>
      <c r="C1555" s="2">
        <v>0.79583333333333328</v>
      </c>
      <c r="D1555" t="s">
        <v>53</v>
      </c>
      <c r="E1555" t="s">
        <v>2277</v>
      </c>
      <c r="F1555" t="s">
        <v>2278</v>
      </c>
      <c r="G1555" t="s">
        <v>55</v>
      </c>
      <c r="H1555" t="s">
        <v>56</v>
      </c>
      <c r="I1555" t="s">
        <v>40</v>
      </c>
      <c r="J1555" t="s">
        <v>30</v>
      </c>
      <c r="K1555" t="s">
        <v>545</v>
      </c>
      <c r="L1555" t="s">
        <v>30</v>
      </c>
      <c r="M1555" t="s">
        <v>835</v>
      </c>
      <c r="N1555" t="s">
        <v>836</v>
      </c>
      <c r="O1555" t="s">
        <v>62</v>
      </c>
      <c r="P1555" t="s">
        <v>35</v>
      </c>
      <c r="Q1555" t="s">
        <v>78</v>
      </c>
      <c r="V1555" t="s">
        <v>35</v>
      </c>
      <c r="W1555" t="s">
        <v>35</v>
      </c>
      <c r="X1555" t="s">
        <v>35</v>
      </c>
      <c r="Z1555" s="12">
        <f t="shared" si="24"/>
        <v>0</v>
      </c>
    </row>
    <row r="1556" spans="1:26" x14ac:dyDescent="0.35">
      <c r="A1556">
        <v>15644147</v>
      </c>
      <c r="B1556" s="1">
        <v>45763</v>
      </c>
      <c r="C1556" s="2">
        <v>0.51388888888888884</v>
      </c>
      <c r="D1556" t="s">
        <v>53</v>
      </c>
      <c r="E1556" t="s">
        <v>548</v>
      </c>
      <c r="F1556">
        <v>12881</v>
      </c>
      <c r="G1556" t="s">
        <v>124</v>
      </c>
      <c r="H1556" t="s">
        <v>56</v>
      </c>
      <c r="I1556" t="s">
        <v>40</v>
      </c>
      <c r="J1556" t="s">
        <v>49</v>
      </c>
      <c r="K1556">
        <v>125</v>
      </c>
      <c r="L1556" t="s">
        <v>190</v>
      </c>
      <c r="M1556" t="s">
        <v>191</v>
      </c>
      <c r="N1556" t="s">
        <v>192</v>
      </c>
      <c r="O1556" t="s">
        <v>62</v>
      </c>
      <c r="P1556" t="s">
        <v>35</v>
      </c>
      <c r="Q1556" t="s">
        <v>167</v>
      </c>
      <c r="V1556" t="s">
        <v>35</v>
      </c>
      <c r="W1556" t="s">
        <v>35</v>
      </c>
      <c r="X1556" t="s">
        <v>35</v>
      </c>
      <c r="Z1556" s="12">
        <f t="shared" si="24"/>
        <v>0</v>
      </c>
    </row>
    <row r="1557" spans="1:26" x14ac:dyDescent="0.35">
      <c r="A1557">
        <v>15610059</v>
      </c>
      <c r="B1557" s="1">
        <v>45761</v>
      </c>
      <c r="C1557" s="2">
        <v>0.74027777777777781</v>
      </c>
      <c r="D1557" t="s">
        <v>53</v>
      </c>
      <c r="E1557" t="s">
        <v>206</v>
      </c>
      <c r="F1557" t="s">
        <v>207</v>
      </c>
      <c r="G1557" t="s">
        <v>124</v>
      </c>
      <c r="H1557" t="s">
        <v>56</v>
      </c>
      <c r="I1557" t="s">
        <v>29</v>
      </c>
      <c r="J1557" t="s">
        <v>49</v>
      </c>
      <c r="K1557">
        <v>125</v>
      </c>
      <c r="L1557" t="s">
        <v>190</v>
      </c>
      <c r="M1557" t="s">
        <v>191</v>
      </c>
      <c r="N1557" t="s">
        <v>192</v>
      </c>
      <c r="O1557" t="s">
        <v>34</v>
      </c>
      <c r="P1557" t="s">
        <v>35</v>
      </c>
      <c r="V1557" t="s">
        <v>35</v>
      </c>
      <c r="W1557" t="s">
        <v>35</v>
      </c>
      <c r="X1557" t="s">
        <v>35</v>
      </c>
      <c r="Z1557" s="12">
        <f t="shared" si="24"/>
        <v>0</v>
      </c>
    </row>
    <row r="1558" spans="1:26" x14ac:dyDescent="0.35">
      <c r="A1558">
        <v>15414493</v>
      </c>
      <c r="B1558" s="1">
        <v>45752</v>
      </c>
      <c r="C1558" s="2">
        <v>0.49375000000000002</v>
      </c>
      <c r="D1558" t="s">
        <v>53</v>
      </c>
      <c r="E1558" t="s">
        <v>2279</v>
      </c>
      <c r="F1558">
        <v>13510</v>
      </c>
      <c r="G1558" t="s">
        <v>55</v>
      </c>
      <c r="H1558" t="s">
        <v>56</v>
      </c>
      <c r="I1558" t="s">
        <v>40</v>
      </c>
      <c r="J1558" t="s">
        <v>49</v>
      </c>
      <c r="K1558" t="s">
        <v>157</v>
      </c>
      <c r="L1558" t="s">
        <v>81</v>
      </c>
      <c r="M1558" t="s">
        <v>158</v>
      </c>
      <c r="N1558" t="s">
        <v>159</v>
      </c>
      <c r="O1558" t="s">
        <v>34</v>
      </c>
      <c r="P1558" t="s">
        <v>35</v>
      </c>
      <c r="Q1558" t="s">
        <v>37</v>
      </c>
      <c r="V1558" t="s">
        <v>35</v>
      </c>
      <c r="W1558" t="s">
        <v>35</v>
      </c>
      <c r="X1558" t="s">
        <v>35</v>
      </c>
      <c r="Z1558" s="12">
        <f t="shared" si="24"/>
        <v>0</v>
      </c>
    </row>
    <row r="1559" spans="1:26" x14ac:dyDescent="0.35">
      <c r="A1559">
        <v>15492660</v>
      </c>
      <c r="B1559" s="1">
        <v>45756</v>
      </c>
      <c r="C1559" s="2">
        <v>0.44097222222222221</v>
      </c>
      <c r="D1559" t="s">
        <v>53</v>
      </c>
      <c r="E1559" t="s">
        <v>692</v>
      </c>
      <c r="F1559" t="s">
        <v>693</v>
      </c>
      <c r="G1559" t="s">
        <v>55</v>
      </c>
      <c r="H1559" t="s">
        <v>56</v>
      </c>
      <c r="I1559" t="s">
        <v>40</v>
      </c>
      <c r="J1559" t="s">
        <v>49</v>
      </c>
      <c r="K1559" t="s">
        <v>378</v>
      </c>
      <c r="L1559" t="s">
        <v>417</v>
      </c>
      <c r="M1559" t="s">
        <v>418</v>
      </c>
      <c r="N1559" t="s">
        <v>419</v>
      </c>
      <c r="O1559" t="s">
        <v>34</v>
      </c>
      <c r="P1559" t="s">
        <v>35</v>
      </c>
      <c r="Q1559" t="s">
        <v>103</v>
      </c>
      <c r="V1559" t="s">
        <v>35</v>
      </c>
      <c r="W1559" t="s">
        <v>35</v>
      </c>
      <c r="X1559" t="s">
        <v>35</v>
      </c>
      <c r="Z1559" s="12">
        <f t="shared" si="24"/>
        <v>0</v>
      </c>
    </row>
    <row r="1560" spans="1:26" x14ac:dyDescent="0.35">
      <c r="A1560">
        <v>15530827</v>
      </c>
      <c r="B1560" s="1">
        <v>45756</v>
      </c>
      <c r="C1560" s="2">
        <v>0.75694444444444442</v>
      </c>
      <c r="D1560" t="s">
        <v>128</v>
      </c>
      <c r="E1560" t="s">
        <v>449</v>
      </c>
      <c r="F1560">
        <v>10863</v>
      </c>
      <c r="I1560" t="s">
        <v>29</v>
      </c>
      <c r="J1560" t="s">
        <v>49</v>
      </c>
      <c r="K1560" t="s">
        <v>194</v>
      </c>
      <c r="L1560" t="s">
        <v>348</v>
      </c>
      <c r="M1560" t="s">
        <v>2280</v>
      </c>
      <c r="N1560" t="s">
        <v>2281</v>
      </c>
      <c r="O1560" t="s">
        <v>34</v>
      </c>
      <c r="P1560" t="s">
        <v>36</v>
      </c>
      <c r="Q1560" t="s">
        <v>205</v>
      </c>
      <c r="V1560" t="s">
        <v>35</v>
      </c>
      <c r="W1560" t="s">
        <v>36</v>
      </c>
      <c r="X1560" t="s">
        <v>36</v>
      </c>
      <c r="Z1560" s="12">
        <f t="shared" si="24"/>
        <v>0</v>
      </c>
    </row>
    <row r="1561" spans="1:26" x14ac:dyDescent="0.35">
      <c r="A1561">
        <v>15480292</v>
      </c>
      <c r="B1561" s="1">
        <v>45755</v>
      </c>
      <c r="C1561" s="2">
        <v>0.63263888888888886</v>
      </c>
      <c r="D1561" t="s">
        <v>53</v>
      </c>
      <c r="E1561" t="s">
        <v>1645</v>
      </c>
      <c r="F1561">
        <v>13498</v>
      </c>
      <c r="G1561" t="s">
        <v>55</v>
      </c>
      <c r="H1561" t="s">
        <v>56</v>
      </c>
      <c r="J1561" t="s">
        <v>49</v>
      </c>
      <c r="K1561">
        <v>400</v>
      </c>
      <c r="L1561" t="s">
        <v>329</v>
      </c>
      <c r="M1561" t="s">
        <v>330</v>
      </c>
      <c r="N1561" t="s">
        <v>331</v>
      </c>
      <c r="O1561" t="s">
        <v>62</v>
      </c>
      <c r="P1561" t="s">
        <v>35</v>
      </c>
      <c r="Q1561" t="s">
        <v>78</v>
      </c>
      <c r="V1561" t="s">
        <v>35</v>
      </c>
      <c r="W1561" t="s">
        <v>35</v>
      </c>
      <c r="X1561" t="s">
        <v>35</v>
      </c>
      <c r="Z1561" s="12">
        <f t="shared" si="24"/>
        <v>0</v>
      </c>
    </row>
    <row r="1562" spans="1:26" x14ac:dyDescent="0.35">
      <c r="A1562">
        <v>15577487</v>
      </c>
      <c r="B1562" s="1">
        <v>45758</v>
      </c>
      <c r="C1562" s="2">
        <v>0.98819444444444449</v>
      </c>
      <c r="D1562" t="s">
        <v>53</v>
      </c>
      <c r="E1562" t="s">
        <v>996</v>
      </c>
      <c r="F1562">
        <v>10633</v>
      </c>
      <c r="G1562" t="s">
        <v>55</v>
      </c>
      <c r="H1562" t="s">
        <v>56</v>
      </c>
      <c r="I1562" t="s">
        <v>40</v>
      </c>
      <c r="J1562" t="s">
        <v>49</v>
      </c>
      <c r="K1562" t="s">
        <v>392</v>
      </c>
      <c r="L1562" t="s">
        <v>81</v>
      </c>
      <c r="M1562" t="s">
        <v>393</v>
      </c>
      <c r="N1562" t="s">
        <v>394</v>
      </c>
      <c r="O1562" t="s">
        <v>62</v>
      </c>
      <c r="P1562" t="s">
        <v>35</v>
      </c>
      <c r="Q1562" t="s">
        <v>78</v>
      </c>
      <c r="V1562" t="s">
        <v>35</v>
      </c>
      <c r="W1562" t="s">
        <v>35</v>
      </c>
      <c r="X1562" t="s">
        <v>35</v>
      </c>
      <c r="Z1562" s="12">
        <f t="shared" si="24"/>
        <v>0</v>
      </c>
    </row>
    <row r="1563" spans="1:26" x14ac:dyDescent="0.35">
      <c r="A1563">
        <v>15676870</v>
      </c>
      <c r="B1563" s="1">
        <v>45763</v>
      </c>
      <c r="C1563" s="2">
        <v>0.70625000000000004</v>
      </c>
      <c r="D1563" t="s">
        <v>95</v>
      </c>
      <c r="E1563" t="s">
        <v>1415</v>
      </c>
      <c r="F1563">
        <v>12553</v>
      </c>
      <c r="G1563" t="s">
        <v>308</v>
      </c>
      <c r="H1563" t="s">
        <v>309</v>
      </c>
      <c r="J1563" t="s">
        <v>57</v>
      </c>
      <c r="K1563" t="s">
        <v>58</v>
      </c>
      <c r="L1563" t="s">
        <v>59</v>
      </c>
      <c r="M1563" t="s">
        <v>165</v>
      </c>
      <c r="N1563" t="s">
        <v>166</v>
      </c>
      <c r="O1563" t="s">
        <v>62</v>
      </c>
      <c r="P1563" t="s">
        <v>35</v>
      </c>
      <c r="Q1563" t="s">
        <v>167</v>
      </c>
      <c r="V1563" t="s">
        <v>35</v>
      </c>
      <c r="W1563" t="s">
        <v>35</v>
      </c>
      <c r="X1563" t="s">
        <v>35</v>
      </c>
      <c r="Z1563" s="12">
        <f t="shared" si="24"/>
        <v>0</v>
      </c>
    </row>
    <row r="1564" spans="1:26" x14ac:dyDescent="0.35">
      <c r="A1564">
        <v>15655526</v>
      </c>
      <c r="B1564" s="1">
        <v>45762</v>
      </c>
      <c r="C1564" s="2">
        <v>0.79513888888888884</v>
      </c>
      <c r="D1564" t="s">
        <v>128</v>
      </c>
      <c r="E1564" t="s">
        <v>1240</v>
      </c>
      <c r="F1564">
        <v>12624</v>
      </c>
      <c r="I1564" t="s">
        <v>40</v>
      </c>
      <c r="J1564" t="s">
        <v>57</v>
      </c>
      <c r="K1564" t="s">
        <v>58</v>
      </c>
      <c r="L1564" t="s">
        <v>1110</v>
      </c>
      <c r="M1564" t="s">
        <v>1111</v>
      </c>
      <c r="N1564" t="s">
        <v>1112</v>
      </c>
      <c r="O1564" t="s">
        <v>34</v>
      </c>
      <c r="P1564" t="s">
        <v>35</v>
      </c>
      <c r="V1564" t="s">
        <v>35</v>
      </c>
      <c r="W1564" t="s">
        <v>35</v>
      </c>
      <c r="X1564" t="s">
        <v>35</v>
      </c>
      <c r="Z1564" s="12">
        <f t="shared" si="24"/>
        <v>0</v>
      </c>
    </row>
    <row r="1565" spans="1:26" x14ac:dyDescent="0.35">
      <c r="A1565">
        <v>15400158</v>
      </c>
      <c r="B1565" s="1">
        <v>45751</v>
      </c>
      <c r="C1565" s="2">
        <v>0.62222222222222223</v>
      </c>
      <c r="D1565" t="s">
        <v>46</v>
      </c>
      <c r="E1565" t="s">
        <v>2282</v>
      </c>
      <c r="F1565">
        <v>13249</v>
      </c>
      <c r="I1565" t="s">
        <v>88</v>
      </c>
      <c r="J1565" t="s">
        <v>41</v>
      </c>
      <c r="K1565" t="s">
        <v>1187</v>
      </c>
      <c r="L1565">
        <v>100</v>
      </c>
      <c r="M1565" t="s">
        <v>1572</v>
      </c>
      <c r="N1565" t="s">
        <v>1573</v>
      </c>
      <c r="O1565" t="s">
        <v>62</v>
      </c>
      <c r="P1565" t="s">
        <v>36</v>
      </c>
      <c r="Q1565" t="s">
        <v>78</v>
      </c>
      <c r="V1565" t="s">
        <v>36</v>
      </c>
      <c r="W1565" t="s">
        <v>35</v>
      </c>
      <c r="X1565" t="s">
        <v>36</v>
      </c>
      <c r="Y1565" s="3">
        <v>45751.622916666667</v>
      </c>
      <c r="Z1565" s="12">
        <f t="shared" si="24"/>
        <v>0</v>
      </c>
    </row>
    <row r="1566" spans="1:26" x14ac:dyDescent="0.35">
      <c r="A1566">
        <v>15589240</v>
      </c>
      <c r="B1566" s="1">
        <v>45759</v>
      </c>
      <c r="C1566" s="2">
        <v>0.66041666666666665</v>
      </c>
      <c r="D1566" t="s">
        <v>53</v>
      </c>
      <c r="E1566" t="s">
        <v>231</v>
      </c>
      <c r="F1566" t="s">
        <v>232</v>
      </c>
      <c r="G1566" t="s">
        <v>124</v>
      </c>
      <c r="H1566" t="s">
        <v>56</v>
      </c>
      <c r="I1566" t="s">
        <v>40</v>
      </c>
      <c r="J1566" t="s">
        <v>49</v>
      </c>
      <c r="K1566" t="s">
        <v>135</v>
      </c>
      <c r="L1566" t="s">
        <v>136</v>
      </c>
      <c r="M1566" t="s">
        <v>137</v>
      </c>
      <c r="N1566" t="s">
        <v>138</v>
      </c>
      <c r="O1566" t="s">
        <v>34</v>
      </c>
      <c r="P1566" t="s">
        <v>35</v>
      </c>
      <c r="Q1566" t="s">
        <v>37</v>
      </c>
      <c r="V1566" t="s">
        <v>35</v>
      </c>
      <c r="W1566" t="s">
        <v>35</v>
      </c>
      <c r="X1566" t="s">
        <v>35</v>
      </c>
      <c r="Z1566" s="12">
        <f t="shared" si="24"/>
        <v>0</v>
      </c>
    </row>
    <row r="1567" spans="1:26" x14ac:dyDescent="0.35">
      <c r="A1567">
        <v>15735482</v>
      </c>
      <c r="B1567" s="1">
        <v>45766</v>
      </c>
      <c r="C1567" s="2">
        <v>0.53333333333333333</v>
      </c>
      <c r="D1567" t="s">
        <v>38</v>
      </c>
      <c r="E1567" t="s">
        <v>2283</v>
      </c>
      <c r="F1567">
        <v>12927</v>
      </c>
      <c r="I1567" t="s">
        <v>29</v>
      </c>
      <c r="J1567" t="s">
        <v>49</v>
      </c>
      <c r="K1567">
        <v>125</v>
      </c>
      <c r="L1567" t="s">
        <v>286</v>
      </c>
      <c r="M1567" t="s">
        <v>316</v>
      </c>
      <c r="N1567" t="s">
        <v>317</v>
      </c>
      <c r="O1567" t="s">
        <v>34</v>
      </c>
      <c r="P1567" t="s">
        <v>36</v>
      </c>
      <c r="Q1567" t="s">
        <v>37</v>
      </c>
      <c r="V1567" t="s">
        <v>36</v>
      </c>
      <c r="W1567" t="s">
        <v>35</v>
      </c>
      <c r="X1567" t="s">
        <v>35</v>
      </c>
      <c r="Z1567" s="12">
        <f t="shared" si="24"/>
        <v>0</v>
      </c>
    </row>
    <row r="1568" spans="1:26" x14ac:dyDescent="0.35">
      <c r="A1568">
        <v>15471239</v>
      </c>
      <c r="B1568" s="1">
        <v>45755</v>
      </c>
      <c r="C1568" s="2">
        <v>0.46319444444444446</v>
      </c>
      <c r="D1568" t="s">
        <v>128</v>
      </c>
      <c r="E1568" t="s">
        <v>1665</v>
      </c>
      <c r="F1568" t="s">
        <v>1666</v>
      </c>
      <c r="I1568" t="s">
        <v>29</v>
      </c>
      <c r="J1568" t="s">
        <v>49</v>
      </c>
      <c r="K1568" t="s">
        <v>157</v>
      </c>
      <c r="L1568" t="s">
        <v>301</v>
      </c>
      <c r="M1568" t="s">
        <v>891</v>
      </c>
      <c r="N1568" t="s">
        <v>892</v>
      </c>
      <c r="O1568" t="s">
        <v>34</v>
      </c>
      <c r="P1568" t="s">
        <v>36</v>
      </c>
      <c r="Q1568" t="s">
        <v>37</v>
      </c>
      <c r="V1568" t="s">
        <v>36</v>
      </c>
      <c r="W1568" t="s">
        <v>35</v>
      </c>
      <c r="X1568" t="s">
        <v>35</v>
      </c>
      <c r="Z1568" s="12">
        <f t="shared" si="24"/>
        <v>0</v>
      </c>
    </row>
    <row r="1569" spans="1:26" x14ac:dyDescent="0.35">
      <c r="A1569">
        <v>15733366</v>
      </c>
      <c r="B1569" s="1">
        <v>45766</v>
      </c>
      <c r="C1569" s="2">
        <v>0.48749999999999999</v>
      </c>
      <c r="D1569" t="s">
        <v>128</v>
      </c>
      <c r="E1569" t="s">
        <v>1289</v>
      </c>
      <c r="F1569">
        <v>13125</v>
      </c>
      <c r="J1569" t="s">
        <v>49</v>
      </c>
      <c r="K1569" t="s">
        <v>194</v>
      </c>
      <c r="L1569" t="s">
        <v>195</v>
      </c>
      <c r="M1569" t="s">
        <v>1119</v>
      </c>
      <c r="N1569" t="s">
        <v>1120</v>
      </c>
      <c r="O1569" t="s">
        <v>67</v>
      </c>
      <c r="P1569" t="s">
        <v>36</v>
      </c>
      <c r="Q1569" t="s">
        <v>205</v>
      </c>
      <c r="V1569" t="s">
        <v>35</v>
      </c>
      <c r="W1569" t="s">
        <v>35</v>
      </c>
      <c r="X1569" t="s">
        <v>36</v>
      </c>
      <c r="Y1569" s="3">
        <v>45766.488194444442</v>
      </c>
      <c r="Z1569" s="12">
        <f t="shared" si="24"/>
        <v>1</v>
      </c>
    </row>
    <row r="1570" spans="1:26" x14ac:dyDescent="0.35">
      <c r="A1570">
        <v>15494342</v>
      </c>
      <c r="B1570" s="1">
        <v>45756</v>
      </c>
      <c r="C1570" s="2">
        <v>0.4826388888888889</v>
      </c>
      <c r="D1570" t="s">
        <v>95</v>
      </c>
      <c r="E1570" t="s">
        <v>2284</v>
      </c>
      <c r="F1570" t="s">
        <v>2285</v>
      </c>
      <c r="G1570" t="s">
        <v>575</v>
      </c>
      <c r="H1570" t="s">
        <v>309</v>
      </c>
      <c r="I1570" t="s">
        <v>29</v>
      </c>
      <c r="J1570" t="s">
        <v>148</v>
      </c>
      <c r="K1570" t="s">
        <v>149</v>
      </c>
      <c r="L1570" t="s">
        <v>148</v>
      </c>
      <c r="M1570" t="s">
        <v>2286</v>
      </c>
      <c r="N1570" t="s">
        <v>1056</v>
      </c>
      <c r="O1570" t="s">
        <v>34</v>
      </c>
      <c r="P1570" t="s">
        <v>35</v>
      </c>
      <c r="Q1570" t="s">
        <v>37</v>
      </c>
      <c r="V1570" t="s">
        <v>35</v>
      </c>
      <c r="W1570" t="s">
        <v>35</v>
      </c>
      <c r="X1570" t="s">
        <v>35</v>
      </c>
      <c r="Z1570" s="12">
        <f t="shared" si="24"/>
        <v>0</v>
      </c>
    </row>
    <row r="1571" spans="1:26" x14ac:dyDescent="0.35">
      <c r="A1571">
        <v>15485143</v>
      </c>
      <c r="B1571" s="1">
        <v>45755</v>
      </c>
      <c r="C1571" s="2">
        <v>0.74861111111111112</v>
      </c>
      <c r="D1571" t="s">
        <v>38</v>
      </c>
      <c r="E1571" t="s">
        <v>366</v>
      </c>
      <c r="F1571">
        <v>10912</v>
      </c>
      <c r="I1571" t="s">
        <v>88</v>
      </c>
      <c r="J1571" t="s">
        <v>41</v>
      </c>
      <c r="K1571">
        <v>100</v>
      </c>
      <c r="L1571" t="s">
        <v>1321</v>
      </c>
      <c r="M1571" t="s">
        <v>2287</v>
      </c>
      <c r="N1571" t="s">
        <v>1811</v>
      </c>
      <c r="O1571" t="s">
        <v>67</v>
      </c>
      <c r="P1571" t="s">
        <v>36</v>
      </c>
      <c r="Q1571" t="s">
        <v>313</v>
      </c>
      <c r="V1571" t="s">
        <v>36</v>
      </c>
      <c r="W1571" t="s">
        <v>36</v>
      </c>
      <c r="X1571" t="s">
        <v>36</v>
      </c>
      <c r="Y1571" s="3">
        <v>45758.45416666667</v>
      </c>
      <c r="Z1571" s="12">
        <f t="shared" si="24"/>
        <v>1</v>
      </c>
    </row>
    <row r="1572" spans="1:26" x14ac:dyDescent="0.35">
      <c r="A1572">
        <v>15546299</v>
      </c>
      <c r="B1572" s="1">
        <v>45757</v>
      </c>
      <c r="C1572" s="2">
        <v>0.61597222222222225</v>
      </c>
      <c r="D1572" t="s">
        <v>38</v>
      </c>
      <c r="E1572" t="s">
        <v>1327</v>
      </c>
      <c r="F1572">
        <v>10177</v>
      </c>
      <c r="G1572" t="s">
        <v>809</v>
      </c>
      <c r="I1572" t="s">
        <v>40</v>
      </c>
      <c r="J1572" t="s">
        <v>49</v>
      </c>
      <c r="K1572">
        <v>125</v>
      </c>
      <c r="L1572" t="s">
        <v>491</v>
      </c>
      <c r="M1572" t="s">
        <v>492</v>
      </c>
      <c r="N1572" t="s">
        <v>493</v>
      </c>
      <c r="O1572" t="s">
        <v>67</v>
      </c>
      <c r="P1572" t="s">
        <v>36</v>
      </c>
      <c r="V1572" t="s">
        <v>36</v>
      </c>
      <c r="W1572" t="s">
        <v>35</v>
      </c>
      <c r="X1572" t="s">
        <v>36</v>
      </c>
      <c r="Y1572" s="3">
        <v>45757.617361111108</v>
      </c>
      <c r="Z1572" s="12">
        <f t="shared" si="24"/>
        <v>1</v>
      </c>
    </row>
    <row r="1573" spans="1:26" x14ac:dyDescent="0.35">
      <c r="A1573">
        <v>15495901</v>
      </c>
      <c r="B1573" s="1">
        <v>45756</v>
      </c>
      <c r="C1573" s="2">
        <v>0.50277777777777777</v>
      </c>
      <c r="D1573" t="s">
        <v>46</v>
      </c>
      <c r="E1573" t="s">
        <v>973</v>
      </c>
      <c r="F1573" t="s">
        <v>974</v>
      </c>
      <c r="I1573" t="s">
        <v>29</v>
      </c>
      <c r="J1573" t="s">
        <v>49</v>
      </c>
      <c r="K1573">
        <v>125</v>
      </c>
      <c r="L1573" t="s">
        <v>190</v>
      </c>
      <c r="M1573" t="s">
        <v>1998</v>
      </c>
      <c r="N1573" t="s">
        <v>1999</v>
      </c>
      <c r="O1573" t="s">
        <v>34</v>
      </c>
      <c r="P1573" t="s">
        <v>36</v>
      </c>
      <c r="Q1573" t="s">
        <v>103</v>
      </c>
      <c r="V1573" t="s">
        <v>36</v>
      </c>
      <c r="W1573" t="s">
        <v>35</v>
      </c>
      <c r="X1573" t="s">
        <v>35</v>
      </c>
      <c r="Z1573" s="12">
        <f t="shared" si="24"/>
        <v>0</v>
      </c>
    </row>
    <row r="1574" spans="1:26" x14ac:dyDescent="0.35">
      <c r="A1574">
        <v>15609961</v>
      </c>
      <c r="B1574" s="1">
        <v>45761</v>
      </c>
      <c r="C1574" s="2">
        <v>0.58819444444444446</v>
      </c>
      <c r="D1574" t="s">
        <v>53</v>
      </c>
      <c r="E1574" t="s">
        <v>2288</v>
      </c>
      <c r="F1574" t="s">
        <v>2289</v>
      </c>
      <c r="G1574" t="s">
        <v>124</v>
      </c>
      <c r="H1574" t="s">
        <v>56</v>
      </c>
      <c r="I1574" t="s">
        <v>88</v>
      </c>
      <c r="J1574" t="s">
        <v>49</v>
      </c>
      <c r="K1574">
        <v>400</v>
      </c>
      <c r="L1574" t="s">
        <v>329</v>
      </c>
      <c r="M1574" t="s">
        <v>707</v>
      </c>
      <c r="N1574" t="s">
        <v>708</v>
      </c>
      <c r="O1574" t="s">
        <v>34</v>
      </c>
      <c r="P1574" t="s">
        <v>35</v>
      </c>
      <c r="Q1574" t="s">
        <v>37</v>
      </c>
      <c r="V1574" t="s">
        <v>35</v>
      </c>
      <c r="W1574" t="s">
        <v>35</v>
      </c>
      <c r="X1574" t="s">
        <v>35</v>
      </c>
      <c r="Z1574" s="12">
        <f t="shared" si="24"/>
        <v>0</v>
      </c>
    </row>
    <row r="1575" spans="1:26" x14ac:dyDescent="0.35">
      <c r="A1575">
        <v>15350294</v>
      </c>
      <c r="B1575" s="1">
        <v>45749</v>
      </c>
      <c r="C1575" s="2">
        <v>0.37847222222222221</v>
      </c>
      <c r="D1575" t="s">
        <v>53</v>
      </c>
      <c r="E1575" t="s">
        <v>281</v>
      </c>
      <c r="F1575">
        <v>12723</v>
      </c>
      <c r="G1575" t="s">
        <v>55</v>
      </c>
      <c r="H1575" t="s">
        <v>56</v>
      </c>
      <c r="I1575" t="s">
        <v>88</v>
      </c>
      <c r="J1575" t="s">
        <v>49</v>
      </c>
      <c r="K1575" t="s">
        <v>378</v>
      </c>
      <c r="L1575" t="s">
        <v>417</v>
      </c>
      <c r="M1575" t="s">
        <v>418</v>
      </c>
      <c r="N1575" t="s">
        <v>419</v>
      </c>
      <c r="O1575" t="s">
        <v>34</v>
      </c>
      <c r="P1575" t="s">
        <v>35</v>
      </c>
      <c r="Q1575" t="s">
        <v>37</v>
      </c>
      <c r="V1575" t="s">
        <v>35</v>
      </c>
      <c r="W1575" t="s">
        <v>35</v>
      </c>
      <c r="X1575" t="s">
        <v>35</v>
      </c>
      <c r="Z1575" s="12">
        <f t="shared" si="24"/>
        <v>0</v>
      </c>
    </row>
    <row r="1576" spans="1:26" x14ac:dyDescent="0.35">
      <c r="A1576">
        <v>15663893</v>
      </c>
      <c r="B1576" s="1">
        <v>45763</v>
      </c>
      <c r="C1576" s="2">
        <v>0.48194444444444445</v>
      </c>
      <c r="D1576" t="s">
        <v>38</v>
      </c>
      <c r="E1576" t="s">
        <v>2290</v>
      </c>
      <c r="F1576" t="s">
        <v>2291</v>
      </c>
      <c r="G1576" t="s">
        <v>86</v>
      </c>
      <c r="H1576" t="s">
        <v>87</v>
      </c>
      <c r="J1576" t="s">
        <v>49</v>
      </c>
      <c r="K1576" t="s">
        <v>157</v>
      </c>
      <c r="L1576" t="s">
        <v>301</v>
      </c>
      <c r="M1576" t="s">
        <v>302</v>
      </c>
      <c r="N1576" t="s">
        <v>303</v>
      </c>
      <c r="O1576" t="s">
        <v>67</v>
      </c>
      <c r="P1576" t="s">
        <v>36</v>
      </c>
      <c r="V1576" t="s">
        <v>35</v>
      </c>
      <c r="W1576" t="s">
        <v>35</v>
      </c>
      <c r="X1576" t="s">
        <v>35</v>
      </c>
      <c r="Y1576" s="3">
        <v>45763.482638888891</v>
      </c>
      <c r="Z1576" s="12">
        <f t="shared" si="24"/>
        <v>1</v>
      </c>
    </row>
    <row r="1577" spans="1:26" x14ac:dyDescent="0.35">
      <c r="A1577">
        <v>15516316</v>
      </c>
      <c r="B1577" s="1">
        <v>45756</v>
      </c>
      <c r="C1577" s="2">
        <v>0.68055555555555558</v>
      </c>
      <c r="D1577" t="s">
        <v>228</v>
      </c>
      <c r="F1577">
        <v>14173</v>
      </c>
      <c r="G1577" t="s">
        <v>340</v>
      </c>
      <c r="H1577" t="s">
        <v>1298</v>
      </c>
      <c r="I1577" t="s">
        <v>40</v>
      </c>
      <c r="J1577" t="s">
        <v>57</v>
      </c>
      <c r="K1577" t="s">
        <v>58</v>
      </c>
      <c r="L1577" t="s">
        <v>59</v>
      </c>
      <c r="M1577" t="s">
        <v>506</v>
      </c>
      <c r="N1577" t="s">
        <v>507</v>
      </c>
      <c r="O1577" t="s">
        <v>62</v>
      </c>
      <c r="P1577" t="s">
        <v>35</v>
      </c>
      <c r="Q1577" t="s">
        <v>78</v>
      </c>
      <c r="V1577" t="s">
        <v>35</v>
      </c>
      <c r="W1577" t="s">
        <v>35</v>
      </c>
      <c r="X1577" t="s">
        <v>35</v>
      </c>
      <c r="Z1577" s="12">
        <f t="shared" si="24"/>
        <v>0</v>
      </c>
    </row>
    <row r="1578" spans="1:26" x14ac:dyDescent="0.35">
      <c r="A1578">
        <v>15465509</v>
      </c>
      <c r="B1578" s="1">
        <v>45754</v>
      </c>
      <c r="C1578" s="2">
        <v>0.85763888888888884</v>
      </c>
      <c r="D1578" t="s">
        <v>38</v>
      </c>
      <c r="E1578" t="s">
        <v>2292</v>
      </c>
      <c r="F1578" t="s">
        <v>2293</v>
      </c>
      <c r="G1578" t="s">
        <v>86</v>
      </c>
      <c r="H1578" t="s">
        <v>87</v>
      </c>
      <c r="I1578" t="s">
        <v>40</v>
      </c>
      <c r="J1578" t="s">
        <v>49</v>
      </c>
      <c r="K1578" t="s">
        <v>472</v>
      </c>
      <c r="L1578" t="s">
        <v>220</v>
      </c>
      <c r="M1578" t="s">
        <v>2294</v>
      </c>
      <c r="N1578" t="s">
        <v>2295</v>
      </c>
      <c r="O1578" t="s">
        <v>67</v>
      </c>
      <c r="P1578" t="s">
        <v>36</v>
      </c>
      <c r="V1578" t="s">
        <v>36</v>
      </c>
      <c r="W1578" t="s">
        <v>35</v>
      </c>
      <c r="X1578" t="s">
        <v>36</v>
      </c>
      <c r="Y1578" s="3">
        <v>45754.859027777777</v>
      </c>
      <c r="Z1578" s="12">
        <f t="shared" si="24"/>
        <v>1</v>
      </c>
    </row>
    <row r="1579" spans="1:26" x14ac:dyDescent="0.35">
      <c r="A1579">
        <v>15466032</v>
      </c>
      <c r="B1579" s="1">
        <v>45754</v>
      </c>
      <c r="C1579" s="2">
        <v>0.90833333333333333</v>
      </c>
      <c r="D1579" t="s">
        <v>53</v>
      </c>
      <c r="E1579" t="s">
        <v>820</v>
      </c>
      <c r="F1579">
        <v>12911</v>
      </c>
      <c r="G1579" t="s">
        <v>55</v>
      </c>
      <c r="H1579" t="s">
        <v>56</v>
      </c>
      <c r="I1579" t="s">
        <v>40</v>
      </c>
      <c r="J1579" t="s">
        <v>49</v>
      </c>
      <c r="K1579">
        <v>150</v>
      </c>
      <c r="L1579" t="s">
        <v>71</v>
      </c>
      <c r="M1579" t="s">
        <v>72</v>
      </c>
      <c r="N1579" t="s">
        <v>73</v>
      </c>
      <c r="O1579" t="s">
        <v>62</v>
      </c>
      <c r="P1579" t="s">
        <v>35</v>
      </c>
      <c r="Q1579" t="s">
        <v>78</v>
      </c>
      <c r="V1579" t="s">
        <v>35</v>
      </c>
      <c r="W1579" t="s">
        <v>35</v>
      </c>
      <c r="X1579" t="s">
        <v>35</v>
      </c>
      <c r="Z1579" s="12">
        <f t="shared" si="24"/>
        <v>0</v>
      </c>
    </row>
    <row r="1580" spans="1:26" x14ac:dyDescent="0.35">
      <c r="A1580">
        <v>15664167</v>
      </c>
      <c r="B1580" s="1">
        <v>45763</v>
      </c>
      <c r="C1580" s="2">
        <v>0.49444444444444446</v>
      </c>
      <c r="D1580" t="s">
        <v>53</v>
      </c>
      <c r="E1580" t="s">
        <v>2296</v>
      </c>
      <c r="F1580" t="s">
        <v>2297</v>
      </c>
      <c r="G1580" t="s">
        <v>124</v>
      </c>
      <c r="H1580" t="s">
        <v>56</v>
      </c>
      <c r="I1580" t="s">
        <v>29</v>
      </c>
      <c r="J1580" t="s">
        <v>49</v>
      </c>
      <c r="K1580" t="s">
        <v>194</v>
      </c>
      <c r="L1580" t="s">
        <v>348</v>
      </c>
      <c r="M1580" t="s">
        <v>349</v>
      </c>
      <c r="N1580" t="s">
        <v>350</v>
      </c>
      <c r="O1580" t="s">
        <v>34</v>
      </c>
      <c r="P1580" t="s">
        <v>35</v>
      </c>
      <c r="Q1580" t="s">
        <v>37</v>
      </c>
      <c r="V1580" t="s">
        <v>35</v>
      </c>
      <c r="W1580" t="s">
        <v>35</v>
      </c>
      <c r="X1580" t="s">
        <v>35</v>
      </c>
      <c r="Z1580" s="12">
        <f t="shared" si="24"/>
        <v>0</v>
      </c>
    </row>
    <row r="1581" spans="1:26" x14ac:dyDescent="0.35">
      <c r="A1581">
        <v>15405259</v>
      </c>
      <c r="B1581" s="1">
        <v>45751</v>
      </c>
      <c r="C1581" s="2">
        <v>0.74791666666666667</v>
      </c>
      <c r="D1581" t="s">
        <v>38</v>
      </c>
      <c r="E1581" t="s">
        <v>2298</v>
      </c>
      <c r="F1581" t="s">
        <v>2299</v>
      </c>
      <c r="I1581" t="s">
        <v>29</v>
      </c>
      <c r="J1581" t="s">
        <v>49</v>
      </c>
      <c r="K1581">
        <v>150</v>
      </c>
      <c r="L1581" t="s">
        <v>71</v>
      </c>
      <c r="M1581" t="s">
        <v>1197</v>
      </c>
      <c r="N1581" t="s">
        <v>1198</v>
      </c>
      <c r="O1581" t="s">
        <v>34</v>
      </c>
      <c r="P1581" t="s">
        <v>36</v>
      </c>
      <c r="Q1581" t="s">
        <v>37</v>
      </c>
      <c r="V1581" t="s">
        <v>36</v>
      </c>
      <c r="W1581" t="s">
        <v>36</v>
      </c>
      <c r="X1581" t="s">
        <v>36</v>
      </c>
      <c r="Z1581" s="12">
        <f t="shared" si="24"/>
        <v>0</v>
      </c>
    </row>
    <row r="1582" spans="1:26" x14ac:dyDescent="0.35">
      <c r="A1582">
        <v>15358855</v>
      </c>
      <c r="B1582" s="1">
        <v>45749</v>
      </c>
      <c r="C1582" s="2">
        <v>0.59930555555555554</v>
      </c>
      <c r="D1582" t="s">
        <v>38</v>
      </c>
      <c r="E1582" t="s">
        <v>1174</v>
      </c>
      <c r="F1582">
        <v>13817</v>
      </c>
      <c r="G1582" t="s">
        <v>86</v>
      </c>
      <c r="H1582" t="s">
        <v>87</v>
      </c>
      <c r="I1582" t="s">
        <v>40</v>
      </c>
      <c r="J1582" t="s">
        <v>41</v>
      </c>
      <c r="K1582">
        <v>100</v>
      </c>
      <c r="L1582" t="s">
        <v>42</v>
      </c>
      <c r="M1582" t="s">
        <v>2300</v>
      </c>
      <c r="N1582" t="s">
        <v>2301</v>
      </c>
      <c r="O1582" t="s">
        <v>67</v>
      </c>
      <c r="P1582" t="s">
        <v>36</v>
      </c>
      <c r="V1582" t="s">
        <v>36</v>
      </c>
      <c r="W1582" t="s">
        <v>35</v>
      </c>
      <c r="X1582" t="s">
        <v>36</v>
      </c>
      <c r="Y1582" s="3">
        <v>45749.600694444445</v>
      </c>
      <c r="Z1582" s="12">
        <f t="shared" si="24"/>
        <v>1</v>
      </c>
    </row>
    <row r="1583" spans="1:26" x14ac:dyDescent="0.35">
      <c r="A1583">
        <v>15454117</v>
      </c>
      <c r="B1583" s="1">
        <v>45754</v>
      </c>
      <c r="C1583" s="2">
        <v>0.59722222222222221</v>
      </c>
      <c r="D1583" t="s">
        <v>53</v>
      </c>
      <c r="E1583" t="s">
        <v>2235</v>
      </c>
      <c r="F1583">
        <v>11216</v>
      </c>
      <c r="G1583" t="s">
        <v>124</v>
      </c>
      <c r="H1583" t="s">
        <v>56</v>
      </c>
      <c r="I1583" t="s">
        <v>40</v>
      </c>
      <c r="J1583" t="s">
        <v>49</v>
      </c>
      <c r="K1583" t="s">
        <v>157</v>
      </c>
      <c r="L1583" t="s">
        <v>81</v>
      </c>
      <c r="M1583" t="s">
        <v>158</v>
      </c>
      <c r="N1583" t="s">
        <v>159</v>
      </c>
      <c r="O1583" t="s">
        <v>34</v>
      </c>
      <c r="P1583" t="s">
        <v>35</v>
      </c>
      <c r="Q1583" t="s">
        <v>37</v>
      </c>
      <c r="V1583" t="s">
        <v>35</v>
      </c>
      <c r="W1583" t="s">
        <v>35</v>
      </c>
      <c r="X1583" t="s">
        <v>35</v>
      </c>
      <c r="Z1583" s="12">
        <f t="shared" si="24"/>
        <v>0</v>
      </c>
    </row>
    <row r="1584" spans="1:26" x14ac:dyDescent="0.35">
      <c r="A1584">
        <v>15552363</v>
      </c>
      <c r="B1584" s="1">
        <v>45757</v>
      </c>
      <c r="C1584" s="2">
        <v>0.77152777777777781</v>
      </c>
      <c r="D1584" t="s">
        <v>95</v>
      </c>
      <c r="E1584" t="s">
        <v>223</v>
      </c>
      <c r="F1584">
        <v>10810</v>
      </c>
      <c r="G1584" t="s">
        <v>98</v>
      </c>
      <c r="H1584" t="s">
        <v>99</v>
      </c>
      <c r="I1584" t="s">
        <v>88</v>
      </c>
      <c r="J1584" t="s">
        <v>49</v>
      </c>
      <c r="K1584" t="s">
        <v>472</v>
      </c>
      <c r="L1584" t="s">
        <v>115</v>
      </c>
      <c r="M1584" t="s">
        <v>2302</v>
      </c>
      <c r="N1584" t="s">
        <v>2303</v>
      </c>
      <c r="O1584" t="s">
        <v>67</v>
      </c>
      <c r="P1584" t="s">
        <v>36</v>
      </c>
      <c r="Q1584" t="s">
        <v>205</v>
      </c>
      <c r="V1584" t="s">
        <v>35</v>
      </c>
      <c r="W1584" t="s">
        <v>35</v>
      </c>
      <c r="X1584" t="s">
        <v>35</v>
      </c>
      <c r="Y1584" s="3">
        <v>45759.748611111114</v>
      </c>
      <c r="Z1584" s="12">
        <f t="shared" si="24"/>
        <v>1</v>
      </c>
    </row>
    <row r="1585" spans="1:26" x14ac:dyDescent="0.35">
      <c r="A1585">
        <v>15694126</v>
      </c>
      <c r="B1585" s="1">
        <v>45764</v>
      </c>
      <c r="C1585" s="2">
        <v>0.54652777777777772</v>
      </c>
      <c r="D1585" t="s">
        <v>38</v>
      </c>
      <c r="E1585" t="s">
        <v>1250</v>
      </c>
      <c r="F1585">
        <v>10911</v>
      </c>
      <c r="J1585" t="s">
        <v>49</v>
      </c>
      <c r="K1585">
        <v>125</v>
      </c>
      <c r="L1585" t="s">
        <v>491</v>
      </c>
      <c r="M1585" t="s">
        <v>492</v>
      </c>
      <c r="N1585" t="s">
        <v>493</v>
      </c>
      <c r="O1585" t="s">
        <v>67</v>
      </c>
      <c r="P1585" t="s">
        <v>36</v>
      </c>
      <c r="V1585" t="s">
        <v>36</v>
      </c>
      <c r="W1585" t="s">
        <v>35</v>
      </c>
      <c r="X1585" t="s">
        <v>36</v>
      </c>
      <c r="Y1585" s="3">
        <v>45764.54791666667</v>
      </c>
      <c r="Z1585" s="12">
        <f t="shared" si="24"/>
        <v>1</v>
      </c>
    </row>
    <row r="1586" spans="1:26" x14ac:dyDescent="0.35">
      <c r="A1586">
        <v>15401961</v>
      </c>
      <c r="B1586" s="1">
        <v>45751</v>
      </c>
      <c r="C1586" s="2">
        <v>0.67152777777777772</v>
      </c>
      <c r="D1586" t="s">
        <v>24</v>
      </c>
      <c r="E1586" t="s">
        <v>1192</v>
      </c>
      <c r="F1586">
        <v>13593</v>
      </c>
      <c r="G1586" t="s">
        <v>27</v>
      </c>
      <c r="H1586" t="s">
        <v>28</v>
      </c>
      <c r="I1586" t="s">
        <v>88</v>
      </c>
      <c r="J1586" t="s">
        <v>148</v>
      </c>
      <c r="K1586" t="s">
        <v>149</v>
      </c>
      <c r="L1586" t="s">
        <v>148</v>
      </c>
      <c r="M1586" t="s">
        <v>150</v>
      </c>
      <c r="N1586" t="s">
        <v>151</v>
      </c>
      <c r="O1586" t="s">
        <v>62</v>
      </c>
      <c r="P1586" t="s">
        <v>35</v>
      </c>
      <c r="Q1586" t="s">
        <v>167</v>
      </c>
      <c r="V1586" t="s">
        <v>35</v>
      </c>
      <c r="W1586" t="s">
        <v>35</v>
      </c>
      <c r="X1586" t="s">
        <v>35</v>
      </c>
      <c r="Z1586" s="12">
        <f t="shared" si="24"/>
        <v>0</v>
      </c>
    </row>
    <row r="1587" spans="1:26" x14ac:dyDescent="0.35">
      <c r="A1587">
        <v>15362745</v>
      </c>
      <c r="B1587" s="1">
        <v>45749</v>
      </c>
      <c r="C1587" s="2">
        <v>0.70347222222222228</v>
      </c>
      <c r="D1587" t="s">
        <v>53</v>
      </c>
      <c r="E1587" t="s">
        <v>91</v>
      </c>
      <c r="F1587">
        <v>10881</v>
      </c>
      <c r="G1587" t="s">
        <v>55</v>
      </c>
      <c r="H1587" t="s">
        <v>56</v>
      </c>
      <c r="I1587" t="s">
        <v>88</v>
      </c>
      <c r="J1587" t="s">
        <v>49</v>
      </c>
      <c r="K1587">
        <v>400</v>
      </c>
      <c r="L1587" t="s">
        <v>329</v>
      </c>
      <c r="M1587" t="s">
        <v>330</v>
      </c>
      <c r="N1587" t="s">
        <v>331</v>
      </c>
      <c r="O1587" t="s">
        <v>34</v>
      </c>
      <c r="P1587" t="s">
        <v>35</v>
      </c>
      <c r="Q1587" t="s">
        <v>205</v>
      </c>
      <c r="V1587" t="s">
        <v>35</v>
      </c>
      <c r="W1587" t="s">
        <v>35</v>
      </c>
      <c r="X1587" t="s">
        <v>35</v>
      </c>
      <c r="Z1587" s="12">
        <f t="shared" si="24"/>
        <v>0</v>
      </c>
    </row>
    <row r="1588" spans="1:26" x14ac:dyDescent="0.35">
      <c r="A1588">
        <v>15601080</v>
      </c>
      <c r="B1588" s="1">
        <v>45760</v>
      </c>
      <c r="C1588" s="2">
        <v>0.49861111111111112</v>
      </c>
      <c r="D1588" t="s">
        <v>53</v>
      </c>
      <c r="E1588" t="s">
        <v>1791</v>
      </c>
      <c r="F1588">
        <v>12666</v>
      </c>
      <c r="G1588" t="s">
        <v>55</v>
      </c>
      <c r="H1588" t="s">
        <v>56</v>
      </c>
      <c r="J1588" t="s">
        <v>49</v>
      </c>
      <c r="K1588" t="s">
        <v>431</v>
      </c>
      <c r="L1588" t="s">
        <v>71</v>
      </c>
      <c r="M1588" t="s">
        <v>432</v>
      </c>
      <c r="N1588" t="s">
        <v>433</v>
      </c>
      <c r="O1588" t="s">
        <v>62</v>
      </c>
      <c r="P1588" t="s">
        <v>35</v>
      </c>
      <c r="Q1588" t="s">
        <v>536</v>
      </c>
      <c r="V1588" t="s">
        <v>35</v>
      </c>
      <c r="W1588" t="s">
        <v>35</v>
      </c>
      <c r="X1588" t="s">
        <v>35</v>
      </c>
      <c r="Z1588" s="12">
        <f t="shared" si="24"/>
        <v>0</v>
      </c>
    </row>
    <row r="1589" spans="1:26" x14ac:dyDescent="0.35">
      <c r="A1589">
        <v>15408602</v>
      </c>
      <c r="B1589" s="1">
        <v>45751</v>
      </c>
      <c r="C1589" s="2">
        <v>0.93333333333333335</v>
      </c>
      <c r="D1589" t="s">
        <v>53</v>
      </c>
      <c r="E1589" t="s">
        <v>2304</v>
      </c>
      <c r="F1589" t="s">
        <v>2305</v>
      </c>
      <c r="G1589" t="s">
        <v>290</v>
      </c>
      <c r="H1589" t="s">
        <v>56</v>
      </c>
      <c r="I1589" t="s">
        <v>29</v>
      </c>
      <c r="J1589" t="s">
        <v>440</v>
      </c>
      <c r="K1589">
        <v>220</v>
      </c>
      <c r="L1589" t="s">
        <v>627</v>
      </c>
      <c r="M1589" t="s">
        <v>628</v>
      </c>
      <c r="N1589" t="s">
        <v>629</v>
      </c>
      <c r="O1589" t="s">
        <v>62</v>
      </c>
      <c r="P1589" t="s">
        <v>35</v>
      </c>
      <c r="V1589" t="s">
        <v>35</v>
      </c>
      <c r="W1589" t="s">
        <v>35</v>
      </c>
      <c r="X1589" t="s">
        <v>35</v>
      </c>
      <c r="Z1589" s="12">
        <f t="shared" si="24"/>
        <v>0</v>
      </c>
    </row>
    <row r="1590" spans="1:26" x14ac:dyDescent="0.35">
      <c r="A1590">
        <v>15433276</v>
      </c>
      <c r="B1590" s="1">
        <v>45753</v>
      </c>
      <c r="C1590" s="2">
        <v>0.46250000000000002</v>
      </c>
      <c r="D1590" t="s">
        <v>46</v>
      </c>
      <c r="E1590" t="s">
        <v>2306</v>
      </c>
      <c r="F1590">
        <v>12816</v>
      </c>
      <c r="J1590" t="s">
        <v>30</v>
      </c>
      <c r="K1590" t="s">
        <v>966</v>
      </c>
      <c r="M1590" t="s">
        <v>967</v>
      </c>
      <c r="N1590" t="s">
        <v>968</v>
      </c>
      <c r="O1590" t="s">
        <v>67</v>
      </c>
      <c r="P1590" t="s">
        <v>36</v>
      </c>
      <c r="V1590" t="s">
        <v>35</v>
      </c>
      <c r="W1590" t="s">
        <v>35</v>
      </c>
      <c r="X1590" t="s">
        <v>35</v>
      </c>
      <c r="Y1590" s="3">
        <v>45753.463888888888</v>
      </c>
      <c r="Z1590" s="12">
        <f t="shared" si="24"/>
        <v>1</v>
      </c>
    </row>
    <row r="1591" spans="1:26" x14ac:dyDescent="0.35">
      <c r="A1591">
        <v>15400270</v>
      </c>
      <c r="B1591" s="1">
        <v>45751</v>
      </c>
      <c r="C1591" s="2">
        <v>0.62569444444444444</v>
      </c>
      <c r="D1591" t="s">
        <v>128</v>
      </c>
      <c r="E1591" t="s">
        <v>2307</v>
      </c>
      <c r="F1591">
        <v>10502</v>
      </c>
      <c r="I1591" t="s">
        <v>88</v>
      </c>
      <c r="J1591" t="s">
        <v>41</v>
      </c>
      <c r="K1591">
        <v>100</v>
      </c>
      <c r="L1591" t="s">
        <v>143</v>
      </c>
      <c r="M1591" t="s">
        <v>867</v>
      </c>
      <c r="N1591" t="s">
        <v>868</v>
      </c>
      <c r="O1591" t="s">
        <v>34</v>
      </c>
      <c r="P1591" t="s">
        <v>36</v>
      </c>
      <c r="Q1591" t="s">
        <v>37</v>
      </c>
      <c r="V1591" t="s">
        <v>35</v>
      </c>
      <c r="W1591" t="s">
        <v>36</v>
      </c>
      <c r="X1591" t="s">
        <v>36</v>
      </c>
      <c r="Z1591" s="12">
        <f t="shared" si="24"/>
        <v>0</v>
      </c>
    </row>
    <row r="1592" spans="1:26" x14ac:dyDescent="0.35">
      <c r="A1592">
        <v>15605455</v>
      </c>
      <c r="B1592" s="1">
        <v>45760</v>
      </c>
      <c r="C1592" s="2">
        <v>0.66805555555555551</v>
      </c>
      <c r="D1592" t="s">
        <v>53</v>
      </c>
      <c r="E1592" t="s">
        <v>806</v>
      </c>
      <c r="F1592">
        <v>10389</v>
      </c>
      <c r="G1592" t="s">
        <v>290</v>
      </c>
      <c r="H1592" t="s">
        <v>56</v>
      </c>
      <c r="I1592" t="s">
        <v>88</v>
      </c>
      <c r="J1592" t="s">
        <v>49</v>
      </c>
      <c r="K1592">
        <v>150</v>
      </c>
      <c r="L1592" t="s">
        <v>422</v>
      </c>
      <c r="M1592" t="s">
        <v>423</v>
      </c>
      <c r="N1592" t="s">
        <v>424</v>
      </c>
      <c r="O1592" t="s">
        <v>34</v>
      </c>
      <c r="P1592" t="s">
        <v>35</v>
      </c>
      <c r="V1592" t="s">
        <v>35</v>
      </c>
      <c r="W1592" t="s">
        <v>35</v>
      </c>
      <c r="X1592" t="s">
        <v>35</v>
      </c>
      <c r="Z1592" s="12">
        <f t="shared" si="24"/>
        <v>0</v>
      </c>
    </row>
    <row r="1593" spans="1:26" x14ac:dyDescent="0.35">
      <c r="A1593">
        <v>15684912</v>
      </c>
      <c r="B1593" s="1">
        <v>45763</v>
      </c>
      <c r="C1593" s="2">
        <v>0.9</v>
      </c>
      <c r="D1593" t="s">
        <v>53</v>
      </c>
      <c r="E1593" t="s">
        <v>246</v>
      </c>
      <c r="F1593" t="s">
        <v>247</v>
      </c>
      <c r="G1593" t="s">
        <v>124</v>
      </c>
      <c r="H1593" t="s">
        <v>56</v>
      </c>
      <c r="I1593" t="s">
        <v>29</v>
      </c>
      <c r="J1593" t="s">
        <v>49</v>
      </c>
      <c r="K1593" t="s">
        <v>135</v>
      </c>
      <c r="L1593" t="s">
        <v>136</v>
      </c>
      <c r="M1593" t="s">
        <v>137</v>
      </c>
      <c r="N1593" t="s">
        <v>138</v>
      </c>
      <c r="O1593" t="s">
        <v>34</v>
      </c>
      <c r="P1593" t="s">
        <v>35</v>
      </c>
      <c r="V1593" t="s">
        <v>35</v>
      </c>
      <c r="W1593" t="s">
        <v>35</v>
      </c>
      <c r="X1593" t="s">
        <v>35</v>
      </c>
      <c r="Z1593" s="12">
        <f t="shared" si="24"/>
        <v>0</v>
      </c>
    </row>
    <row r="1594" spans="1:26" x14ac:dyDescent="0.35">
      <c r="A1594">
        <v>15553116</v>
      </c>
      <c r="B1594" s="1">
        <v>45757</v>
      </c>
      <c r="C1594" s="2">
        <v>0.79513888888888884</v>
      </c>
      <c r="D1594" t="s">
        <v>128</v>
      </c>
      <c r="E1594" t="s">
        <v>2162</v>
      </c>
      <c r="F1594" t="s">
        <v>2163</v>
      </c>
      <c r="I1594" t="s">
        <v>40</v>
      </c>
      <c r="J1594" t="s">
        <v>49</v>
      </c>
      <c r="K1594">
        <v>125</v>
      </c>
      <c r="L1594" t="s">
        <v>92</v>
      </c>
      <c r="M1594" t="s">
        <v>520</v>
      </c>
      <c r="N1594" t="s">
        <v>521</v>
      </c>
      <c r="O1594" t="s">
        <v>34</v>
      </c>
      <c r="P1594" t="s">
        <v>36</v>
      </c>
      <c r="V1594" t="s">
        <v>36</v>
      </c>
      <c r="W1594" t="s">
        <v>35</v>
      </c>
      <c r="X1594" t="s">
        <v>35</v>
      </c>
      <c r="Z1594" s="12">
        <f t="shared" si="24"/>
        <v>0</v>
      </c>
    </row>
    <row r="1595" spans="1:26" x14ac:dyDescent="0.35">
      <c r="A1595">
        <v>15675698</v>
      </c>
      <c r="B1595" s="1">
        <v>45763</v>
      </c>
      <c r="C1595" s="2">
        <v>0.70138888888888884</v>
      </c>
      <c r="D1595" t="s">
        <v>228</v>
      </c>
      <c r="F1595">
        <v>13511</v>
      </c>
      <c r="G1595" t="s">
        <v>28</v>
      </c>
      <c r="H1595" t="s">
        <v>490</v>
      </c>
      <c r="J1595" t="s">
        <v>49</v>
      </c>
      <c r="K1595">
        <v>125</v>
      </c>
      <c r="L1595" t="s">
        <v>100</v>
      </c>
      <c r="M1595" t="s">
        <v>504</v>
      </c>
      <c r="N1595" t="s">
        <v>102</v>
      </c>
      <c r="O1595" t="s">
        <v>62</v>
      </c>
      <c r="P1595" t="s">
        <v>35</v>
      </c>
      <c r="Q1595" t="s">
        <v>78</v>
      </c>
      <c r="V1595" t="s">
        <v>35</v>
      </c>
      <c r="W1595" t="s">
        <v>35</v>
      </c>
      <c r="X1595" t="s">
        <v>35</v>
      </c>
      <c r="Z1595" s="12">
        <f t="shared" si="24"/>
        <v>0</v>
      </c>
    </row>
    <row r="1596" spans="1:26" x14ac:dyDescent="0.35">
      <c r="A1596">
        <v>15345443</v>
      </c>
      <c r="B1596" s="1">
        <v>45748</v>
      </c>
      <c r="C1596" s="2">
        <v>0.77916666666666667</v>
      </c>
      <c r="D1596" t="s">
        <v>128</v>
      </c>
      <c r="E1596" t="s">
        <v>1633</v>
      </c>
      <c r="F1596" t="s">
        <v>1634</v>
      </c>
      <c r="J1596" t="s">
        <v>49</v>
      </c>
      <c r="K1596" t="s">
        <v>157</v>
      </c>
      <c r="L1596" t="s">
        <v>344</v>
      </c>
      <c r="M1596" t="s">
        <v>345</v>
      </c>
      <c r="N1596" t="s">
        <v>346</v>
      </c>
      <c r="O1596" t="s">
        <v>62</v>
      </c>
      <c r="P1596" t="s">
        <v>36</v>
      </c>
      <c r="Q1596" t="s">
        <v>78</v>
      </c>
      <c r="V1596" t="s">
        <v>36</v>
      </c>
      <c r="W1596" t="s">
        <v>36</v>
      </c>
      <c r="X1596" t="s">
        <v>36</v>
      </c>
      <c r="Z1596" s="12">
        <f t="shared" si="24"/>
        <v>0</v>
      </c>
    </row>
    <row r="1597" spans="1:26" x14ac:dyDescent="0.35">
      <c r="A1597">
        <v>15713879</v>
      </c>
      <c r="B1597" s="1">
        <v>45765</v>
      </c>
      <c r="C1597" s="2">
        <v>0.50138888888888888</v>
      </c>
      <c r="D1597" t="s">
        <v>46</v>
      </c>
      <c r="E1597" t="s">
        <v>1892</v>
      </c>
      <c r="F1597">
        <v>13456</v>
      </c>
      <c r="I1597" t="s">
        <v>29</v>
      </c>
      <c r="J1597" t="s">
        <v>49</v>
      </c>
      <c r="K1597">
        <v>150</v>
      </c>
      <c r="L1597" t="s">
        <v>606</v>
      </c>
      <c r="M1597" t="s">
        <v>607</v>
      </c>
      <c r="N1597" t="s">
        <v>608</v>
      </c>
      <c r="O1597" t="s">
        <v>67</v>
      </c>
      <c r="P1597" t="s">
        <v>36</v>
      </c>
      <c r="V1597" t="s">
        <v>35</v>
      </c>
      <c r="W1597" t="s">
        <v>35</v>
      </c>
      <c r="X1597" t="s">
        <v>35</v>
      </c>
      <c r="Y1597" s="3">
        <v>45768.775000000001</v>
      </c>
      <c r="Z1597" s="12">
        <f t="shared" si="24"/>
        <v>1</v>
      </c>
    </row>
    <row r="1598" spans="1:26" x14ac:dyDescent="0.35">
      <c r="A1598">
        <v>15609294</v>
      </c>
      <c r="B1598" s="1">
        <v>45761</v>
      </c>
      <c r="C1598" s="2">
        <v>0.56111111111111112</v>
      </c>
      <c r="D1598" t="s">
        <v>95</v>
      </c>
      <c r="E1598" t="s">
        <v>1071</v>
      </c>
      <c r="F1598">
        <v>11262</v>
      </c>
      <c r="G1598" t="s">
        <v>216</v>
      </c>
      <c r="H1598" t="s">
        <v>99</v>
      </c>
      <c r="I1598" t="s">
        <v>40</v>
      </c>
      <c r="J1598" t="s">
        <v>49</v>
      </c>
      <c r="K1598" t="s">
        <v>472</v>
      </c>
      <c r="L1598" t="s">
        <v>115</v>
      </c>
      <c r="M1598" t="s">
        <v>610</v>
      </c>
      <c r="N1598" t="s">
        <v>611</v>
      </c>
      <c r="O1598" t="s">
        <v>34</v>
      </c>
      <c r="P1598" t="s">
        <v>35</v>
      </c>
      <c r="Q1598" t="s">
        <v>103</v>
      </c>
      <c r="V1598" t="s">
        <v>35</v>
      </c>
      <c r="W1598" t="s">
        <v>35</v>
      </c>
      <c r="X1598" t="s">
        <v>35</v>
      </c>
      <c r="Z1598" s="12">
        <f t="shared" si="24"/>
        <v>0</v>
      </c>
    </row>
    <row r="1599" spans="1:26" x14ac:dyDescent="0.35">
      <c r="A1599">
        <v>15739809</v>
      </c>
      <c r="B1599" s="1">
        <v>45766</v>
      </c>
      <c r="C1599" s="2">
        <v>0.66597222222222219</v>
      </c>
      <c r="D1599" t="s">
        <v>95</v>
      </c>
      <c r="E1599" t="s">
        <v>806</v>
      </c>
      <c r="F1599">
        <v>10389</v>
      </c>
      <c r="G1599" t="s">
        <v>587</v>
      </c>
      <c r="H1599" t="s">
        <v>588</v>
      </c>
      <c r="I1599" t="s">
        <v>88</v>
      </c>
      <c r="J1599" t="s">
        <v>57</v>
      </c>
      <c r="K1599" t="s">
        <v>58</v>
      </c>
      <c r="L1599" t="s">
        <v>59</v>
      </c>
      <c r="M1599" t="s">
        <v>569</v>
      </c>
      <c r="N1599" t="s">
        <v>2308</v>
      </c>
      <c r="O1599" t="s">
        <v>62</v>
      </c>
      <c r="P1599" t="s">
        <v>35</v>
      </c>
      <c r="V1599" t="s">
        <v>35</v>
      </c>
      <c r="W1599" t="s">
        <v>35</v>
      </c>
      <c r="X1599" t="s">
        <v>35</v>
      </c>
      <c r="Z1599" s="12">
        <f t="shared" si="24"/>
        <v>0</v>
      </c>
    </row>
    <row r="1600" spans="1:26" x14ac:dyDescent="0.35">
      <c r="A1600">
        <v>15586951</v>
      </c>
      <c r="B1600" s="1">
        <v>45759</v>
      </c>
      <c r="C1600" s="2">
        <v>0.59097222222222223</v>
      </c>
      <c r="D1600" t="s">
        <v>38</v>
      </c>
      <c r="E1600" t="s">
        <v>2309</v>
      </c>
      <c r="F1600">
        <v>12971</v>
      </c>
      <c r="G1600" t="s">
        <v>86</v>
      </c>
      <c r="H1600" t="s">
        <v>87</v>
      </c>
      <c r="J1600" t="s">
        <v>30</v>
      </c>
      <c r="K1600" t="s">
        <v>225</v>
      </c>
      <c r="M1600" t="s">
        <v>2310</v>
      </c>
      <c r="N1600" t="s">
        <v>1449</v>
      </c>
      <c r="O1600" t="s">
        <v>67</v>
      </c>
      <c r="P1600" t="s">
        <v>36</v>
      </c>
      <c r="Q1600" t="s">
        <v>313</v>
      </c>
      <c r="V1600" t="s">
        <v>36</v>
      </c>
      <c r="W1600" t="s">
        <v>35</v>
      </c>
      <c r="X1600" t="s">
        <v>35</v>
      </c>
      <c r="Y1600" s="3">
        <v>45759.593055555553</v>
      </c>
      <c r="Z1600" s="12">
        <f t="shared" si="24"/>
        <v>1</v>
      </c>
    </row>
    <row r="1601" spans="1:26" x14ac:dyDescent="0.35">
      <c r="A1601">
        <v>15495318</v>
      </c>
      <c r="B1601" s="1">
        <v>45756</v>
      </c>
      <c r="C1601" s="2">
        <v>0.49166666666666664</v>
      </c>
      <c r="D1601" t="s">
        <v>38</v>
      </c>
      <c r="E1601" t="s">
        <v>2311</v>
      </c>
      <c r="F1601">
        <v>12907</v>
      </c>
      <c r="I1601" t="s">
        <v>88</v>
      </c>
      <c r="J1601" t="s">
        <v>30</v>
      </c>
      <c r="K1601" t="s">
        <v>225</v>
      </c>
      <c r="M1601" t="s">
        <v>1439</v>
      </c>
      <c r="N1601" t="s">
        <v>227</v>
      </c>
      <c r="O1601" t="s">
        <v>34</v>
      </c>
      <c r="P1601" t="s">
        <v>36</v>
      </c>
      <c r="V1601" t="s">
        <v>36</v>
      </c>
      <c r="W1601" t="s">
        <v>35</v>
      </c>
      <c r="X1601" t="s">
        <v>35</v>
      </c>
      <c r="Z1601" s="12">
        <f t="shared" si="24"/>
        <v>0</v>
      </c>
    </row>
    <row r="1602" spans="1:26" x14ac:dyDescent="0.35">
      <c r="A1602">
        <v>15360673</v>
      </c>
      <c r="B1602" s="1">
        <v>45749</v>
      </c>
      <c r="C1602" s="2">
        <v>0.64722222222222225</v>
      </c>
      <c r="D1602" t="s">
        <v>38</v>
      </c>
      <c r="E1602" t="s">
        <v>2219</v>
      </c>
      <c r="F1602">
        <v>13185</v>
      </c>
      <c r="G1602" t="s">
        <v>86</v>
      </c>
      <c r="H1602" t="s">
        <v>87</v>
      </c>
      <c r="I1602" t="s">
        <v>29</v>
      </c>
      <c r="J1602" t="s">
        <v>41</v>
      </c>
      <c r="K1602">
        <v>110</v>
      </c>
      <c r="L1602" t="s">
        <v>169</v>
      </c>
      <c r="M1602" t="s">
        <v>170</v>
      </c>
      <c r="N1602" t="s">
        <v>171</v>
      </c>
      <c r="O1602" t="s">
        <v>67</v>
      </c>
      <c r="P1602" t="s">
        <v>36</v>
      </c>
      <c r="Q1602" t="s">
        <v>313</v>
      </c>
      <c r="V1602" t="s">
        <v>35</v>
      </c>
      <c r="W1602" t="s">
        <v>36</v>
      </c>
      <c r="X1602" t="s">
        <v>36</v>
      </c>
      <c r="Y1602" s="3">
        <v>45749.647916666669</v>
      </c>
      <c r="Z1602" s="12">
        <f t="shared" si="24"/>
        <v>1</v>
      </c>
    </row>
    <row r="1603" spans="1:26" x14ac:dyDescent="0.35">
      <c r="A1603">
        <v>15579729</v>
      </c>
      <c r="B1603" s="1">
        <v>45759</v>
      </c>
      <c r="C1603" s="2">
        <v>0.40486111111111112</v>
      </c>
      <c r="D1603" t="s">
        <v>53</v>
      </c>
      <c r="E1603" t="s">
        <v>168</v>
      </c>
      <c r="F1603">
        <v>10206</v>
      </c>
      <c r="G1603" t="s">
        <v>55</v>
      </c>
      <c r="H1603" t="s">
        <v>56</v>
      </c>
      <c r="I1603" t="s">
        <v>88</v>
      </c>
      <c r="J1603" t="s">
        <v>49</v>
      </c>
      <c r="K1603" t="s">
        <v>472</v>
      </c>
      <c r="L1603" t="s">
        <v>473</v>
      </c>
      <c r="M1603" t="s">
        <v>474</v>
      </c>
      <c r="N1603" t="s">
        <v>475</v>
      </c>
      <c r="O1603" t="s">
        <v>34</v>
      </c>
      <c r="P1603" t="s">
        <v>35</v>
      </c>
      <c r="V1603" t="s">
        <v>35</v>
      </c>
      <c r="W1603" t="s">
        <v>35</v>
      </c>
      <c r="X1603" t="s">
        <v>35</v>
      </c>
      <c r="Z1603" s="12">
        <f t="shared" ref="Z1603:Z1666" si="25">IF(O1603="Invoiced", 1, 0)</f>
        <v>0</v>
      </c>
    </row>
    <row r="1604" spans="1:26" x14ac:dyDescent="0.35">
      <c r="A1604">
        <v>15637666</v>
      </c>
      <c r="B1604" s="1">
        <v>45761</v>
      </c>
      <c r="C1604" s="2">
        <v>0.96250000000000002</v>
      </c>
      <c r="D1604" t="s">
        <v>53</v>
      </c>
      <c r="E1604" t="s">
        <v>1850</v>
      </c>
      <c r="F1604" t="s">
        <v>1851</v>
      </c>
      <c r="G1604" t="s">
        <v>124</v>
      </c>
      <c r="H1604" t="s">
        <v>56</v>
      </c>
      <c r="I1604" t="s">
        <v>40</v>
      </c>
      <c r="J1604" t="s">
        <v>49</v>
      </c>
      <c r="K1604">
        <v>125</v>
      </c>
      <c r="L1604" t="s">
        <v>190</v>
      </c>
      <c r="M1604" t="s">
        <v>191</v>
      </c>
      <c r="N1604" t="s">
        <v>192</v>
      </c>
      <c r="O1604" t="s">
        <v>34</v>
      </c>
      <c r="P1604" t="s">
        <v>35</v>
      </c>
      <c r="Q1604" t="s">
        <v>37</v>
      </c>
      <c r="V1604" t="s">
        <v>35</v>
      </c>
      <c r="W1604" t="s">
        <v>35</v>
      </c>
      <c r="X1604" t="s">
        <v>35</v>
      </c>
      <c r="Z1604" s="12">
        <f t="shared" si="25"/>
        <v>0</v>
      </c>
    </row>
    <row r="1605" spans="1:26" x14ac:dyDescent="0.35">
      <c r="A1605">
        <v>15685334</v>
      </c>
      <c r="B1605" s="1">
        <v>45763</v>
      </c>
      <c r="C1605" s="2">
        <v>0.93125000000000002</v>
      </c>
      <c r="D1605" t="s">
        <v>53</v>
      </c>
      <c r="E1605" t="s">
        <v>1689</v>
      </c>
      <c r="F1605" t="s">
        <v>1690</v>
      </c>
      <c r="G1605" t="s">
        <v>290</v>
      </c>
      <c r="H1605" t="s">
        <v>56</v>
      </c>
      <c r="I1605" t="s">
        <v>40</v>
      </c>
      <c r="J1605" t="s">
        <v>49</v>
      </c>
      <c r="K1605" t="s">
        <v>114</v>
      </c>
      <c r="L1605" t="s">
        <v>186</v>
      </c>
      <c r="M1605" t="s">
        <v>187</v>
      </c>
      <c r="N1605" t="s">
        <v>188</v>
      </c>
      <c r="O1605" t="s">
        <v>62</v>
      </c>
      <c r="P1605" t="s">
        <v>35</v>
      </c>
      <c r="Q1605" t="s">
        <v>167</v>
      </c>
      <c r="V1605" t="s">
        <v>35</v>
      </c>
      <c r="W1605" t="s">
        <v>35</v>
      </c>
      <c r="X1605" t="s">
        <v>35</v>
      </c>
      <c r="Z1605" s="12">
        <f t="shared" si="25"/>
        <v>0</v>
      </c>
    </row>
    <row r="1606" spans="1:26" x14ac:dyDescent="0.35">
      <c r="A1606">
        <v>15410646</v>
      </c>
      <c r="B1606" s="1">
        <v>45752</v>
      </c>
      <c r="C1606" s="2">
        <v>0.27291666666666664</v>
      </c>
      <c r="D1606" t="s">
        <v>24</v>
      </c>
      <c r="E1606" t="s">
        <v>993</v>
      </c>
      <c r="F1606">
        <v>14119</v>
      </c>
      <c r="G1606" t="s">
        <v>27</v>
      </c>
      <c r="H1606" t="s">
        <v>28</v>
      </c>
      <c r="I1606" t="s">
        <v>40</v>
      </c>
      <c r="J1606" t="s">
        <v>148</v>
      </c>
      <c r="K1606" t="s">
        <v>149</v>
      </c>
      <c r="L1606" t="s">
        <v>148</v>
      </c>
      <c r="M1606" t="s">
        <v>150</v>
      </c>
      <c r="N1606" t="s">
        <v>151</v>
      </c>
      <c r="O1606" t="s">
        <v>34</v>
      </c>
      <c r="P1606" t="s">
        <v>35</v>
      </c>
      <c r="V1606" t="s">
        <v>35</v>
      </c>
      <c r="W1606" t="s">
        <v>35</v>
      </c>
      <c r="X1606" t="s">
        <v>35</v>
      </c>
      <c r="Z1606" s="12">
        <f t="shared" si="25"/>
        <v>0</v>
      </c>
    </row>
    <row r="1607" spans="1:26" x14ac:dyDescent="0.35">
      <c r="A1607">
        <v>15586195</v>
      </c>
      <c r="B1607" s="1">
        <v>45759</v>
      </c>
      <c r="C1607" s="2">
        <v>0.57222222222222219</v>
      </c>
      <c r="D1607" t="s">
        <v>38</v>
      </c>
      <c r="E1607" t="s">
        <v>2312</v>
      </c>
      <c r="F1607" t="s">
        <v>2313</v>
      </c>
      <c r="I1607" t="s">
        <v>40</v>
      </c>
      <c r="J1607" t="s">
        <v>148</v>
      </c>
      <c r="K1607" t="s">
        <v>296</v>
      </c>
      <c r="M1607" t="s">
        <v>1012</v>
      </c>
      <c r="N1607" t="s">
        <v>2314</v>
      </c>
      <c r="O1607" t="s">
        <v>34</v>
      </c>
      <c r="P1607" t="s">
        <v>36</v>
      </c>
      <c r="Q1607" t="s">
        <v>37</v>
      </c>
      <c r="V1607" t="s">
        <v>36</v>
      </c>
      <c r="W1607" t="s">
        <v>35</v>
      </c>
      <c r="X1607" t="s">
        <v>35</v>
      </c>
      <c r="Z1607" s="12">
        <f t="shared" si="25"/>
        <v>0</v>
      </c>
    </row>
    <row r="1608" spans="1:26" x14ac:dyDescent="0.35">
      <c r="A1608">
        <v>15614841</v>
      </c>
      <c r="B1608" s="1">
        <v>45761</v>
      </c>
      <c r="C1608" s="2">
        <v>0.41111111111111109</v>
      </c>
      <c r="D1608" t="s">
        <v>228</v>
      </c>
      <c r="F1608">
        <v>12152</v>
      </c>
      <c r="G1608" t="s">
        <v>340</v>
      </c>
      <c r="H1608" t="s">
        <v>578</v>
      </c>
      <c r="I1608" t="s">
        <v>40</v>
      </c>
      <c r="J1608" t="s">
        <v>57</v>
      </c>
      <c r="K1608" t="s">
        <v>58</v>
      </c>
      <c r="L1608" t="s">
        <v>59</v>
      </c>
      <c r="M1608" t="s">
        <v>506</v>
      </c>
      <c r="N1608" t="s">
        <v>507</v>
      </c>
      <c r="O1608" t="s">
        <v>62</v>
      </c>
      <c r="P1608" t="s">
        <v>35</v>
      </c>
      <c r="Q1608" t="s">
        <v>78</v>
      </c>
      <c r="V1608" t="s">
        <v>35</v>
      </c>
      <c r="W1608" t="s">
        <v>35</v>
      </c>
      <c r="X1608" t="s">
        <v>35</v>
      </c>
      <c r="Z1608" s="12">
        <f t="shared" si="25"/>
        <v>0</v>
      </c>
    </row>
    <row r="1609" spans="1:26" x14ac:dyDescent="0.35">
      <c r="A1609">
        <v>15372799</v>
      </c>
      <c r="B1609" s="1">
        <v>45750</v>
      </c>
      <c r="C1609" s="2">
        <v>0.47291666666666665</v>
      </c>
      <c r="D1609" t="s">
        <v>53</v>
      </c>
      <c r="E1609" t="s">
        <v>2315</v>
      </c>
      <c r="F1609" t="s">
        <v>2316</v>
      </c>
      <c r="G1609" t="s">
        <v>124</v>
      </c>
      <c r="H1609" t="s">
        <v>56</v>
      </c>
      <c r="I1609" t="s">
        <v>29</v>
      </c>
      <c r="J1609" t="s">
        <v>49</v>
      </c>
      <c r="K1609">
        <v>125</v>
      </c>
      <c r="L1609" t="s">
        <v>190</v>
      </c>
      <c r="M1609" t="s">
        <v>191</v>
      </c>
      <c r="N1609" t="s">
        <v>192</v>
      </c>
      <c r="O1609" t="s">
        <v>62</v>
      </c>
      <c r="P1609" t="s">
        <v>35</v>
      </c>
      <c r="Q1609" t="s">
        <v>78</v>
      </c>
      <c r="V1609" t="s">
        <v>35</v>
      </c>
      <c r="W1609" t="s">
        <v>35</v>
      </c>
      <c r="X1609" t="s">
        <v>35</v>
      </c>
      <c r="Z1609" s="12">
        <f t="shared" si="25"/>
        <v>0</v>
      </c>
    </row>
    <row r="1610" spans="1:26" x14ac:dyDescent="0.35">
      <c r="A1610">
        <v>15461382</v>
      </c>
      <c r="B1610" s="1">
        <v>45754</v>
      </c>
      <c r="C1610" s="2">
        <v>0.74027777777777781</v>
      </c>
      <c r="D1610" t="s">
        <v>38</v>
      </c>
      <c r="E1610" t="s">
        <v>2317</v>
      </c>
      <c r="F1610" t="s">
        <v>2318</v>
      </c>
      <c r="J1610" t="s">
        <v>148</v>
      </c>
      <c r="K1610" t="s">
        <v>149</v>
      </c>
      <c r="M1610" t="s">
        <v>280</v>
      </c>
      <c r="N1610" t="s">
        <v>478</v>
      </c>
      <c r="O1610" t="s">
        <v>67</v>
      </c>
      <c r="P1610" t="s">
        <v>36</v>
      </c>
      <c r="V1610" t="s">
        <v>36</v>
      </c>
      <c r="W1610" t="s">
        <v>35</v>
      </c>
      <c r="X1610" t="s">
        <v>35</v>
      </c>
      <c r="Y1610" s="3">
        <v>45754.740972222222</v>
      </c>
      <c r="Z1610" s="12">
        <f t="shared" si="25"/>
        <v>1</v>
      </c>
    </row>
    <row r="1611" spans="1:26" x14ac:dyDescent="0.35">
      <c r="A1611">
        <v>15691463</v>
      </c>
      <c r="B1611" s="1">
        <v>45764</v>
      </c>
      <c r="C1611" s="2">
        <v>0.50277777777777777</v>
      </c>
      <c r="D1611" t="s">
        <v>53</v>
      </c>
      <c r="E1611" t="s">
        <v>1586</v>
      </c>
      <c r="F1611">
        <v>11415</v>
      </c>
      <c r="G1611" t="s">
        <v>124</v>
      </c>
      <c r="H1611" t="s">
        <v>56</v>
      </c>
      <c r="I1611" t="s">
        <v>88</v>
      </c>
      <c r="J1611" t="s">
        <v>49</v>
      </c>
      <c r="K1611" t="s">
        <v>157</v>
      </c>
      <c r="L1611" t="s">
        <v>81</v>
      </c>
      <c r="M1611" t="s">
        <v>158</v>
      </c>
      <c r="N1611" t="s">
        <v>159</v>
      </c>
      <c r="O1611" t="s">
        <v>34</v>
      </c>
      <c r="P1611" t="s">
        <v>35</v>
      </c>
      <c r="Q1611" t="s">
        <v>205</v>
      </c>
      <c r="V1611" t="s">
        <v>35</v>
      </c>
      <c r="W1611" t="s">
        <v>35</v>
      </c>
      <c r="X1611" t="s">
        <v>35</v>
      </c>
      <c r="Z1611" s="12">
        <f t="shared" si="25"/>
        <v>0</v>
      </c>
    </row>
    <row r="1612" spans="1:26" x14ac:dyDescent="0.35">
      <c r="A1612">
        <v>15683017</v>
      </c>
      <c r="B1612" s="1">
        <v>45763</v>
      </c>
      <c r="C1612" s="2">
        <v>0.81180555555555556</v>
      </c>
      <c r="D1612" t="s">
        <v>53</v>
      </c>
      <c r="E1612" t="s">
        <v>134</v>
      </c>
      <c r="F1612">
        <v>10740</v>
      </c>
      <c r="G1612" t="s">
        <v>124</v>
      </c>
      <c r="H1612" t="s">
        <v>56</v>
      </c>
      <c r="I1612" t="s">
        <v>40</v>
      </c>
      <c r="J1612" t="s">
        <v>49</v>
      </c>
      <c r="K1612" t="s">
        <v>135</v>
      </c>
      <c r="L1612" t="s">
        <v>136</v>
      </c>
      <c r="M1612" t="s">
        <v>137</v>
      </c>
      <c r="N1612" t="s">
        <v>138</v>
      </c>
      <c r="O1612" t="s">
        <v>34</v>
      </c>
      <c r="P1612" t="s">
        <v>35</v>
      </c>
      <c r="Q1612" t="s">
        <v>37</v>
      </c>
      <c r="V1612" t="s">
        <v>35</v>
      </c>
      <c r="W1612" t="s">
        <v>35</v>
      </c>
      <c r="X1612" t="s">
        <v>35</v>
      </c>
      <c r="Z1612" s="12">
        <f t="shared" si="25"/>
        <v>0</v>
      </c>
    </row>
    <row r="1613" spans="1:26" x14ac:dyDescent="0.35">
      <c r="A1613">
        <v>15381298</v>
      </c>
      <c r="B1613" s="1">
        <v>45750</v>
      </c>
      <c r="C1613" s="2">
        <v>0.66388888888888886</v>
      </c>
      <c r="D1613" t="s">
        <v>38</v>
      </c>
      <c r="E1613" t="s">
        <v>2319</v>
      </c>
      <c r="F1613" t="s">
        <v>2320</v>
      </c>
      <c r="I1613" t="s">
        <v>88</v>
      </c>
      <c r="J1613" t="s">
        <v>49</v>
      </c>
      <c r="K1613">
        <v>400</v>
      </c>
      <c r="L1613" t="s">
        <v>329</v>
      </c>
      <c r="M1613" t="s">
        <v>1022</v>
      </c>
      <c r="N1613" t="s">
        <v>1023</v>
      </c>
      <c r="O1613" t="s">
        <v>62</v>
      </c>
      <c r="P1613" t="s">
        <v>36</v>
      </c>
      <c r="Q1613" t="s">
        <v>167</v>
      </c>
      <c r="V1613" t="s">
        <v>36</v>
      </c>
      <c r="W1613" t="s">
        <v>35</v>
      </c>
      <c r="X1613" t="s">
        <v>36</v>
      </c>
      <c r="Z1613" s="12">
        <f t="shared" si="25"/>
        <v>0</v>
      </c>
    </row>
    <row r="1614" spans="1:26" x14ac:dyDescent="0.35">
      <c r="A1614">
        <v>15484081</v>
      </c>
      <c r="B1614" s="1">
        <v>45755</v>
      </c>
      <c r="C1614" s="2">
        <v>0.71736111111111112</v>
      </c>
      <c r="D1614" t="s">
        <v>128</v>
      </c>
      <c r="E1614" t="s">
        <v>180</v>
      </c>
      <c r="F1614">
        <v>12724</v>
      </c>
      <c r="I1614" t="s">
        <v>88</v>
      </c>
      <c r="J1614" t="s">
        <v>49</v>
      </c>
      <c r="K1614">
        <v>125</v>
      </c>
      <c r="L1614" t="s">
        <v>100</v>
      </c>
      <c r="M1614" t="s">
        <v>496</v>
      </c>
      <c r="N1614" t="s">
        <v>497</v>
      </c>
      <c r="O1614" t="s">
        <v>34</v>
      </c>
      <c r="P1614" t="s">
        <v>35</v>
      </c>
      <c r="Q1614" t="s">
        <v>205</v>
      </c>
      <c r="V1614" t="s">
        <v>35</v>
      </c>
      <c r="W1614" t="s">
        <v>35</v>
      </c>
      <c r="X1614" t="s">
        <v>35</v>
      </c>
      <c r="Z1614" s="12">
        <f t="shared" si="25"/>
        <v>0</v>
      </c>
    </row>
    <row r="1615" spans="1:26" x14ac:dyDescent="0.35">
      <c r="A1615">
        <v>15737574</v>
      </c>
      <c r="B1615" s="1">
        <v>45766</v>
      </c>
      <c r="C1615" s="2">
        <v>0.59027777777777779</v>
      </c>
      <c r="D1615" t="s">
        <v>38</v>
      </c>
      <c r="E1615" t="s">
        <v>2142</v>
      </c>
      <c r="F1615" t="s">
        <v>2143</v>
      </c>
      <c r="I1615" t="s">
        <v>40</v>
      </c>
      <c r="J1615" t="s">
        <v>41</v>
      </c>
      <c r="K1615">
        <v>100</v>
      </c>
      <c r="L1615" t="s">
        <v>143</v>
      </c>
      <c r="M1615" t="s">
        <v>926</v>
      </c>
      <c r="N1615" t="s">
        <v>927</v>
      </c>
      <c r="O1615" t="s">
        <v>34</v>
      </c>
      <c r="P1615" t="s">
        <v>36</v>
      </c>
      <c r="Q1615" t="s">
        <v>396</v>
      </c>
      <c r="V1615" t="s">
        <v>36</v>
      </c>
      <c r="W1615" t="s">
        <v>36</v>
      </c>
      <c r="X1615" t="s">
        <v>36</v>
      </c>
      <c r="Z1615" s="12">
        <f t="shared" si="25"/>
        <v>0</v>
      </c>
    </row>
    <row r="1616" spans="1:26" x14ac:dyDescent="0.35">
      <c r="A1616">
        <v>15680720</v>
      </c>
      <c r="B1616" s="1">
        <v>45763</v>
      </c>
      <c r="C1616" s="2">
        <v>0.75277777777777777</v>
      </c>
      <c r="D1616" t="s">
        <v>128</v>
      </c>
      <c r="E1616" t="s">
        <v>1270</v>
      </c>
      <c r="F1616">
        <v>13101</v>
      </c>
      <c r="J1616" t="s">
        <v>49</v>
      </c>
      <c r="K1616" t="s">
        <v>194</v>
      </c>
      <c r="L1616" t="s">
        <v>643</v>
      </c>
      <c r="M1616" t="s">
        <v>2321</v>
      </c>
      <c r="N1616" t="s">
        <v>2267</v>
      </c>
      <c r="O1616" t="s">
        <v>67</v>
      </c>
      <c r="P1616" t="s">
        <v>36</v>
      </c>
      <c r="V1616" t="s">
        <v>36</v>
      </c>
      <c r="W1616" t="s">
        <v>35</v>
      </c>
      <c r="X1616" t="s">
        <v>35</v>
      </c>
      <c r="Y1616" s="3">
        <v>45763.754166666666</v>
      </c>
      <c r="Z1616" s="12">
        <f t="shared" si="25"/>
        <v>1</v>
      </c>
    </row>
    <row r="1617" spans="1:26" x14ac:dyDescent="0.35">
      <c r="A1617">
        <v>15480407</v>
      </c>
      <c r="B1617" s="1">
        <v>45755</v>
      </c>
      <c r="C1617" s="2">
        <v>0.62638888888888888</v>
      </c>
      <c r="D1617" t="s">
        <v>38</v>
      </c>
      <c r="E1617" t="s">
        <v>1260</v>
      </c>
      <c r="F1617" t="s">
        <v>1261</v>
      </c>
      <c r="I1617" t="s">
        <v>29</v>
      </c>
      <c r="J1617" t="s">
        <v>41</v>
      </c>
      <c r="K1617">
        <v>110</v>
      </c>
      <c r="L1617" t="s">
        <v>143</v>
      </c>
      <c r="M1617" t="s">
        <v>2087</v>
      </c>
      <c r="N1617" t="s">
        <v>2088</v>
      </c>
      <c r="O1617" t="s">
        <v>34</v>
      </c>
      <c r="P1617" t="s">
        <v>36</v>
      </c>
      <c r="Q1617" t="s">
        <v>536</v>
      </c>
      <c r="V1617" t="s">
        <v>36</v>
      </c>
      <c r="W1617" t="s">
        <v>35</v>
      </c>
      <c r="X1617" t="s">
        <v>35</v>
      </c>
      <c r="Z1617" s="12">
        <f t="shared" si="25"/>
        <v>0</v>
      </c>
    </row>
    <row r="1618" spans="1:26" x14ac:dyDescent="0.35">
      <c r="A1618">
        <v>15718918</v>
      </c>
      <c r="B1618" s="1">
        <v>45765</v>
      </c>
      <c r="C1618" s="2">
        <v>0.61250000000000004</v>
      </c>
      <c r="D1618" t="s">
        <v>46</v>
      </c>
      <c r="E1618" t="s">
        <v>2322</v>
      </c>
      <c r="F1618" t="s">
        <v>2323</v>
      </c>
      <c r="G1618" t="s">
        <v>86</v>
      </c>
      <c r="H1618" t="s">
        <v>87</v>
      </c>
      <c r="J1618" t="s">
        <v>41</v>
      </c>
      <c r="K1618">
        <v>100</v>
      </c>
      <c r="L1618" t="s">
        <v>143</v>
      </c>
      <c r="M1618" t="s">
        <v>926</v>
      </c>
      <c r="N1618" t="s">
        <v>927</v>
      </c>
      <c r="O1618" t="s">
        <v>67</v>
      </c>
      <c r="P1618" t="s">
        <v>36</v>
      </c>
      <c r="V1618" t="s">
        <v>35</v>
      </c>
      <c r="W1618" t="s">
        <v>35</v>
      </c>
      <c r="X1618" t="s">
        <v>35</v>
      </c>
      <c r="Y1618" s="3">
        <v>45765.614583333336</v>
      </c>
      <c r="Z1618" s="12">
        <f t="shared" si="25"/>
        <v>1</v>
      </c>
    </row>
    <row r="1619" spans="1:26" x14ac:dyDescent="0.35">
      <c r="A1619">
        <v>15533072</v>
      </c>
      <c r="B1619" s="1">
        <v>45756</v>
      </c>
      <c r="C1619" s="2">
        <v>0.83194444444444449</v>
      </c>
      <c r="D1619" t="s">
        <v>53</v>
      </c>
      <c r="E1619" t="s">
        <v>1121</v>
      </c>
      <c r="F1619">
        <v>12965</v>
      </c>
      <c r="G1619" t="s">
        <v>55</v>
      </c>
      <c r="H1619" t="s">
        <v>56</v>
      </c>
      <c r="I1619" t="s">
        <v>29</v>
      </c>
      <c r="J1619" t="s">
        <v>49</v>
      </c>
      <c r="K1619">
        <v>150</v>
      </c>
      <c r="L1619" t="s">
        <v>71</v>
      </c>
      <c r="M1619" t="s">
        <v>72</v>
      </c>
      <c r="N1619" t="s">
        <v>73</v>
      </c>
      <c r="O1619" t="s">
        <v>34</v>
      </c>
      <c r="P1619" t="s">
        <v>35</v>
      </c>
      <c r="V1619" t="s">
        <v>35</v>
      </c>
      <c r="W1619" t="s">
        <v>35</v>
      </c>
      <c r="X1619" t="s">
        <v>35</v>
      </c>
      <c r="Z1619" s="12">
        <f t="shared" si="25"/>
        <v>0</v>
      </c>
    </row>
    <row r="1620" spans="1:26" x14ac:dyDescent="0.35">
      <c r="A1620">
        <v>15745165</v>
      </c>
      <c r="B1620" s="1">
        <v>45766</v>
      </c>
      <c r="C1620" s="2">
        <v>0.86250000000000004</v>
      </c>
      <c r="D1620" t="s">
        <v>95</v>
      </c>
      <c r="E1620" t="s">
        <v>2324</v>
      </c>
      <c r="F1620">
        <v>10348</v>
      </c>
      <c r="G1620" t="s">
        <v>98</v>
      </c>
      <c r="H1620" t="s">
        <v>99</v>
      </c>
      <c r="J1620" t="s">
        <v>57</v>
      </c>
      <c r="K1620" t="s">
        <v>58</v>
      </c>
      <c r="L1620" t="s">
        <v>59</v>
      </c>
      <c r="M1620" t="s">
        <v>165</v>
      </c>
      <c r="N1620" t="s">
        <v>166</v>
      </c>
      <c r="O1620" t="s">
        <v>34</v>
      </c>
      <c r="P1620" t="s">
        <v>35</v>
      </c>
      <c r="Q1620" t="s">
        <v>37</v>
      </c>
      <c r="V1620" t="s">
        <v>35</v>
      </c>
      <c r="W1620" t="s">
        <v>35</v>
      </c>
      <c r="X1620" t="s">
        <v>35</v>
      </c>
      <c r="Z1620" s="12">
        <f t="shared" si="25"/>
        <v>0</v>
      </c>
    </row>
    <row r="1621" spans="1:26" x14ac:dyDescent="0.35">
      <c r="A1621">
        <v>15377163</v>
      </c>
      <c r="B1621" s="1">
        <v>45750</v>
      </c>
      <c r="C1621" s="2">
        <v>0.56319444444444444</v>
      </c>
      <c r="D1621" t="s">
        <v>53</v>
      </c>
      <c r="E1621" t="s">
        <v>1522</v>
      </c>
      <c r="F1621">
        <v>11524</v>
      </c>
      <c r="G1621" t="s">
        <v>124</v>
      </c>
      <c r="H1621" t="s">
        <v>56</v>
      </c>
      <c r="I1621" t="s">
        <v>40</v>
      </c>
      <c r="J1621" t="s">
        <v>49</v>
      </c>
      <c r="K1621" t="s">
        <v>194</v>
      </c>
      <c r="L1621" t="s">
        <v>348</v>
      </c>
      <c r="M1621" t="s">
        <v>349</v>
      </c>
      <c r="N1621" t="s">
        <v>350</v>
      </c>
      <c r="O1621" t="s">
        <v>67</v>
      </c>
      <c r="P1621" t="s">
        <v>36</v>
      </c>
      <c r="V1621" t="s">
        <v>35</v>
      </c>
      <c r="W1621" t="s">
        <v>36</v>
      </c>
      <c r="X1621" t="s">
        <v>36</v>
      </c>
      <c r="Z1621" s="12">
        <f t="shared" si="25"/>
        <v>1</v>
      </c>
    </row>
    <row r="1622" spans="1:26" x14ac:dyDescent="0.35">
      <c r="A1622">
        <v>15701271</v>
      </c>
      <c r="B1622" s="1">
        <v>45764</v>
      </c>
      <c r="C1622" s="2">
        <v>0.71250000000000002</v>
      </c>
      <c r="D1622" t="s">
        <v>38</v>
      </c>
      <c r="E1622" t="s">
        <v>2325</v>
      </c>
      <c r="F1622">
        <v>13002</v>
      </c>
      <c r="G1622" t="s">
        <v>86</v>
      </c>
      <c r="H1622" t="s">
        <v>87</v>
      </c>
      <c r="I1622" t="s">
        <v>88</v>
      </c>
      <c r="J1622" t="s">
        <v>30</v>
      </c>
      <c r="K1622" t="s">
        <v>593</v>
      </c>
      <c r="M1622" t="s">
        <v>857</v>
      </c>
      <c r="N1622" t="s">
        <v>858</v>
      </c>
      <c r="O1622" t="s">
        <v>34</v>
      </c>
      <c r="P1622" t="s">
        <v>36</v>
      </c>
      <c r="Q1622" t="s">
        <v>37</v>
      </c>
      <c r="V1622" t="s">
        <v>36</v>
      </c>
      <c r="W1622" t="s">
        <v>35</v>
      </c>
      <c r="X1622" t="s">
        <v>35</v>
      </c>
      <c r="Z1622" s="12">
        <f t="shared" si="25"/>
        <v>0</v>
      </c>
    </row>
    <row r="1623" spans="1:26" x14ac:dyDescent="0.35">
      <c r="A1623">
        <v>15479290</v>
      </c>
      <c r="B1623" s="1">
        <v>45755</v>
      </c>
      <c r="C1623" s="2">
        <v>0.60486111111111107</v>
      </c>
      <c r="D1623" t="s">
        <v>38</v>
      </c>
      <c r="E1623" t="s">
        <v>1167</v>
      </c>
      <c r="F1623">
        <v>10790</v>
      </c>
      <c r="I1623" t="s">
        <v>29</v>
      </c>
      <c r="J1623" t="s">
        <v>57</v>
      </c>
      <c r="K1623" t="s">
        <v>58</v>
      </c>
      <c r="L1623" t="s">
        <v>59</v>
      </c>
      <c r="M1623" t="s">
        <v>569</v>
      </c>
      <c r="N1623" t="s">
        <v>570</v>
      </c>
      <c r="O1623" t="s">
        <v>34</v>
      </c>
      <c r="P1623" t="s">
        <v>36</v>
      </c>
      <c r="Q1623" t="s">
        <v>313</v>
      </c>
      <c r="V1623" t="s">
        <v>36</v>
      </c>
      <c r="W1623" t="s">
        <v>36</v>
      </c>
      <c r="X1623" t="s">
        <v>36</v>
      </c>
      <c r="Z1623" s="12">
        <f t="shared" si="25"/>
        <v>0</v>
      </c>
    </row>
    <row r="1624" spans="1:26" x14ac:dyDescent="0.35">
      <c r="A1624">
        <v>15743334</v>
      </c>
      <c r="B1624" s="1">
        <v>45766</v>
      </c>
      <c r="C1624" s="2">
        <v>0.75902777777777775</v>
      </c>
      <c r="D1624" t="s">
        <v>128</v>
      </c>
      <c r="E1624" t="s">
        <v>2326</v>
      </c>
      <c r="F1624" t="s">
        <v>2327</v>
      </c>
      <c r="G1624" t="s">
        <v>130</v>
      </c>
      <c r="H1624" t="s">
        <v>131</v>
      </c>
      <c r="J1624" t="s">
        <v>49</v>
      </c>
      <c r="K1624">
        <v>125</v>
      </c>
      <c r="L1624" t="s">
        <v>119</v>
      </c>
      <c r="M1624" t="s">
        <v>2328</v>
      </c>
      <c r="N1624" t="s">
        <v>990</v>
      </c>
      <c r="O1624" t="s">
        <v>45</v>
      </c>
      <c r="P1624" t="s">
        <v>36</v>
      </c>
      <c r="V1624" t="s">
        <v>35</v>
      </c>
      <c r="W1624" t="s">
        <v>35</v>
      </c>
      <c r="X1624" t="s">
        <v>36</v>
      </c>
      <c r="Y1624" s="3">
        <v>45766.759722222225</v>
      </c>
      <c r="Z1624" s="12">
        <f t="shared" si="25"/>
        <v>0</v>
      </c>
    </row>
    <row r="1625" spans="1:26" x14ac:dyDescent="0.35">
      <c r="A1625">
        <v>15416772</v>
      </c>
      <c r="B1625" s="1">
        <v>45752</v>
      </c>
      <c r="C1625" s="2">
        <v>0.53055555555555556</v>
      </c>
      <c r="D1625" t="s">
        <v>38</v>
      </c>
      <c r="E1625" t="s">
        <v>2329</v>
      </c>
      <c r="F1625">
        <v>13170</v>
      </c>
      <c r="I1625" t="s">
        <v>40</v>
      </c>
      <c r="J1625" t="s">
        <v>30</v>
      </c>
      <c r="K1625" t="s">
        <v>75</v>
      </c>
      <c r="M1625" t="s">
        <v>1404</v>
      </c>
      <c r="N1625" t="s">
        <v>1142</v>
      </c>
      <c r="O1625" t="s">
        <v>67</v>
      </c>
      <c r="P1625" t="s">
        <v>36</v>
      </c>
      <c r="V1625" t="s">
        <v>36</v>
      </c>
      <c r="W1625" t="s">
        <v>35</v>
      </c>
      <c r="X1625" t="s">
        <v>35</v>
      </c>
      <c r="Y1625" s="3">
        <v>45752.531944444447</v>
      </c>
      <c r="Z1625" s="12">
        <f t="shared" si="25"/>
        <v>1</v>
      </c>
    </row>
    <row r="1626" spans="1:26" x14ac:dyDescent="0.35">
      <c r="A1626">
        <v>15467048</v>
      </c>
      <c r="B1626" s="1">
        <v>45754</v>
      </c>
      <c r="C1626" s="2">
        <v>0.99444444444444446</v>
      </c>
      <c r="D1626" t="s">
        <v>53</v>
      </c>
      <c r="E1626" t="s">
        <v>1491</v>
      </c>
      <c r="F1626">
        <v>12939</v>
      </c>
      <c r="G1626" t="s">
        <v>124</v>
      </c>
      <c r="H1626" t="s">
        <v>56</v>
      </c>
      <c r="I1626" t="s">
        <v>40</v>
      </c>
      <c r="J1626" t="s">
        <v>49</v>
      </c>
      <c r="K1626">
        <v>125</v>
      </c>
      <c r="L1626" t="s">
        <v>190</v>
      </c>
      <c r="M1626" t="s">
        <v>191</v>
      </c>
      <c r="N1626" t="s">
        <v>192</v>
      </c>
      <c r="O1626" t="s">
        <v>34</v>
      </c>
      <c r="P1626" t="s">
        <v>35</v>
      </c>
      <c r="Q1626" t="s">
        <v>205</v>
      </c>
      <c r="V1626" t="s">
        <v>35</v>
      </c>
      <c r="W1626" t="s">
        <v>35</v>
      </c>
      <c r="X1626" t="s">
        <v>35</v>
      </c>
      <c r="Z1626" s="12">
        <f t="shared" si="25"/>
        <v>0</v>
      </c>
    </row>
    <row r="1627" spans="1:26" x14ac:dyDescent="0.35">
      <c r="A1627">
        <v>15686359</v>
      </c>
      <c r="B1627" s="1">
        <v>45764</v>
      </c>
      <c r="C1627" s="2">
        <v>4.8611111111111112E-3</v>
      </c>
      <c r="D1627" t="s">
        <v>95</v>
      </c>
      <c r="E1627" t="s">
        <v>1077</v>
      </c>
      <c r="F1627">
        <v>12292</v>
      </c>
      <c r="G1627" t="s">
        <v>98</v>
      </c>
      <c r="H1627" t="s">
        <v>99</v>
      </c>
      <c r="I1627" t="s">
        <v>88</v>
      </c>
      <c r="J1627" t="s">
        <v>30</v>
      </c>
      <c r="K1627" t="s">
        <v>31</v>
      </c>
      <c r="L1627" t="s">
        <v>30</v>
      </c>
      <c r="M1627" t="s">
        <v>1078</v>
      </c>
      <c r="N1627" t="s">
        <v>902</v>
      </c>
      <c r="O1627" t="s">
        <v>34</v>
      </c>
      <c r="P1627" t="s">
        <v>35</v>
      </c>
      <c r="Q1627" t="s">
        <v>205</v>
      </c>
      <c r="V1627" t="s">
        <v>35</v>
      </c>
      <c r="W1627" t="s">
        <v>35</v>
      </c>
      <c r="X1627" t="s">
        <v>35</v>
      </c>
      <c r="Z1627" s="12">
        <f t="shared" si="25"/>
        <v>0</v>
      </c>
    </row>
    <row r="1628" spans="1:26" x14ac:dyDescent="0.35">
      <c r="A1628">
        <v>15383113</v>
      </c>
      <c r="B1628" s="1">
        <v>45750</v>
      </c>
      <c r="C1628" s="2">
        <v>0.71805555555555556</v>
      </c>
      <c r="D1628" t="s">
        <v>53</v>
      </c>
      <c r="E1628" t="s">
        <v>2330</v>
      </c>
      <c r="F1628" t="s">
        <v>2331</v>
      </c>
      <c r="G1628" t="s">
        <v>55</v>
      </c>
      <c r="H1628" t="s">
        <v>56</v>
      </c>
      <c r="I1628" t="s">
        <v>40</v>
      </c>
      <c r="J1628" t="s">
        <v>49</v>
      </c>
      <c r="K1628" t="s">
        <v>392</v>
      </c>
      <c r="L1628" t="s">
        <v>81</v>
      </c>
      <c r="M1628" t="s">
        <v>393</v>
      </c>
      <c r="N1628" t="s">
        <v>394</v>
      </c>
      <c r="O1628" t="s">
        <v>34</v>
      </c>
      <c r="P1628" t="s">
        <v>35</v>
      </c>
      <c r="Q1628" t="s">
        <v>205</v>
      </c>
      <c r="V1628" t="s">
        <v>35</v>
      </c>
      <c r="W1628" t="s">
        <v>35</v>
      </c>
      <c r="X1628" t="s">
        <v>35</v>
      </c>
      <c r="Z1628" s="12">
        <f t="shared" si="25"/>
        <v>0</v>
      </c>
    </row>
    <row r="1629" spans="1:26" x14ac:dyDescent="0.35">
      <c r="A1629">
        <v>15501975</v>
      </c>
      <c r="B1629" s="1">
        <v>45756</v>
      </c>
      <c r="C1629" s="2">
        <v>0.64861111111111114</v>
      </c>
      <c r="D1629" t="s">
        <v>228</v>
      </c>
      <c r="F1629">
        <v>13003</v>
      </c>
      <c r="G1629" t="s">
        <v>28</v>
      </c>
      <c r="H1629" t="s">
        <v>1251</v>
      </c>
      <c r="I1629" t="s">
        <v>40</v>
      </c>
      <c r="J1629" t="s">
        <v>49</v>
      </c>
      <c r="K1629">
        <v>125</v>
      </c>
      <c r="L1629" t="s">
        <v>491</v>
      </c>
      <c r="M1629" t="s">
        <v>492</v>
      </c>
      <c r="N1629" t="s">
        <v>493</v>
      </c>
      <c r="O1629" t="s">
        <v>62</v>
      </c>
      <c r="P1629" t="s">
        <v>35</v>
      </c>
      <c r="Q1629" t="s">
        <v>78</v>
      </c>
      <c r="V1629" t="s">
        <v>35</v>
      </c>
      <c r="W1629" t="s">
        <v>35</v>
      </c>
      <c r="X1629" t="s">
        <v>35</v>
      </c>
      <c r="Z1629" s="12">
        <f t="shared" si="25"/>
        <v>0</v>
      </c>
    </row>
    <row r="1630" spans="1:26" x14ac:dyDescent="0.35">
      <c r="A1630">
        <v>15447246</v>
      </c>
      <c r="B1630" s="1">
        <v>45754</v>
      </c>
      <c r="C1630" s="2">
        <v>0.45555555555555555</v>
      </c>
      <c r="D1630" t="s">
        <v>53</v>
      </c>
      <c r="E1630" t="s">
        <v>1007</v>
      </c>
      <c r="F1630">
        <v>11463</v>
      </c>
      <c r="G1630" t="s">
        <v>55</v>
      </c>
      <c r="H1630" t="s">
        <v>56</v>
      </c>
      <c r="I1630" t="s">
        <v>29</v>
      </c>
      <c r="J1630" t="s">
        <v>49</v>
      </c>
      <c r="K1630">
        <v>150</v>
      </c>
      <c r="L1630" t="s">
        <v>71</v>
      </c>
      <c r="M1630" t="s">
        <v>72</v>
      </c>
      <c r="N1630" t="s">
        <v>73</v>
      </c>
      <c r="O1630" t="s">
        <v>34</v>
      </c>
      <c r="P1630" t="s">
        <v>35</v>
      </c>
      <c r="Q1630" t="s">
        <v>205</v>
      </c>
      <c r="V1630" t="s">
        <v>35</v>
      </c>
      <c r="W1630" t="s">
        <v>35</v>
      </c>
      <c r="X1630" t="s">
        <v>35</v>
      </c>
      <c r="Z1630" s="12">
        <f t="shared" si="25"/>
        <v>0</v>
      </c>
    </row>
    <row r="1631" spans="1:26" x14ac:dyDescent="0.35">
      <c r="A1631">
        <v>15667101</v>
      </c>
      <c r="B1631" s="1">
        <v>45763</v>
      </c>
      <c r="C1631" s="2">
        <v>0.5395833333333333</v>
      </c>
      <c r="D1631" t="s">
        <v>53</v>
      </c>
      <c r="E1631" t="s">
        <v>2332</v>
      </c>
      <c r="F1631">
        <v>11534</v>
      </c>
      <c r="G1631" t="s">
        <v>124</v>
      </c>
      <c r="H1631" t="s">
        <v>56</v>
      </c>
      <c r="I1631" t="s">
        <v>29</v>
      </c>
      <c r="J1631" t="s">
        <v>49</v>
      </c>
      <c r="K1631" t="s">
        <v>194</v>
      </c>
      <c r="L1631" t="s">
        <v>756</v>
      </c>
      <c r="M1631" t="s">
        <v>2333</v>
      </c>
      <c r="N1631" t="s">
        <v>2334</v>
      </c>
      <c r="O1631" t="s">
        <v>34</v>
      </c>
      <c r="P1631" t="s">
        <v>35</v>
      </c>
      <c r="Q1631" t="s">
        <v>37</v>
      </c>
      <c r="V1631" t="s">
        <v>35</v>
      </c>
      <c r="W1631" t="s">
        <v>35</v>
      </c>
      <c r="X1631" t="s">
        <v>35</v>
      </c>
      <c r="Z1631" s="12">
        <f t="shared" si="25"/>
        <v>0</v>
      </c>
    </row>
    <row r="1632" spans="1:26" x14ac:dyDescent="0.35">
      <c r="A1632">
        <v>15630044</v>
      </c>
      <c r="B1632" s="1">
        <v>45761</v>
      </c>
      <c r="C1632" s="2">
        <v>0.68333333333333335</v>
      </c>
      <c r="D1632" t="s">
        <v>24</v>
      </c>
      <c r="E1632" t="s">
        <v>2335</v>
      </c>
      <c r="F1632">
        <v>13627</v>
      </c>
      <c r="G1632" t="s">
        <v>27</v>
      </c>
      <c r="H1632" t="s">
        <v>28</v>
      </c>
      <c r="I1632" t="s">
        <v>88</v>
      </c>
      <c r="J1632" t="s">
        <v>148</v>
      </c>
      <c r="K1632" t="s">
        <v>149</v>
      </c>
      <c r="L1632" t="s">
        <v>148</v>
      </c>
      <c r="M1632" t="s">
        <v>150</v>
      </c>
      <c r="N1632" t="s">
        <v>151</v>
      </c>
      <c r="O1632" t="s">
        <v>34</v>
      </c>
      <c r="P1632" t="s">
        <v>35</v>
      </c>
      <c r="Q1632" t="s">
        <v>37</v>
      </c>
      <c r="V1632" t="s">
        <v>35</v>
      </c>
      <c r="W1632" t="s">
        <v>35</v>
      </c>
      <c r="X1632" t="s">
        <v>35</v>
      </c>
      <c r="Z1632" s="12">
        <f t="shared" si="25"/>
        <v>0</v>
      </c>
    </row>
    <row r="1633" spans="1:26" x14ac:dyDescent="0.35">
      <c r="A1633">
        <v>15645277</v>
      </c>
      <c r="B1633" s="1">
        <v>45762</v>
      </c>
      <c r="C1633" s="2">
        <v>0.52361111111111114</v>
      </c>
      <c r="D1633" t="s">
        <v>53</v>
      </c>
      <c r="E1633" t="s">
        <v>54</v>
      </c>
      <c r="F1633">
        <v>13565</v>
      </c>
      <c r="G1633" t="s">
        <v>124</v>
      </c>
      <c r="H1633" t="s">
        <v>56</v>
      </c>
      <c r="I1633" t="s">
        <v>88</v>
      </c>
      <c r="J1633" t="s">
        <v>49</v>
      </c>
      <c r="K1633" t="s">
        <v>157</v>
      </c>
      <c r="L1633" t="s">
        <v>81</v>
      </c>
      <c r="M1633" t="s">
        <v>158</v>
      </c>
      <c r="N1633" t="s">
        <v>159</v>
      </c>
      <c r="O1633" t="s">
        <v>34</v>
      </c>
      <c r="P1633" t="s">
        <v>35</v>
      </c>
      <c r="Q1633" t="s">
        <v>37</v>
      </c>
      <c r="V1633" t="s">
        <v>35</v>
      </c>
      <c r="W1633" t="s">
        <v>35</v>
      </c>
      <c r="X1633" t="s">
        <v>35</v>
      </c>
      <c r="Z1633" s="12">
        <f t="shared" si="25"/>
        <v>0</v>
      </c>
    </row>
    <row r="1634" spans="1:26" x14ac:dyDescent="0.35">
      <c r="A1634">
        <v>15573128</v>
      </c>
      <c r="B1634" s="1">
        <v>45758</v>
      </c>
      <c r="C1634" s="2">
        <v>0.76388888888888884</v>
      </c>
      <c r="D1634" t="s">
        <v>53</v>
      </c>
      <c r="E1634" t="s">
        <v>2265</v>
      </c>
      <c r="F1634">
        <v>12607</v>
      </c>
      <c r="G1634" t="s">
        <v>55</v>
      </c>
      <c r="H1634" t="s">
        <v>56</v>
      </c>
      <c r="J1634" t="s">
        <v>982</v>
      </c>
      <c r="K1634" t="s">
        <v>983</v>
      </c>
      <c r="L1634" t="s">
        <v>984</v>
      </c>
      <c r="M1634" t="s">
        <v>985</v>
      </c>
      <c r="N1634" t="s">
        <v>986</v>
      </c>
      <c r="O1634" t="s">
        <v>62</v>
      </c>
      <c r="P1634" t="s">
        <v>35</v>
      </c>
      <c r="Q1634" t="s">
        <v>167</v>
      </c>
      <c r="V1634" t="s">
        <v>35</v>
      </c>
      <c r="W1634" t="s">
        <v>35</v>
      </c>
      <c r="X1634" t="s">
        <v>35</v>
      </c>
      <c r="Z1634" s="12">
        <f t="shared" si="25"/>
        <v>0</v>
      </c>
    </row>
    <row r="1635" spans="1:26" x14ac:dyDescent="0.35">
      <c r="A1635">
        <v>15534679</v>
      </c>
      <c r="B1635" s="1">
        <v>45756</v>
      </c>
      <c r="C1635" s="2">
        <v>0.93888888888888888</v>
      </c>
      <c r="D1635" t="s">
        <v>24</v>
      </c>
      <c r="E1635" t="s">
        <v>2336</v>
      </c>
      <c r="F1635">
        <v>12984</v>
      </c>
      <c r="G1635" t="s">
        <v>27</v>
      </c>
      <c r="H1635" t="s">
        <v>28</v>
      </c>
      <c r="I1635" t="s">
        <v>40</v>
      </c>
      <c r="J1635" t="s">
        <v>30</v>
      </c>
      <c r="K1635" t="s">
        <v>153</v>
      </c>
      <c r="L1635" t="s">
        <v>30</v>
      </c>
      <c r="M1635" t="s">
        <v>306</v>
      </c>
      <c r="N1635" t="s">
        <v>155</v>
      </c>
      <c r="O1635" t="s">
        <v>62</v>
      </c>
      <c r="P1635" t="s">
        <v>35</v>
      </c>
      <c r="Q1635" t="s">
        <v>167</v>
      </c>
      <c r="V1635" t="s">
        <v>35</v>
      </c>
      <c r="W1635" t="s">
        <v>35</v>
      </c>
      <c r="X1635" t="s">
        <v>35</v>
      </c>
      <c r="Z1635" s="12">
        <f t="shared" si="25"/>
        <v>0</v>
      </c>
    </row>
    <row r="1636" spans="1:26" x14ac:dyDescent="0.35">
      <c r="A1636">
        <v>15563447</v>
      </c>
      <c r="B1636" s="1">
        <v>45758</v>
      </c>
      <c r="C1636" s="2">
        <v>0.5493055555555556</v>
      </c>
      <c r="D1636" t="s">
        <v>53</v>
      </c>
      <c r="E1636" t="s">
        <v>2337</v>
      </c>
      <c r="F1636">
        <v>11508</v>
      </c>
      <c r="G1636" t="s">
        <v>124</v>
      </c>
      <c r="H1636" t="s">
        <v>56</v>
      </c>
      <c r="J1636" t="s">
        <v>49</v>
      </c>
      <c r="K1636" t="s">
        <v>135</v>
      </c>
      <c r="L1636" t="s">
        <v>136</v>
      </c>
      <c r="M1636" t="s">
        <v>137</v>
      </c>
      <c r="N1636" t="s">
        <v>138</v>
      </c>
      <c r="O1636" t="s">
        <v>34</v>
      </c>
      <c r="P1636" t="s">
        <v>35</v>
      </c>
      <c r="Q1636" t="s">
        <v>103</v>
      </c>
      <c r="V1636" t="s">
        <v>35</v>
      </c>
      <c r="W1636" t="s">
        <v>35</v>
      </c>
      <c r="X1636" t="s">
        <v>35</v>
      </c>
      <c r="Z1636" s="12">
        <f t="shared" si="25"/>
        <v>0</v>
      </c>
    </row>
    <row r="1637" spans="1:26" x14ac:dyDescent="0.35">
      <c r="A1637">
        <v>15377211</v>
      </c>
      <c r="B1637" s="1">
        <v>45750</v>
      </c>
      <c r="C1637" s="2">
        <v>0.55902777777777779</v>
      </c>
      <c r="D1637" t="s">
        <v>128</v>
      </c>
      <c r="E1637" t="s">
        <v>851</v>
      </c>
      <c r="F1637" t="s">
        <v>852</v>
      </c>
      <c r="I1637" t="s">
        <v>88</v>
      </c>
      <c r="J1637" t="s">
        <v>57</v>
      </c>
      <c r="K1637" t="s">
        <v>58</v>
      </c>
      <c r="L1637" t="s">
        <v>59</v>
      </c>
      <c r="M1637" t="s">
        <v>569</v>
      </c>
      <c r="N1637" t="s">
        <v>570</v>
      </c>
      <c r="O1637" t="s">
        <v>34</v>
      </c>
      <c r="P1637" t="s">
        <v>36</v>
      </c>
      <c r="Q1637" t="s">
        <v>205</v>
      </c>
      <c r="V1637" t="s">
        <v>35</v>
      </c>
      <c r="W1637" t="s">
        <v>36</v>
      </c>
      <c r="X1637" t="s">
        <v>36</v>
      </c>
      <c r="Z1637" s="12">
        <f t="shared" si="25"/>
        <v>0</v>
      </c>
    </row>
    <row r="1638" spans="1:26" x14ac:dyDescent="0.35">
      <c r="A1638">
        <v>15626245</v>
      </c>
      <c r="B1638" s="1">
        <v>45761</v>
      </c>
      <c r="C1638" s="2">
        <v>0.58611111111111114</v>
      </c>
      <c r="D1638" t="s">
        <v>38</v>
      </c>
      <c r="E1638" t="s">
        <v>2338</v>
      </c>
      <c r="F1638">
        <v>10057</v>
      </c>
      <c r="I1638" t="s">
        <v>88</v>
      </c>
      <c r="J1638" t="s">
        <v>49</v>
      </c>
      <c r="K1638">
        <v>150</v>
      </c>
      <c r="L1638" t="s">
        <v>606</v>
      </c>
      <c r="M1638" t="s">
        <v>2339</v>
      </c>
      <c r="N1638" t="s">
        <v>2340</v>
      </c>
      <c r="O1638" t="s">
        <v>67</v>
      </c>
      <c r="P1638" t="s">
        <v>36</v>
      </c>
      <c r="Q1638" t="s">
        <v>37</v>
      </c>
      <c r="V1638" t="s">
        <v>36</v>
      </c>
      <c r="W1638" t="s">
        <v>35</v>
      </c>
      <c r="X1638" t="s">
        <v>36</v>
      </c>
      <c r="Y1638" s="3">
        <v>45761.586805555555</v>
      </c>
      <c r="Z1638" s="12">
        <f t="shared" si="25"/>
        <v>1</v>
      </c>
    </row>
    <row r="1639" spans="1:26" x14ac:dyDescent="0.35">
      <c r="A1639">
        <v>15368863</v>
      </c>
      <c r="B1639" s="1">
        <v>45749</v>
      </c>
      <c r="C1639" s="2">
        <v>0.97916666666666663</v>
      </c>
      <c r="D1639" t="s">
        <v>53</v>
      </c>
      <c r="E1639" t="s">
        <v>1589</v>
      </c>
      <c r="F1639">
        <v>12821</v>
      </c>
      <c r="G1639" t="s">
        <v>124</v>
      </c>
      <c r="H1639" t="s">
        <v>56</v>
      </c>
      <c r="I1639" t="s">
        <v>40</v>
      </c>
      <c r="J1639" t="s">
        <v>49</v>
      </c>
      <c r="K1639" t="s">
        <v>135</v>
      </c>
      <c r="L1639" t="s">
        <v>136</v>
      </c>
      <c r="M1639" t="s">
        <v>137</v>
      </c>
      <c r="N1639" t="s">
        <v>138</v>
      </c>
      <c r="O1639" t="s">
        <v>34</v>
      </c>
      <c r="P1639" t="s">
        <v>35</v>
      </c>
      <c r="Q1639" t="s">
        <v>205</v>
      </c>
      <c r="V1639" t="s">
        <v>35</v>
      </c>
      <c r="W1639" t="s">
        <v>35</v>
      </c>
      <c r="X1639" t="s">
        <v>35</v>
      </c>
      <c r="Z1639" s="12">
        <f t="shared" si="25"/>
        <v>0</v>
      </c>
    </row>
    <row r="1640" spans="1:26" x14ac:dyDescent="0.35">
      <c r="A1640">
        <v>15366853</v>
      </c>
      <c r="B1640" s="1">
        <v>45749</v>
      </c>
      <c r="C1640" s="2">
        <v>0.83402777777777781</v>
      </c>
      <c r="D1640" t="s">
        <v>53</v>
      </c>
      <c r="E1640" t="s">
        <v>2341</v>
      </c>
      <c r="F1640" t="s">
        <v>2342</v>
      </c>
      <c r="G1640" t="s">
        <v>55</v>
      </c>
      <c r="H1640" t="s">
        <v>56</v>
      </c>
      <c r="I1640" t="s">
        <v>40</v>
      </c>
      <c r="J1640" t="s">
        <v>49</v>
      </c>
      <c r="K1640" t="s">
        <v>114</v>
      </c>
      <c r="L1640" t="s">
        <v>186</v>
      </c>
      <c r="M1640" t="s">
        <v>187</v>
      </c>
      <c r="N1640" t="s">
        <v>188</v>
      </c>
      <c r="O1640" t="s">
        <v>62</v>
      </c>
      <c r="P1640" t="s">
        <v>35</v>
      </c>
      <c r="Q1640" t="s">
        <v>167</v>
      </c>
      <c r="V1640" t="s">
        <v>35</v>
      </c>
      <c r="W1640" t="s">
        <v>35</v>
      </c>
      <c r="X1640" t="s">
        <v>35</v>
      </c>
      <c r="Z1640" s="12">
        <f t="shared" si="25"/>
        <v>0</v>
      </c>
    </row>
    <row r="1641" spans="1:26" x14ac:dyDescent="0.35">
      <c r="A1641">
        <v>15323319</v>
      </c>
      <c r="B1641" s="1">
        <v>45748</v>
      </c>
      <c r="C1641" s="2">
        <v>0.47986111111111113</v>
      </c>
      <c r="D1641" t="s">
        <v>53</v>
      </c>
      <c r="E1641" t="s">
        <v>872</v>
      </c>
      <c r="F1641">
        <v>12313</v>
      </c>
      <c r="G1641" t="s">
        <v>55</v>
      </c>
      <c r="H1641" t="s">
        <v>56</v>
      </c>
      <c r="I1641" t="s">
        <v>29</v>
      </c>
      <c r="J1641" t="s">
        <v>49</v>
      </c>
      <c r="K1641">
        <v>125</v>
      </c>
      <c r="L1641" t="s">
        <v>92</v>
      </c>
      <c r="M1641" t="s">
        <v>93</v>
      </c>
      <c r="N1641" t="s">
        <v>94</v>
      </c>
      <c r="O1641" t="s">
        <v>62</v>
      </c>
      <c r="P1641" t="s">
        <v>35</v>
      </c>
      <c r="Q1641" t="s">
        <v>84</v>
      </c>
      <c r="V1641" t="s">
        <v>35</v>
      </c>
      <c r="W1641" t="s">
        <v>35</v>
      </c>
      <c r="X1641" t="s">
        <v>35</v>
      </c>
      <c r="Z1641" s="12">
        <f t="shared" si="25"/>
        <v>0</v>
      </c>
    </row>
    <row r="1642" spans="1:26" x14ac:dyDescent="0.35">
      <c r="A1642">
        <v>15575851</v>
      </c>
      <c r="B1642" s="1">
        <v>45758</v>
      </c>
      <c r="C1642" s="2">
        <v>0.87638888888888888</v>
      </c>
      <c r="D1642" t="s">
        <v>24</v>
      </c>
      <c r="E1642" t="s">
        <v>2343</v>
      </c>
      <c r="F1642">
        <v>12996</v>
      </c>
      <c r="G1642" t="s">
        <v>27</v>
      </c>
      <c r="H1642" t="s">
        <v>28</v>
      </c>
      <c r="I1642" t="s">
        <v>40</v>
      </c>
      <c r="J1642" t="s">
        <v>30</v>
      </c>
      <c r="K1642" t="s">
        <v>225</v>
      </c>
      <c r="L1642" t="s">
        <v>30</v>
      </c>
      <c r="M1642" t="s">
        <v>226</v>
      </c>
      <c r="N1642" t="s">
        <v>227</v>
      </c>
      <c r="O1642" t="s">
        <v>62</v>
      </c>
      <c r="P1642" t="s">
        <v>35</v>
      </c>
      <c r="Q1642" t="s">
        <v>78</v>
      </c>
      <c r="V1642" t="s">
        <v>35</v>
      </c>
      <c r="W1642" t="s">
        <v>35</v>
      </c>
      <c r="X1642" t="s">
        <v>35</v>
      </c>
      <c r="Z1642" s="12">
        <f t="shared" si="25"/>
        <v>0</v>
      </c>
    </row>
    <row r="1643" spans="1:26" x14ac:dyDescent="0.35">
      <c r="A1643">
        <v>15483831</v>
      </c>
      <c r="B1643" s="1">
        <v>45755</v>
      </c>
      <c r="C1643" s="2">
        <v>0.7104166666666667</v>
      </c>
      <c r="D1643" t="s">
        <v>38</v>
      </c>
      <c r="E1643" t="s">
        <v>2344</v>
      </c>
      <c r="F1643">
        <v>12950</v>
      </c>
      <c r="I1643" t="s">
        <v>88</v>
      </c>
      <c r="J1643" t="s">
        <v>49</v>
      </c>
      <c r="K1643">
        <v>150</v>
      </c>
      <c r="L1643" t="s">
        <v>64</v>
      </c>
      <c r="M1643" t="s">
        <v>256</v>
      </c>
      <c r="N1643" t="s">
        <v>257</v>
      </c>
      <c r="O1643" t="s">
        <v>62</v>
      </c>
      <c r="P1643" t="s">
        <v>36</v>
      </c>
      <c r="Q1643" t="s">
        <v>78</v>
      </c>
      <c r="V1643" t="s">
        <v>35</v>
      </c>
      <c r="W1643" t="s">
        <v>36</v>
      </c>
      <c r="X1643" t="s">
        <v>36</v>
      </c>
      <c r="Z1643" s="12">
        <f t="shared" si="25"/>
        <v>0</v>
      </c>
    </row>
    <row r="1644" spans="1:26" x14ac:dyDescent="0.35">
      <c r="A1644">
        <v>15150317</v>
      </c>
      <c r="B1644" s="1">
        <v>45752</v>
      </c>
      <c r="C1644" s="2">
        <v>0.54583333333333328</v>
      </c>
      <c r="D1644" t="s">
        <v>95</v>
      </c>
      <c r="E1644" t="s">
        <v>1764</v>
      </c>
      <c r="F1644" t="s">
        <v>1765</v>
      </c>
      <c r="G1644" t="s">
        <v>2345</v>
      </c>
      <c r="H1644" t="s">
        <v>1130</v>
      </c>
      <c r="J1644" t="s">
        <v>148</v>
      </c>
      <c r="K1644" t="s">
        <v>174</v>
      </c>
      <c r="L1644" t="s">
        <v>148</v>
      </c>
      <c r="M1644" t="s">
        <v>994</v>
      </c>
      <c r="N1644" t="s">
        <v>995</v>
      </c>
      <c r="O1644" t="s">
        <v>62</v>
      </c>
      <c r="P1644" t="s">
        <v>35</v>
      </c>
      <c r="Q1644" t="s">
        <v>78</v>
      </c>
      <c r="V1644" t="s">
        <v>35</v>
      </c>
      <c r="W1644" t="s">
        <v>35</v>
      </c>
      <c r="X1644" t="s">
        <v>35</v>
      </c>
      <c r="Z1644" s="12">
        <f t="shared" si="25"/>
        <v>0</v>
      </c>
    </row>
    <row r="1645" spans="1:26" x14ac:dyDescent="0.35">
      <c r="A1645">
        <v>15490292</v>
      </c>
      <c r="B1645" s="1">
        <v>45756</v>
      </c>
      <c r="C1645" s="2">
        <v>0.15347222222222223</v>
      </c>
      <c r="D1645" t="s">
        <v>53</v>
      </c>
      <c r="E1645" t="s">
        <v>2346</v>
      </c>
      <c r="F1645" t="s">
        <v>2347</v>
      </c>
      <c r="G1645" t="s">
        <v>124</v>
      </c>
      <c r="H1645" t="s">
        <v>56</v>
      </c>
      <c r="I1645" t="s">
        <v>88</v>
      </c>
      <c r="J1645" t="s">
        <v>30</v>
      </c>
      <c r="K1645" t="s">
        <v>2348</v>
      </c>
      <c r="M1645" t="s">
        <v>2349</v>
      </c>
      <c r="N1645" t="s">
        <v>2350</v>
      </c>
      <c r="O1645" t="s">
        <v>34</v>
      </c>
      <c r="P1645" t="s">
        <v>36</v>
      </c>
      <c r="Q1645" t="s">
        <v>37</v>
      </c>
      <c r="V1645" t="s">
        <v>35</v>
      </c>
      <c r="W1645" t="s">
        <v>35</v>
      </c>
      <c r="X1645" t="s">
        <v>36</v>
      </c>
      <c r="Z1645" s="12">
        <f t="shared" si="25"/>
        <v>0</v>
      </c>
    </row>
    <row r="1646" spans="1:26" x14ac:dyDescent="0.35">
      <c r="A1646">
        <v>15684087</v>
      </c>
      <c r="B1646" s="1">
        <v>45763</v>
      </c>
      <c r="C1646" s="2">
        <v>0.85486111111111107</v>
      </c>
      <c r="D1646" t="s">
        <v>53</v>
      </c>
      <c r="E1646" t="s">
        <v>2351</v>
      </c>
      <c r="F1646">
        <v>12579</v>
      </c>
      <c r="G1646" t="s">
        <v>55</v>
      </c>
      <c r="H1646" t="s">
        <v>56</v>
      </c>
      <c r="I1646" t="s">
        <v>40</v>
      </c>
      <c r="J1646" t="s">
        <v>49</v>
      </c>
      <c r="K1646" t="s">
        <v>114</v>
      </c>
      <c r="L1646" t="s">
        <v>186</v>
      </c>
      <c r="M1646" t="s">
        <v>187</v>
      </c>
      <c r="N1646" t="s">
        <v>188</v>
      </c>
      <c r="O1646" t="s">
        <v>34</v>
      </c>
      <c r="P1646" t="s">
        <v>35</v>
      </c>
      <c r="Q1646" t="s">
        <v>103</v>
      </c>
      <c r="V1646" t="s">
        <v>35</v>
      </c>
      <c r="W1646" t="s">
        <v>35</v>
      </c>
      <c r="X1646" t="s">
        <v>35</v>
      </c>
      <c r="Z1646" s="12">
        <f t="shared" si="25"/>
        <v>0</v>
      </c>
    </row>
    <row r="1647" spans="1:26" x14ac:dyDescent="0.35">
      <c r="A1647">
        <v>15682798</v>
      </c>
      <c r="B1647" s="1">
        <v>45763</v>
      </c>
      <c r="C1647" s="2">
        <v>0.80347222222222225</v>
      </c>
      <c r="D1647" t="s">
        <v>95</v>
      </c>
      <c r="E1647" t="s">
        <v>426</v>
      </c>
      <c r="F1647" t="s">
        <v>427</v>
      </c>
      <c r="G1647" t="s">
        <v>98</v>
      </c>
      <c r="H1647" t="s">
        <v>99</v>
      </c>
      <c r="I1647" t="s">
        <v>40</v>
      </c>
      <c r="J1647" t="s">
        <v>41</v>
      </c>
      <c r="K1647">
        <v>110</v>
      </c>
      <c r="L1647" t="s">
        <v>143</v>
      </c>
      <c r="M1647" t="s">
        <v>1517</v>
      </c>
      <c r="N1647" t="s">
        <v>717</v>
      </c>
      <c r="O1647" t="s">
        <v>34</v>
      </c>
      <c r="P1647" t="s">
        <v>35</v>
      </c>
      <c r="Q1647" t="s">
        <v>536</v>
      </c>
      <c r="V1647" t="s">
        <v>35</v>
      </c>
      <c r="W1647" t="s">
        <v>35</v>
      </c>
      <c r="X1647" t="s">
        <v>35</v>
      </c>
      <c r="Z1647" s="12">
        <f t="shared" si="25"/>
        <v>0</v>
      </c>
    </row>
    <row r="1648" spans="1:26" x14ac:dyDescent="0.35">
      <c r="A1648">
        <v>15513549</v>
      </c>
      <c r="B1648" s="1">
        <v>45756</v>
      </c>
      <c r="C1648" s="2">
        <v>0.67986111111111114</v>
      </c>
      <c r="D1648" t="s">
        <v>228</v>
      </c>
      <c r="F1648">
        <v>14139</v>
      </c>
      <c r="G1648" t="s">
        <v>340</v>
      </c>
      <c r="H1648" t="s">
        <v>2352</v>
      </c>
      <c r="J1648" t="s">
        <v>49</v>
      </c>
      <c r="K1648" t="s">
        <v>194</v>
      </c>
      <c r="L1648" t="s">
        <v>195</v>
      </c>
      <c r="M1648" t="s">
        <v>334</v>
      </c>
      <c r="N1648" t="s">
        <v>335</v>
      </c>
      <c r="O1648" t="s">
        <v>34</v>
      </c>
      <c r="P1648" t="s">
        <v>35</v>
      </c>
      <c r="V1648" t="s">
        <v>35</v>
      </c>
      <c r="W1648" t="s">
        <v>35</v>
      </c>
      <c r="X1648" t="s">
        <v>35</v>
      </c>
      <c r="Z1648" s="12">
        <f t="shared" si="25"/>
        <v>0</v>
      </c>
    </row>
    <row r="1649" spans="1:26" x14ac:dyDescent="0.35">
      <c r="A1649">
        <v>15476758</v>
      </c>
      <c r="B1649" s="1">
        <v>45755</v>
      </c>
      <c r="C1649" s="2">
        <v>0.56319444444444444</v>
      </c>
      <c r="D1649" t="s">
        <v>53</v>
      </c>
      <c r="E1649" t="s">
        <v>2034</v>
      </c>
      <c r="F1649">
        <v>11366</v>
      </c>
      <c r="G1649" t="s">
        <v>124</v>
      </c>
      <c r="H1649" t="s">
        <v>56</v>
      </c>
      <c r="I1649" t="s">
        <v>88</v>
      </c>
      <c r="J1649" t="s">
        <v>49</v>
      </c>
      <c r="K1649">
        <v>125</v>
      </c>
      <c r="L1649" t="s">
        <v>190</v>
      </c>
      <c r="M1649" t="s">
        <v>191</v>
      </c>
      <c r="N1649" t="s">
        <v>192</v>
      </c>
      <c r="O1649" t="s">
        <v>34</v>
      </c>
      <c r="P1649" t="s">
        <v>35</v>
      </c>
      <c r="Q1649" t="s">
        <v>37</v>
      </c>
      <c r="V1649" t="s">
        <v>35</v>
      </c>
      <c r="W1649" t="s">
        <v>35</v>
      </c>
      <c r="X1649" t="s">
        <v>35</v>
      </c>
      <c r="Z1649" s="12">
        <f t="shared" si="25"/>
        <v>0</v>
      </c>
    </row>
    <row r="1650" spans="1:26" x14ac:dyDescent="0.35">
      <c r="A1650">
        <v>15746837</v>
      </c>
      <c r="B1650" s="1">
        <v>45767</v>
      </c>
      <c r="C1650" s="2">
        <v>2.2222222222222223E-2</v>
      </c>
      <c r="D1650" t="s">
        <v>53</v>
      </c>
      <c r="E1650" t="s">
        <v>2353</v>
      </c>
      <c r="F1650">
        <v>10649</v>
      </c>
      <c r="G1650" t="s">
        <v>55</v>
      </c>
      <c r="H1650" t="s">
        <v>56</v>
      </c>
      <c r="I1650" t="s">
        <v>29</v>
      </c>
      <c r="J1650" t="s">
        <v>49</v>
      </c>
      <c r="K1650" t="s">
        <v>114</v>
      </c>
      <c r="L1650" t="s">
        <v>186</v>
      </c>
      <c r="M1650" t="s">
        <v>187</v>
      </c>
      <c r="N1650" t="s">
        <v>188</v>
      </c>
      <c r="O1650" t="s">
        <v>34</v>
      </c>
      <c r="P1650" t="s">
        <v>35</v>
      </c>
      <c r="V1650" t="s">
        <v>35</v>
      </c>
      <c r="W1650" t="s">
        <v>35</v>
      </c>
      <c r="X1650" t="s">
        <v>35</v>
      </c>
      <c r="Z1650" s="12">
        <f t="shared" si="25"/>
        <v>0</v>
      </c>
    </row>
    <row r="1651" spans="1:26" x14ac:dyDescent="0.35">
      <c r="A1651">
        <v>15453503</v>
      </c>
      <c r="B1651" s="1">
        <v>45754</v>
      </c>
      <c r="C1651" s="2">
        <v>0.60069444444444442</v>
      </c>
      <c r="D1651" t="s">
        <v>95</v>
      </c>
      <c r="E1651" t="s">
        <v>2354</v>
      </c>
      <c r="F1651">
        <v>11011</v>
      </c>
      <c r="I1651" t="s">
        <v>88</v>
      </c>
      <c r="J1651" t="s">
        <v>49</v>
      </c>
      <c r="K1651" t="s">
        <v>377</v>
      </c>
      <c r="L1651" t="s">
        <v>378</v>
      </c>
      <c r="N1651" t="s">
        <v>380</v>
      </c>
      <c r="O1651" t="s">
        <v>34</v>
      </c>
      <c r="P1651" t="s">
        <v>35</v>
      </c>
      <c r="V1651" t="s">
        <v>35</v>
      </c>
      <c r="W1651" t="s">
        <v>35</v>
      </c>
      <c r="X1651" t="s">
        <v>35</v>
      </c>
      <c r="Z1651" s="12">
        <f t="shared" si="25"/>
        <v>0</v>
      </c>
    </row>
    <row r="1652" spans="1:26" x14ac:dyDescent="0.35">
      <c r="A1652">
        <v>15476815</v>
      </c>
      <c r="B1652" s="1">
        <v>45755</v>
      </c>
      <c r="C1652" s="2">
        <v>0.56388888888888888</v>
      </c>
      <c r="D1652" t="s">
        <v>53</v>
      </c>
      <c r="E1652" t="s">
        <v>1271</v>
      </c>
      <c r="F1652">
        <v>13047</v>
      </c>
      <c r="G1652" t="s">
        <v>124</v>
      </c>
      <c r="H1652" t="s">
        <v>56</v>
      </c>
      <c r="J1652" t="s">
        <v>49</v>
      </c>
      <c r="K1652">
        <v>125</v>
      </c>
      <c r="L1652" t="s">
        <v>190</v>
      </c>
      <c r="M1652" t="s">
        <v>191</v>
      </c>
      <c r="N1652" t="s">
        <v>192</v>
      </c>
      <c r="O1652" t="s">
        <v>62</v>
      </c>
      <c r="P1652" t="s">
        <v>35</v>
      </c>
      <c r="Q1652" t="s">
        <v>78</v>
      </c>
      <c r="V1652" t="s">
        <v>35</v>
      </c>
      <c r="W1652" t="s">
        <v>35</v>
      </c>
      <c r="X1652" t="s">
        <v>35</v>
      </c>
      <c r="Z1652" s="12">
        <f t="shared" si="25"/>
        <v>0</v>
      </c>
    </row>
    <row r="1653" spans="1:26" x14ac:dyDescent="0.35">
      <c r="A1653">
        <v>15498194</v>
      </c>
      <c r="B1653" s="1">
        <v>45756</v>
      </c>
      <c r="C1653" s="2">
        <v>0.54513888888888884</v>
      </c>
      <c r="D1653" t="s">
        <v>38</v>
      </c>
      <c r="E1653" t="s">
        <v>1897</v>
      </c>
      <c r="F1653" t="s">
        <v>1898</v>
      </c>
      <c r="G1653" t="s">
        <v>2355</v>
      </c>
      <c r="H1653" t="s">
        <v>99</v>
      </c>
      <c r="I1653" t="s">
        <v>88</v>
      </c>
      <c r="J1653" t="s">
        <v>49</v>
      </c>
      <c r="K1653">
        <v>125</v>
      </c>
      <c r="L1653" t="s">
        <v>491</v>
      </c>
      <c r="M1653" t="s">
        <v>1103</v>
      </c>
      <c r="N1653" t="s">
        <v>493</v>
      </c>
      <c r="O1653" t="s">
        <v>67</v>
      </c>
      <c r="P1653" t="s">
        <v>36</v>
      </c>
      <c r="Q1653" t="s">
        <v>313</v>
      </c>
      <c r="V1653" t="s">
        <v>36</v>
      </c>
      <c r="W1653" t="s">
        <v>36</v>
      </c>
      <c r="X1653" t="s">
        <v>36</v>
      </c>
      <c r="Y1653" s="3">
        <v>45757.462500000001</v>
      </c>
      <c r="Z1653" s="12">
        <f t="shared" si="25"/>
        <v>1</v>
      </c>
    </row>
    <row r="1654" spans="1:26" x14ac:dyDescent="0.35">
      <c r="A1654">
        <v>15577201</v>
      </c>
      <c r="B1654" s="1">
        <v>45758</v>
      </c>
      <c r="C1654" s="2">
        <v>0.96736111111111112</v>
      </c>
      <c r="D1654" t="s">
        <v>53</v>
      </c>
      <c r="E1654" t="s">
        <v>2356</v>
      </c>
      <c r="F1654">
        <v>12945</v>
      </c>
      <c r="G1654" t="s">
        <v>290</v>
      </c>
      <c r="H1654" t="s">
        <v>56</v>
      </c>
      <c r="I1654" t="s">
        <v>40</v>
      </c>
      <c r="J1654" t="s">
        <v>49</v>
      </c>
      <c r="K1654" t="s">
        <v>194</v>
      </c>
      <c r="L1654" t="s">
        <v>291</v>
      </c>
      <c r="M1654" t="s">
        <v>292</v>
      </c>
      <c r="N1654" t="s">
        <v>293</v>
      </c>
      <c r="O1654" t="s">
        <v>62</v>
      </c>
      <c r="P1654" t="s">
        <v>35</v>
      </c>
      <c r="Q1654" t="s">
        <v>167</v>
      </c>
      <c r="V1654" t="s">
        <v>35</v>
      </c>
      <c r="W1654" t="s">
        <v>35</v>
      </c>
      <c r="X1654" t="s">
        <v>35</v>
      </c>
      <c r="Z1654" s="12">
        <f t="shared" si="25"/>
        <v>0</v>
      </c>
    </row>
    <row r="1655" spans="1:26" x14ac:dyDescent="0.35">
      <c r="A1655">
        <v>15394136</v>
      </c>
      <c r="B1655" s="1">
        <v>45751</v>
      </c>
      <c r="C1655" s="2">
        <v>0.48819444444444443</v>
      </c>
      <c r="D1655" t="s">
        <v>46</v>
      </c>
      <c r="E1655" t="s">
        <v>1008</v>
      </c>
      <c r="F1655">
        <v>10328</v>
      </c>
      <c r="G1655" t="s">
        <v>48</v>
      </c>
      <c r="I1655" t="s">
        <v>40</v>
      </c>
      <c r="J1655" t="s">
        <v>57</v>
      </c>
      <c r="K1655" t="s">
        <v>58</v>
      </c>
      <c r="L1655" t="s">
        <v>551</v>
      </c>
      <c r="M1655" t="s">
        <v>810</v>
      </c>
      <c r="N1655" t="s">
        <v>637</v>
      </c>
      <c r="O1655" t="s">
        <v>34</v>
      </c>
      <c r="P1655" t="s">
        <v>35</v>
      </c>
      <c r="Q1655" t="s">
        <v>536</v>
      </c>
      <c r="V1655" t="s">
        <v>35</v>
      </c>
      <c r="W1655" t="s">
        <v>35</v>
      </c>
      <c r="X1655" t="s">
        <v>35</v>
      </c>
      <c r="Z1655" s="12">
        <f t="shared" si="25"/>
        <v>0</v>
      </c>
    </row>
    <row r="1656" spans="1:26" x14ac:dyDescent="0.35">
      <c r="A1656">
        <v>15386519</v>
      </c>
      <c r="B1656" s="1">
        <v>45751</v>
      </c>
      <c r="C1656" s="2">
        <v>0.56666666666666665</v>
      </c>
      <c r="D1656" t="s">
        <v>53</v>
      </c>
      <c r="E1656" t="s">
        <v>1433</v>
      </c>
      <c r="F1656">
        <v>13343</v>
      </c>
      <c r="G1656" t="s">
        <v>124</v>
      </c>
      <c r="H1656" t="s">
        <v>56</v>
      </c>
      <c r="I1656" t="s">
        <v>29</v>
      </c>
      <c r="J1656" t="s">
        <v>49</v>
      </c>
      <c r="K1656">
        <v>125</v>
      </c>
      <c r="L1656" t="s">
        <v>190</v>
      </c>
      <c r="M1656" t="s">
        <v>191</v>
      </c>
      <c r="N1656" t="s">
        <v>192</v>
      </c>
      <c r="O1656" t="s">
        <v>34</v>
      </c>
      <c r="P1656" t="s">
        <v>35</v>
      </c>
      <c r="Q1656" t="s">
        <v>37</v>
      </c>
      <c r="V1656" t="s">
        <v>35</v>
      </c>
      <c r="W1656" t="s">
        <v>35</v>
      </c>
      <c r="X1656" t="s">
        <v>35</v>
      </c>
      <c r="Z1656" s="12">
        <f t="shared" si="25"/>
        <v>0</v>
      </c>
    </row>
    <row r="1657" spans="1:26" x14ac:dyDescent="0.35">
      <c r="A1657">
        <v>15656728</v>
      </c>
      <c r="B1657" s="1">
        <v>45762</v>
      </c>
      <c r="C1657" s="2">
        <v>0.86805555555555558</v>
      </c>
      <c r="D1657" t="s">
        <v>53</v>
      </c>
      <c r="E1657" t="s">
        <v>2045</v>
      </c>
      <c r="F1657">
        <v>11517</v>
      </c>
      <c r="G1657" t="s">
        <v>55</v>
      </c>
      <c r="H1657" t="s">
        <v>56</v>
      </c>
      <c r="I1657" t="s">
        <v>40</v>
      </c>
      <c r="J1657" t="s">
        <v>80</v>
      </c>
      <c r="K1657">
        <v>250</v>
      </c>
      <c r="L1657" t="s">
        <v>81</v>
      </c>
      <c r="M1657" t="s">
        <v>82</v>
      </c>
      <c r="N1657" t="s">
        <v>83</v>
      </c>
      <c r="O1657" t="s">
        <v>34</v>
      </c>
      <c r="P1657" t="s">
        <v>35</v>
      </c>
      <c r="Q1657" t="s">
        <v>103</v>
      </c>
      <c r="V1657" t="s">
        <v>35</v>
      </c>
      <c r="W1657" t="s">
        <v>35</v>
      </c>
      <c r="X1657" t="s">
        <v>35</v>
      </c>
      <c r="Z1657" s="12">
        <f t="shared" si="25"/>
        <v>0</v>
      </c>
    </row>
    <row r="1658" spans="1:26" x14ac:dyDescent="0.35">
      <c r="A1658">
        <v>15472104</v>
      </c>
      <c r="B1658" s="1">
        <v>45755</v>
      </c>
      <c r="C1658" s="2">
        <v>0.48125000000000001</v>
      </c>
      <c r="D1658" t="s">
        <v>228</v>
      </c>
      <c r="F1658" t="s">
        <v>1447</v>
      </c>
      <c r="G1658" t="s">
        <v>228</v>
      </c>
      <c r="H1658" t="s">
        <v>228</v>
      </c>
      <c r="I1658" t="s">
        <v>29</v>
      </c>
      <c r="J1658" t="s">
        <v>30</v>
      </c>
      <c r="K1658" t="s">
        <v>1658</v>
      </c>
      <c r="L1658" t="s">
        <v>30</v>
      </c>
      <c r="M1658" t="s">
        <v>2357</v>
      </c>
      <c r="N1658" t="s">
        <v>2358</v>
      </c>
      <c r="O1658" t="s">
        <v>34</v>
      </c>
      <c r="P1658" t="s">
        <v>35</v>
      </c>
      <c r="Q1658" t="s">
        <v>37</v>
      </c>
      <c r="V1658" t="s">
        <v>35</v>
      </c>
      <c r="W1658" t="s">
        <v>35</v>
      </c>
      <c r="X1658" t="s">
        <v>35</v>
      </c>
      <c r="Z1658" s="12">
        <f t="shared" si="25"/>
        <v>0</v>
      </c>
    </row>
    <row r="1659" spans="1:26" x14ac:dyDescent="0.35">
      <c r="A1659">
        <v>15399117</v>
      </c>
      <c r="B1659" s="1">
        <v>45751</v>
      </c>
      <c r="C1659" s="2">
        <v>0.59583333333333333</v>
      </c>
      <c r="D1659" t="s">
        <v>38</v>
      </c>
      <c r="E1659" t="s">
        <v>2359</v>
      </c>
      <c r="F1659" t="s">
        <v>2360</v>
      </c>
      <c r="I1659" t="s">
        <v>40</v>
      </c>
      <c r="J1659" t="s">
        <v>41</v>
      </c>
      <c r="K1659">
        <v>110</v>
      </c>
      <c r="L1659" t="s">
        <v>169</v>
      </c>
      <c r="M1659" t="s">
        <v>170</v>
      </c>
      <c r="N1659" t="s">
        <v>171</v>
      </c>
      <c r="O1659" t="s">
        <v>45</v>
      </c>
      <c r="P1659" t="s">
        <v>36</v>
      </c>
      <c r="V1659" t="s">
        <v>36</v>
      </c>
      <c r="W1659" t="s">
        <v>36</v>
      </c>
      <c r="X1659" t="s">
        <v>36</v>
      </c>
      <c r="Y1659" s="3">
        <v>45751.597916666666</v>
      </c>
      <c r="Z1659" s="12">
        <f t="shared" si="25"/>
        <v>0</v>
      </c>
    </row>
    <row r="1660" spans="1:26" x14ac:dyDescent="0.35">
      <c r="A1660">
        <v>15337929</v>
      </c>
      <c r="B1660" s="1">
        <v>45748</v>
      </c>
      <c r="C1660" s="2">
        <v>0.54861111111111116</v>
      </c>
      <c r="D1660" t="s">
        <v>53</v>
      </c>
      <c r="E1660" t="s">
        <v>2361</v>
      </c>
      <c r="F1660" t="s">
        <v>2362</v>
      </c>
      <c r="G1660" t="s">
        <v>55</v>
      </c>
      <c r="H1660" t="s">
        <v>56</v>
      </c>
      <c r="I1660" t="s">
        <v>88</v>
      </c>
      <c r="J1660" t="s">
        <v>30</v>
      </c>
      <c r="K1660" t="s">
        <v>562</v>
      </c>
      <c r="L1660" t="s">
        <v>30</v>
      </c>
      <c r="M1660" t="s">
        <v>937</v>
      </c>
      <c r="N1660" t="s">
        <v>938</v>
      </c>
      <c r="O1660" t="s">
        <v>34</v>
      </c>
      <c r="P1660" t="s">
        <v>35</v>
      </c>
      <c r="V1660" t="s">
        <v>35</v>
      </c>
      <c r="W1660" t="s">
        <v>35</v>
      </c>
      <c r="X1660" t="s">
        <v>35</v>
      </c>
      <c r="Z1660" s="12">
        <f t="shared" si="25"/>
        <v>0</v>
      </c>
    </row>
    <row r="1661" spans="1:26" x14ac:dyDescent="0.35">
      <c r="A1661">
        <v>15428093</v>
      </c>
      <c r="B1661" s="1">
        <v>45752</v>
      </c>
      <c r="C1661" s="2">
        <v>0.89930555555555558</v>
      </c>
      <c r="D1661" t="s">
        <v>24</v>
      </c>
      <c r="E1661" t="s">
        <v>2363</v>
      </c>
      <c r="F1661">
        <v>12630</v>
      </c>
      <c r="G1661" t="s">
        <v>27</v>
      </c>
      <c r="H1661" t="s">
        <v>28</v>
      </c>
      <c r="I1661" t="s">
        <v>40</v>
      </c>
      <c r="J1661" t="s">
        <v>30</v>
      </c>
      <c r="K1661" t="s">
        <v>153</v>
      </c>
      <c r="L1661" t="s">
        <v>30</v>
      </c>
      <c r="M1661" t="s">
        <v>306</v>
      </c>
      <c r="N1661" t="s">
        <v>155</v>
      </c>
      <c r="O1661" t="s">
        <v>62</v>
      </c>
      <c r="P1661" t="s">
        <v>35</v>
      </c>
      <c r="Q1661" t="s">
        <v>78</v>
      </c>
      <c r="V1661" t="s">
        <v>35</v>
      </c>
      <c r="W1661" t="s">
        <v>35</v>
      </c>
      <c r="X1661" t="s">
        <v>35</v>
      </c>
      <c r="Z1661" s="12">
        <f t="shared" si="25"/>
        <v>0</v>
      </c>
    </row>
    <row r="1662" spans="1:26" x14ac:dyDescent="0.35">
      <c r="A1662">
        <v>15533405</v>
      </c>
      <c r="B1662" s="1">
        <v>45757</v>
      </c>
      <c r="C1662" s="2">
        <v>0.46666666666666667</v>
      </c>
      <c r="D1662" t="s">
        <v>53</v>
      </c>
      <c r="E1662" t="s">
        <v>1316</v>
      </c>
      <c r="F1662">
        <v>10679</v>
      </c>
      <c r="G1662" t="s">
        <v>55</v>
      </c>
      <c r="H1662" t="s">
        <v>56</v>
      </c>
      <c r="I1662" t="s">
        <v>88</v>
      </c>
      <c r="J1662" t="s">
        <v>49</v>
      </c>
      <c r="K1662" t="s">
        <v>472</v>
      </c>
      <c r="L1662" t="s">
        <v>473</v>
      </c>
      <c r="M1662" t="s">
        <v>474</v>
      </c>
      <c r="N1662" t="s">
        <v>475</v>
      </c>
      <c r="O1662" t="s">
        <v>62</v>
      </c>
      <c r="P1662" t="s">
        <v>35</v>
      </c>
      <c r="Q1662" t="s">
        <v>78</v>
      </c>
      <c r="V1662" t="s">
        <v>35</v>
      </c>
      <c r="W1662" t="s">
        <v>35</v>
      </c>
      <c r="X1662" t="s">
        <v>35</v>
      </c>
      <c r="Z1662" s="12">
        <f t="shared" si="25"/>
        <v>0</v>
      </c>
    </row>
    <row r="1663" spans="1:26" x14ac:dyDescent="0.35">
      <c r="A1663">
        <v>15368130</v>
      </c>
      <c r="B1663" s="1">
        <v>45751</v>
      </c>
      <c r="C1663" s="2">
        <v>0.52361111111111114</v>
      </c>
      <c r="D1663" t="s">
        <v>53</v>
      </c>
      <c r="E1663" t="s">
        <v>542</v>
      </c>
      <c r="F1663">
        <v>12237</v>
      </c>
      <c r="G1663" t="s">
        <v>55</v>
      </c>
      <c r="H1663" t="s">
        <v>56</v>
      </c>
      <c r="I1663" t="s">
        <v>40</v>
      </c>
      <c r="J1663" t="s">
        <v>49</v>
      </c>
      <c r="K1663">
        <v>125</v>
      </c>
      <c r="L1663" t="s">
        <v>92</v>
      </c>
      <c r="M1663" t="s">
        <v>93</v>
      </c>
      <c r="N1663" t="s">
        <v>94</v>
      </c>
      <c r="O1663" t="s">
        <v>62</v>
      </c>
      <c r="P1663" t="s">
        <v>35</v>
      </c>
      <c r="Q1663" t="s">
        <v>167</v>
      </c>
      <c r="V1663" t="s">
        <v>35</v>
      </c>
      <c r="W1663" t="s">
        <v>35</v>
      </c>
      <c r="X1663" t="s">
        <v>35</v>
      </c>
      <c r="Z1663" s="12">
        <f t="shared" si="25"/>
        <v>0</v>
      </c>
    </row>
    <row r="1664" spans="1:26" x14ac:dyDescent="0.35">
      <c r="A1664">
        <v>15473271</v>
      </c>
      <c r="B1664" s="1">
        <v>45755</v>
      </c>
      <c r="C1664" s="2">
        <v>0.51180555555555551</v>
      </c>
      <c r="D1664" t="s">
        <v>53</v>
      </c>
      <c r="E1664" t="s">
        <v>2256</v>
      </c>
      <c r="F1664">
        <v>12361</v>
      </c>
      <c r="G1664" t="s">
        <v>55</v>
      </c>
      <c r="H1664" t="s">
        <v>56</v>
      </c>
      <c r="I1664" t="s">
        <v>29</v>
      </c>
      <c r="J1664" t="s">
        <v>30</v>
      </c>
      <c r="K1664" t="s">
        <v>75</v>
      </c>
      <c r="L1664" t="s">
        <v>30</v>
      </c>
      <c r="M1664" t="s">
        <v>76</v>
      </c>
      <c r="N1664" t="s">
        <v>77</v>
      </c>
      <c r="O1664" t="s">
        <v>34</v>
      </c>
      <c r="P1664" t="s">
        <v>35</v>
      </c>
      <c r="Q1664" t="s">
        <v>37</v>
      </c>
      <c r="V1664" t="s">
        <v>35</v>
      </c>
      <c r="W1664" t="s">
        <v>35</v>
      </c>
      <c r="X1664" t="s">
        <v>35</v>
      </c>
      <c r="Z1664" s="12">
        <f t="shared" si="25"/>
        <v>0</v>
      </c>
    </row>
    <row r="1665" spans="1:26" x14ac:dyDescent="0.35">
      <c r="A1665">
        <v>15467606</v>
      </c>
      <c r="B1665" s="1">
        <v>45755</v>
      </c>
      <c r="C1665" s="2">
        <v>5.9722222222222225E-2</v>
      </c>
      <c r="D1665" t="s">
        <v>53</v>
      </c>
      <c r="E1665" t="s">
        <v>381</v>
      </c>
      <c r="F1665">
        <v>11132</v>
      </c>
      <c r="G1665" t="s">
        <v>55</v>
      </c>
      <c r="H1665" t="s">
        <v>56</v>
      </c>
      <c r="I1665" t="s">
        <v>88</v>
      </c>
      <c r="J1665" t="s">
        <v>49</v>
      </c>
      <c r="K1665" t="s">
        <v>378</v>
      </c>
      <c r="L1665" t="s">
        <v>417</v>
      </c>
      <c r="M1665" t="s">
        <v>418</v>
      </c>
      <c r="N1665" t="s">
        <v>419</v>
      </c>
      <c r="O1665" t="s">
        <v>62</v>
      </c>
      <c r="P1665" t="s">
        <v>35</v>
      </c>
      <c r="Q1665" t="s">
        <v>167</v>
      </c>
      <c r="V1665" t="s">
        <v>35</v>
      </c>
      <c r="W1665" t="s">
        <v>35</v>
      </c>
      <c r="X1665" t="s">
        <v>35</v>
      </c>
      <c r="Z1665" s="12">
        <f t="shared" si="25"/>
        <v>0</v>
      </c>
    </row>
    <row r="1666" spans="1:26" x14ac:dyDescent="0.35">
      <c r="A1666">
        <v>15353260</v>
      </c>
      <c r="B1666" s="1">
        <v>45749</v>
      </c>
      <c r="C1666" s="2">
        <v>0.47916666666666669</v>
      </c>
      <c r="D1666" t="s">
        <v>38</v>
      </c>
      <c r="E1666" t="s">
        <v>2364</v>
      </c>
      <c r="F1666" t="s">
        <v>2365</v>
      </c>
      <c r="I1666" t="s">
        <v>29</v>
      </c>
      <c r="J1666" t="s">
        <v>41</v>
      </c>
      <c r="K1666">
        <v>110</v>
      </c>
      <c r="L1666" t="s">
        <v>756</v>
      </c>
      <c r="M1666" t="s">
        <v>2366</v>
      </c>
      <c r="N1666" t="s">
        <v>2367</v>
      </c>
      <c r="O1666" t="s">
        <v>34</v>
      </c>
      <c r="P1666" t="s">
        <v>36</v>
      </c>
      <c r="Q1666" t="s">
        <v>37</v>
      </c>
      <c r="V1666" t="s">
        <v>36</v>
      </c>
      <c r="W1666" t="s">
        <v>36</v>
      </c>
      <c r="X1666" t="s">
        <v>35</v>
      </c>
      <c r="Z1666" s="12">
        <f t="shared" si="25"/>
        <v>0</v>
      </c>
    </row>
    <row r="1667" spans="1:26" x14ac:dyDescent="0.35">
      <c r="A1667">
        <v>15649659</v>
      </c>
      <c r="B1667" s="1">
        <v>45762</v>
      </c>
      <c r="C1667" s="2">
        <v>0.62847222222222221</v>
      </c>
      <c r="D1667" t="s">
        <v>128</v>
      </c>
      <c r="E1667" t="s">
        <v>1203</v>
      </c>
      <c r="F1667" t="s">
        <v>1204</v>
      </c>
      <c r="I1667" t="s">
        <v>29</v>
      </c>
      <c r="J1667" t="s">
        <v>49</v>
      </c>
      <c r="K1667">
        <v>150</v>
      </c>
      <c r="L1667" t="s">
        <v>71</v>
      </c>
      <c r="M1667" t="s">
        <v>736</v>
      </c>
      <c r="N1667" t="s">
        <v>737</v>
      </c>
      <c r="O1667" t="s">
        <v>62</v>
      </c>
      <c r="P1667" t="s">
        <v>36</v>
      </c>
      <c r="Q1667" t="s">
        <v>78</v>
      </c>
      <c r="V1667" t="s">
        <v>36</v>
      </c>
      <c r="W1667" t="s">
        <v>36</v>
      </c>
      <c r="X1667" t="s">
        <v>36</v>
      </c>
      <c r="Z1667" s="12">
        <f t="shared" ref="Z1667:Z1730" si="26">IF(O1667="Invoiced", 1, 0)</f>
        <v>0</v>
      </c>
    </row>
    <row r="1668" spans="1:26" x14ac:dyDescent="0.35">
      <c r="A1668">
        <v>15717678</v>
      </c>
      <c r="B1668" s="1">
        <v>45765</v>
      </c>
      <c r="C1668" s="2">
        <v>0.5805555555555556</v>
      </c>
      <c r="D1668" t="s">
        <v>38</v>
      </c>
      <c r="E1668" t="s">
        <v>1028</v>
      </c>
      <c r="F1668">
        <v>10281</v>
      </c>
      <c r="J1668" t="s">
        <v>49</v>
      </c>
      <c r="K1668" t="s">
        <v>725</v>
      </c>
      <c r="L1668">
        <v>125</v>
      </c>
      <c r="M1668" t="s">
        <v>1469</v>
      </c>
      <c r="N1668" t="s">
        <v>1470</v>
      </c>
      <c r="O1668" t="s">
        <v>67</v>
      </c>
      <c r="P1668" t="s">
        <v>36</v>
      </c>
      <c r="V1668" t="s">
        <v>35</v>
      </c>
      <c r="W1668" t="s">
        <v>35</v>
      </c>
      <c r="X1668" t="s">
        <v>35</v>
      </c>
      <c r="Y1668" s="3">
        <v>45765.580555555556</v>
      </c>
      <c r="Z1668" s="12">
        <f t="shared" si="26"/>
        <v>1</v>
      </c>
    </row>
    <row r="1669" spans="1:26" x14ac:dyDescent="0.35">
      <c r="A1669">
        <v>15423202</v>
      </c>
      <c r="B1669" s="1">
        <v>45752</v>
      </c>
      <c r="C1669" s="2">
        <v>0.69236111111111109</v>
      </c>
      <c r="D1669" t="s">
        <v>38</v>
      </c>
      <c r="E1669" t="s">
        <v>2368</v>
      </c>
      <c r="F1669" t="s">
        <v>2369</v>
      </c>
      <c r="G1669" t="s">
        <v>86</v>
      </c>
      <c r="H1669" t="s">
        <v>87</v>
      </c>
      <c r="I1669" t="s">
        <v>29</v>
      </c>
      <c r="J1669" t="s">
        <v>41</v>
      </c>
      <c r="K1669">
        <v>110</v>
      </c>
      <c r="L1669" t="s">
        <v>143</v>
      </c>
      <c r="M1669" t="s">
        <v>1210</v>
      </c>
      <c r="N1669" t="s">
        <v>603</v>
      </c>
      <c r="O1669" t="s">
        <v>45</v>
      </c>
      <c r="P1669" t="s">
        <v>36</v>
      </c>
      <c r="Q1669" t="s">
        <v>37</v>
      </c>
      <c r="V1669" t="s">
        <v>36</v>
      </c>
      <c r="W1669" t="s">
        <v>35</v>
      </c>
      <c r="X1669" t="s">
        <v>36</v>
      </c>
      <c r="Y1669" s="3">
        <v>45752.694444444445</v>
      </c>
      <c r="Z1669" s="12">
        <f t="shared" si="26"/>
        <v>0</v>
      </c>
    </row>
    <row r="1670" spans="1:26" x14ac:dyDescent="0.35">
      <c r="A1670">
        <v>15675953</v>
      </c>
      <c r="B1670" s="1">
        <v>45763</v>
      </c>
      <c r="C1670" s="2">
        <v>0.7006944444444444</v>
      </c>
      <c r="D1670" t="s">
        <v>228</v>
      </c>
      <c r="F1670">
        <v>12915</v>
      </c>
      <c r="G1670" t="s">
        <v>340</v>
      </c>
      <c r="H1670" t="s">
        <v>490</v>
      </c>
      <c r="I1670" t="s">
        <v>88</v>
      </c>
      <c r="J1670" t="s">
        <v>49</v>
      </c>
      <c r="K1670">
        <v>125</v>
      </c>
      <c r="L1670" t="s">
        <v>100</v>
      </c>
      <c r="M1670" t="s">
        <v>504</v>
      </c>
      <c r="N1670" t="s">
        <v>102</v>
      </c>
      <c r="O1670" t="s">
        <v>34</v>
      </c>
      <c r="P1670" t="s">
        <v>35</v>
      </c>
      <c r="V1670" t="s">
        <v>35</v>
      </c>
      <c r="W1670" t="s">
        <v>35</v>
      </c>
      <c r="X1670" t="s">
        <v>35</v>
      </c>
      <c r="Z1670" s="12">
        <f t="shared" si="26"/>
        <v>0</v>
      </c>
    </row>
    <row r="1671" spans="1:26" x14ac:dyDescent="0.35">
      <c r="A1671">
        <v>15474234</v>
      </c>
      <c r="B1671" s="1">
        <v>45755</v>
      </c>
      <c r="C1671" s="2">
        <v>0.52986111111111112</v>
      </c>
      <c r="D1671" t="s">
        <v>53</v>
      </c>
      <c r="E1671" t="s">
        <v>837</v>
      </c>
      <c r="F1671" t="s">
        <v>838</v>
      </c>
      <c r="G1671" t="s">
        <v>55</v>
      </c>
      <c r="H1671" t="s">
        <v>56</v>
      </c>
      <c r="J1671" t="s">
        <v>49</v>
      </c>
      <c r="K1671">
        <v>125</v>
      </c>
      <c r="L1671" t="s">
        <v>92</v>
      </c>
      <c r="M1671" t="s">
        <v>93</v>
      </c>
      <c r="N1671" t="s">
        <v>94</v>
      </c>
      <c r="O1671" t="s">
        <v>62</v>
      </c>
      <c r="P1671" t="s">
        <v>35</v>
      </c>
      <c r="Q1671" t="s">
        <v>78</v>
      </c>
      <c r="V1671" t="s">
        <v>35</v>
      </c>
      <c r="W1671" t="s">
        <v>35</v>
      </c>
      <c r="X1671" t="s">
        <v>35</v>
      </c>
      <c r="Z1671" s="12">
        <f t="shared" si="26"/>
        <v>0</v>
      </c>
    </row>
    <row r="1672" spans="1:26" x14ac:dyDescent="0.35">
      <c r="A1672">
        <v>15397071</v>
      </c>
      <c r="B1672" s="1">
        <v>45751</v>
      </c>
      <c r="C1672" s="2">
        <v>0.54374999999999996</v>
      </c>
      <c r="D1672" t="s">
        <v>38</v>
      </c>
      <c r="E1672" t="s">
        <v>406</v>
      </c>
      <c r="F1672">
        <v>12729</v>
      </c>
      <c r="I1672" t="s">
        <v>40</v>
      </c>
      <c r="J1672" t="s">
        <v>41</v>
      </c>
      <c r="K1672">
        <v>100</v>
      </c>
      <c r="L1672" t="s">
        <v>275</v>
      </c>
      <c r="M1672" t="s">
        <v>2370</v>
      </c>
      <c r="N1672" t="s">
        <v>2371</v>
      </c>
      <c r="O1672" t="s">
        <v>62</v>
      </c>
      <c r="P1672" t="s">
        <v>36</v>
      </c>
      <c r="Q1672" t="s">
        <v>167</v>
      </c>
      <c r="V1672" t="s">
        <v>36</v>
      </c>
      <c r="W1672" t="s">
        <v>36</v>
      </c>
      <c r="X1672" t="s">
        <v>36</v>
      </c>
      <c r="Z1672" s="12">
        <f t="shared" si="26"/>
        <v>0</v>
      </c>
    </row>
    <row r="1673" spans="1:26" x14ac:dyDescent="0.35">
      <c r="A1673">
        <v>15569219</v>
      </c>
      <c r="B1673" s="1">
        <v>45758</v>
      </c>
      <c r="C1673" s="2">
        <v>0.66249999999999998</v>
      </c>
      <c r="D1673" t="s">
        <v>128</v>
      </c>
      <c r="E1673" t="s">
        <v>583</v>
      </c>
      <c r="F1673" t="s">
        <v>584</v>
      </c>
      <c r="I1673" t="s">
        <v>88</v>
      </c>
      <c r="J1673" t="s">
        <v>57</v>
      </c>
      <c r="K1673" t="s">
        <v>58</v>
      </c>
      <c r="L1673" t="s">
        <v>59</v>
      </c>
      <c r="M1673" t="s">
        <v>217</v>
      </c>
      <c r="N1673" t="s">
        <v>218</v>
      </c>
      <c r="O1673" t="s">
        <v>62</v>
      </c>
      <c r="P1673" t="s">
        <v>35</v>
      </c>
      <c r="Q1673" t="s">
        <v>78</v>
      </c>
      <c r="V1673" t="s">
        <v>35</v>
      </c>
      <c r="W1673" t="s">
        <v>35</v>
      </c>
      <c r="X1673" t="s">
        <v>35</v>
      </c>
      <c r="Z1673" s="12">
        <f t="shared" si="26"/>
        <v>0</v>
      </c>
    </row>
    <row r="1674" spans="1:26" x14ac:dyDescent="0.35">
      <c r="A1674">
        <v>15631418</v>
      </c>
      <c r="B1674" s="1">
        <v>45761</v>
      </c>
      <c r="C1674" s="2">
        <v>0.71180555555555558</v>
      </c>
      <c r="D1674" t="s">
        <v>128</v>
      </c>
      <c r="E1674" t="s">
        <v>2372</v>
      </c>
      <c r="F1674">
        <v>12896</v>
      </c>
      <c r="G1674" t="s">
        <v>130</v>
      </c>
      <c r="H1674" t="s">
        <v>131</v>
      </c>
      <c r="I1674" t="s">
        <v>29</v>
      </c>
      <c r="J1674" t="s">
        <v>57</v>
      </c>
      <c r="K1674" t="s">
        <v>58</v>
      </c>
      <c r="L1674" t="s">
        <v>59</v>
      </c>
      <c r="M1674" t="s">
        <v>270</v>
      </c>
      <c r="N1674" t="s">
        <v>271</v>
      </c>
      <c r="O1674" t="s">
        <v>62</v>
      </c>
      <c r="P1674" t="s">
        <v>36</v>
      </c>
      <c r="Q1674" t="s">
        <v>78</v>
      </c>
      <c r="V1674" t="s">
        <v>36</v>
      </c>
      <c r="W1674" t="s">
        <v>35</v>
      </c>
      <c r="X1674" t="s">
        <v>35</v>
      </c>
      <c r="Z1674" s="12">
        <f t="shared" si="26"/>
        <v>0</v>
      </c>
    </row>
    <row r="1675" spans="1:26" x14ac:dyDescent="0.35">
      <c r="A1675">
        <v>15389093</v>
      </c>
      <c r="B1675" s="1">
        <v>45752</v>
      </c>
      <c r="C1675" s="2">
        <v>0.50972222222222219</v>
      </c>
      <c r="D1675" t="s">
        <v>53</v>
      </c>
      <c r="E1675" t="s">
        <v>2373</v>
      </c>
      <c r="F1675">
        <v>12646</v>
      </c>
      <c r="G1675" t="s">
        <v>55</v>
      </c>
      <c r="H1675" t="s">
        <v>56</v>
      </c>
      <c r="I1675" t="s">
        <v>40</v>
      </c>
      <c r="J1675" t="s">
        <v>30</v>
      </c>
      <c r="K1675" t="s">
        <v>75</v>
      </c>
      <c r="L1675" t="s">
        <v>30</v>
      </c>
      <c r="M1675" t="s">
        <v>76</v>
      </c>
      <c r="N1675" t="s">
        <v>77</v>
      </c>
      <c r="O1675" t="s">
        <v>34</v>
      </c>
      <c r="P1675" t="s">
        <v>35</v>
      </c>
      <c r="Q1675" t="s">
        <v>37</v>
      </c>
      <c r="V1675" t="s">
        <v>35</v>
      </c>
      <c r="W1675" t="s">
        <v>35</v>
      </c>
      <c r="X1675" t="s">
        <v>35</v>
      </c>
      <c r="Z1675" s="12">
        <f t="shared" si="26"/>
        <v>0</v>
      </c>
    </row>
    <row r="1676" spans="1:26" x14ac:dyDescent="0.35">
      <c r="A1676">
        <v>15489212</v>
      </c>
      <c r="B1676" s="1">
        <v>45756</v>
      </c>
      <c r="C1676" s="2">
        <v>0.41875000000000001</v>
      </c>
      <c r="D1676" t="s">
        <v>53</v>
      </c>
      <c r="E1676" t="s">
        <v>2374</v>
      </c>
      <c r="F1676">
        <v>11478</v>
      </c>
      <c r="G1676" t="s">
        <v>55</v>
      </c>
      <c r="H1676" t="s">
        <v>56</v>
      </c>
      <c r="J1676" t="s">
        <v>49</v>
      </c>
      <c r="K1676" t="s">
        <v>157</v>
      </c>
      <c r="L1676" t="s">
        <v>81</v>
      </c>
      <c r="M1676" t="s">
        <v>158</v>
      </c>
      <c r="N1676" t="s">
        <v>159</v>
      </c>
      <c r="O1676" t="s">
        <v>34</v>
      </c>
      <c r="P1676" t="s">
        <v>35</v>
      </c>
      <c r="Q1676" t="s">
        <v>37</v>
      </c>
      <c r="V1676" t="s">
        <v>35</v>
      </c>
      <c r="W1676" t="s">
        <v>35</v>
      </c>
      <c r="X1676" t="s">
        <v>35</v>
      </c>
      <c r="Z1676" s="12">
        <f t="shared" si="26"/>
        <v>0</v>
      </c>
    </row>
    <row r="1677" spans="1:26" x14ac:dyDescent="0.35">
      <c r="A1677">
        <v>15718373</v>
      </c>
      <c r="B1677" s="1">
        <v>45765</v>
      </c>
      <c r="C1677" s="2">
        <v>0.59930555555555554</v>
      </c>
      <c r="D1677" t="s">
        <v>128</v>
      </c>
      <c r="E1677" t="s">
        <v>310</v>
      </c>
      <c r="F1677">
        <v>13708</v>
      </c>
      <c r="G1677" t="s">
        <v>86</v>
      </c>
      <c r="H1677" t="s">
        <v>87</v>
      </c>
      <c r="I1677" t="s">
        <v>88</v>
      </c>
      <c r="J1677" t="s">
        <v>148</v>
      </c>
      <c r="K1677" t="s">
        <v>174</v>
      </c>
      <c r="M1677" t="s">
        <v>1259</v>
      </c>
      <c r="N1677" t="s">
        <v>1040</v>
      </c>
      <c r="O1677" t="s">
        <v>45</v>
      </c>
      <c r="P1677" t="s">
        <v>36</v>
      </c>
      <c r="Q1677" t="s">
        <v>205</v>
      </c>
      <c r="V1677" t="s">
        <v>36</v>
      </c>
      <c r="W1677" t="s">
        <v>35</v>
      </c>
      <c r="X1677" t="s">
        <v>36</v>
      </c>
      <c r="Y1677" s="3">
        <v>45766.385416666664</v>
      </c>
      <c r="Z1677" s="12">
        <f t="shared" si="26"/>
        <v>0</v>
      </c>
    </row>
    <row r="1678" spans="1:26" x14ac:dyDescent="0.35">
      <c r="A1678">
        <v>15605118</v>
      </c>
      <c r="B1678" s="1">
        <v>45760</v>
      </c>
      <c r="C1678" s="2">
        <v>0.64375000000000004</v>
      </c>
      <c r="D1678" t="s">
        <v>38</v>
      </c>
      <c r="E1678" t="s">
        <v>2351</v>
      </c>
      <c r="F1678">
        <v>12579</v>
      </c>
      <c r="I1678" t="s">
        <v>88</v>
      </c>
      <c r="J1678" t="s">
        <v>49</v>
      </c>
      <c r="K1678">
        <v>125</v>
      </c>
      <c r="L1678" t="s">
        <v>190</v>
      </c>
      <c r="M1678" t="s">
        <v>191</v>
      </c>
      <c r="N1678" t="s">
        <v>192</v>
      </c>
      <c r="O1678" t="s">
        <v>67</v>
      </c>
      <c r="P1678" t="s">
        <v>36</v>
      </c>
      <c r="Q1678" t="s">
        <v>396</v>
      </c>
      <c r="V1678" t="s">
        <v>36</v>
      </c>
      <c r="W1678" t="s">
        <v>35</v>
      </c>
      <c r="X1678" t="s">
        <v>35</v>
      </c>
      <c r="Y1678" s="3">
        <v>45760.644444444442</v>
      </c>
      <c r="Z1678" s="12">
        <f t="shared" si="26"/>
        <v>1</v>
      </c>
    </row>
    <row r="1679" spans="1:26" x14ac:dyDescent="0.35">
      <c r="A1679">
        <v>15417082</v>
      </c>
      <c r="B1679" s="1">
        <v>45752</v>
      </c>
      <c r="C1679" s="2">
        <v>0.53749999999999998</v>
      </c>
      <c r="D1679" t="s">
        <v>38</v>
      </c>
      <c r="E1679" t="s">
        <v>1675</v>
      </c>
      <c r="F1679">
        <v>13023</v>
      </c>
      <c r="J1679" t="s">
        <v>30</v>
      </c>
      <c r="K1679" t="s">
        <v>31</v>
      </c>
      <c r="M1679" t="s">
        <v>913</v>
      </c>
      <c r="N1679" t="s">
        <v>107</v>
      </c>
      <c r="O1679" t="s">
        <v>67</v>
      </c>
      <c r="P1679" t="s">
        <v>36</v>
      </c>
      <c r="V1679" t="s">
        <v>36</v>
      </c>
      <c r="W1679" t="s">
        <v>35</v>
      </c>
      <c r="X1679" t="s">
        <v>35</v>
      </c>
      <c r="Y1679" s="3">
        <v>45752.538194444445</v>
      </c>
      <c r="Z1679" s="12">
        <f t="shared" si="26"/>
        <v>1</v>
      </c>
    </row>
    <row r="1680" spans="1:26" x14ac:dyDescent="0.35">
      <c r="A1680">
        <v>15719451</v>
      </c>
      <c r="B1680" s="1">
        <v>45765</v>
      </c>
      <c r="C1680" s="2">
        <v>0.62638888888888888</v>
      </c>
      <c r="D1680" t="s">
        <v>128</v>
      </c>
      <c r="E1680" t="s">
        <v>2375</v>
      </c>
      <c r="F1680">
        <v>10208</v>
      </c>
      <c r="G1680" t="s">
        <v>268</v>
      </c>
      <c r="H1680" t="s">
        <v>885</v>
      </c>
      <c r="I1680" t="s">
        <v>40</v>
      </c>
      <c r="J1680" t="s">
        <v>41</v>
      </c>
      <c r="K1680" t="s">
        <v>1187</v>
      </c>
      <c r="L1680">
        <v>100</v>
      </c>
      <c r="M1680" t="s">
        <v>1504</v>
      </c>
      <c r="N1680" t="s">
        <v>1457</v>
      </c>
      <c r="O1680" t="s">
        <v>62</v>
      </c>
      <c r="P1680" t="s">
        <v>36</v>
      </c>
      <c r="Q1680" t="s">
        <v>78</v>
      </c>
      <c r="V1680" t="s">
        <v>35</v>
      </c>
      <c r="W1680" t="s">
        <v>36</v>
      </c>
      <c r="X1680" t="s">
        <v>36</v>
      </c>
      <c r="Z1680" s="12">
        <f t="shared" si="26"/>
        <v>0</v>
      </c>
    </row>
    <row r="1681" spans="1:26" x14ac:dyDescent="0.35">
      <c r="A1681">
        <v>15456154</v>
      </c>
      <c r="B1681" s="1">
        <v>45754</v>
      </c>
      <c r="C1681" s="2">
        <v>0.61736111111111114</v>
      </c>
      <c r="D1681" t="s">
        <v>128</v>
      </c>
      <c r="E1681" t="s">
        <v>554</v>
      </c>
      <c r="F1681">
        <v>10163</v>
      </c>
      <c r="G1681" t="s">
        <v>268</v>
      </c>
      <c r="H1681" t="s">
        <v>269</v>
      </c>
      <c r="J1681" t="s">
        <v>49</v>
      </c>
      <c r="K1681">
        <v>125</v>
      </c>
      <c r="L1681" t="s">
        <v>100</v>
      </c>
      <c r="M1681" t="s">
        <v>319</v>
      </c>
      <c r="N1681" t="s">
        <v>320</v>
      </c>
      <c r="O1681" t="s">
        <v>67</v>
      </c>
      <c r="P1681" t="s">
        <v>36</v>
      </c>
      <c r="V1681" t="s">
        <v>35</v>
      </c>
      <c r="W1681" t="s">
        <v>35</v>
      </c>
      <c r="X1681" t="s">
        <v>35</v>
      </c>
      <c r="Y1681" s="3">
        <v>45754.617361111108</v>
      </c>
      <c r="Z1681" s="12">
        <f t="shared" si="26"/>
        <v>1</v>
      </c>
    </row>
    <row r="1682" spans="1:26" x14ac:dyDescent="0.35">
      <c r="A1682">
        <v>15679991</v>
      </c>
      <c r="B1682" s="1">
        <v>45763</v>
      </c>
      <c r="C1682" s="2">
        <v>0.74097222222222225</v>
      </c>
      <c r="D1682" t="s">
        <v>95</v>
      </c>
      <c r="E1682" t="s">
        <v>2376</v>
      </c>
      <c r="F1682" t="s">
        <v>2377</v>
      </c>
      <c r="G1682" t="s">
        <v>98</v>
      </c>
      <c r="H1682" t="s">
        <v>99</v>
      </c>
      <c r="I1682" t="s">
        <v>40</v>
      </c>
      <c r="J1682" t="s">
        <v>49</v>
      </c>
      <c r="K1682" t="s">
        <v>194</v>
      </c>
      <c r="L1682" t="s">
        <v>195</v>
      </c>
      <c r="M1682" t="s">
        <v>1119</v>
      </c>
      <c r="N1682" t="s">
        <v>1120</v>
      </c>
      <c r="O1682" t="s">
        <v>34</v>
      </c>
      <c r="P1682" t="s">
        <v>35</v>
      </c>
      <c r="V1682" t="s">
        <v>35</v>
      </c>
      <c r="W1682" t="s">
        <v>35</v>
      </c>
      <c r="X1682" t="s">
        <v>35</v>
      </c>
      <c r="Z1682" s="12">
        <f t="shared" si="26"/>
        <v>0</v>
      </c>
    </row>
    <row r="1683" spans="1:26" x14ac:dyDescent="0.35">
      <c r="A1683">
        <v>15503216</v>
      </c>
      <c r="B1683" s="1">
        <v>45756</v>
      </c>
      <c r="C1683" s="2">
        <v>0.66805555555555551</v>
      </c>
      <c r="D1683" t="s">
        <v>228</v>
      </c>
      <c r="F1683">
        <v>13135</v>
      </c>
      <c r="G1683" t="s">
        <v>28</v>
      </c>
      <c r="H1683" t="s">
        <v>1251</v>
      </c>
      <c r="I1683" t="s">
        <v>88</v>
      </c>
      <c r="J1683" t="s">
        <v>49</v>
      </c>
      <c r="K1683">
        <v>125</v>
      </c>
      <c r="L1683" t="s">
        <v>491</v>
      </c>
      <c r="M1683" t="s">
        <v>492</v>
      </c>
      <c r="N1683" t="s">
        <v>493</v>
      </c>
      <c r="O1683" t="s">
        <v>34</v>
      </c>
      <c r="P1683" t="s">
        <v>35</v>
      </c>
      <c r="V1683" t="s">
        <v>35</v>
      </c>
      <c r="W1683" t="s">
        <v>35</v>
      </c>
      <c r="X1683" t="s">
        <v>35</v>
      </c>
      <c r="Z1683" s="12">
        <f t="shared" si="26"/>
        <v>0</v>
      </c>
    </row>
    <row r="1684" spans="1:26" x14ac:dyDescent="0.35">
      <c r="A1684">
        <v>15431194</v>
      </c>
      <c r="B1684" s="1">
        <v>45753</v>
      </c>
      <c r="C1684" s="2">
        <v>0.34027777777777779</v>
      </c>
      <c r="D1684" t="s">
        <v>53</v>
      </c>
      <c r="E1684" t="s">
        <v>1037</v>
      </c>
      <c r="F1684" t="s">
        <v>1038</v>
      </c>
      <c r="G1684" t="s">
        <v>124</v>
      </c>
      <c r="H1684" t="s">
        <v>56</v>
      </c>
      <c r="I1684" t="s">
        <v>88</v>
      </c>
      <c r="J1684" t="s">
        <v>148</v>
      </c>
      <c r="K1684" t="s">
        <v>149</v>
      </c>
      <c r="L1684" t="s">
        <v>148</v>
      </c>
      <c r="M1684" t="s">
        <v>358</v>
      </c>
      <c r="N1684" t="s">
        <v>359</v>
      </c>
      <c r="O1684" t="s">
        <v>62</v>
      </c>
      <c r="P1684" t="s">
        <v>35</v>
      </c>
      <c r="Q1684" t="s">
        <v>78</v>
      </c>
      <c r="V1684" t="s">
        <v>35</v>
      </c>
      <c r="W1684" t="s">
        <v>35</v>
      </c>
      <c r="X1684" t="s">
        <v>35</v>
      </c>
      <c r="Z1684" s="12">
        <f t="shared" si="26"/>
        <v>0</v>
      </c>
    </row>
    <row r="1685" spans="1:26" x14ac:dyDescent="0.35">
      <c r="A1685">
        <v>15411090</v>
      </c>
      <c r="B1685" s="1">
        <v>45752</v>
      </c>
      <c r="C1685" s="2">
        <v>0.35208333333333336</v>
      </c>
      <c r="D1685" t="s">
        <v>53</v>
      </c>
      <c r="E1685" t="s">
        <v>2378</v>
      </c>
      <c r="F1685">
        <v>11499</v>
      </c>
      <c r="G1685" t="s">
        <v>55</v>
      </c>
      <c r="H1685" t="s">
        <v>56</v>
      </c>
      <c r="I1685" t="s">
        <v>40</v>
      </c>
      <c r="J1685" t="s">
        <v>49</v>
      </c>
      <c r="K1685" t="s">
        <v>392</v>
      </c>
      <c r="L1685" t="s">
        <v>81</v>
      </c>
      <c r="M1685" t="s">
        <v>393</v>
      </c>
      <c r="N1685" t="s">
        <v>394</v>
      </c>
      <c r="O1685" t="s">
        <v>34</v>
      </c>
      <c r="P1685" t="s">
        <v>35</v>
      </c>
      <c r="Q1685" t="s">
        <v>205</v>
      </c>
      <c r="V1685" t="s">
        <v>35</v>
      </c>
      <c r="W1685" t="s">
        <v>35</v>
      </c>
      <c r="X1685" t="s">
        <v>35</v>
      </c>
      <c r="Z1685" s="12">
        <f t="shared" si="26"/>
        <v>0</v>
      </c>
    </row>
    <row r="1686" spans="1:26" x14ac:dyDescent="0.35">
      <c r="A1686">
        <v>15587589</v>
      </c>
      <c r="B1686" s="1">
        <v>45759</v>
      </c>
      <c r="C1686" s="2">
        <v>0.60833333333333328</v>
      </c>
      <c r="D1686" t="s">
        <v>38</v>
      </c>
      <c r="E1686" t="s">
        <v>1931</v>
      </c>
      <c r="F1686" t="s">
        <v>1932</v>
      </c>
      <c r="J1686" t="s">
        <v>148</v>
      </c>
      <c r="K1686" t="s">
        <v>149</v>
      </c>
      <c r="M1686" t="s">
        <v>280</v>
      </c>
      <c r="N1686" t="s">
        <v>151</v>
      </c>
      <c r="O1686" t="s">
        <v>62</v>
      </c>
      <c r="P1686" t="s">
        <v>36</v>
      </c>
      <c r="Q1686" t="s">
        <v>78</v>
      </c>
      <c r="V1686" t="s">
        <v>36</v>
      </c>
      <c r="W1686" t="s">
        <v>35</v>
      </c>
      <c r="X1686" t="s">
        <v>35</v>
      </c>
      <c r="Z1686" s="12">
        <f t="shared" si="26"/>
        <v>0</v>
      </c>
    </row>
    <row r="1687" spans="1:26" x14ac:dyDescent="0.35">
      <c r="A1687">
        <v>15486493</v>
      </c>
      <c r="B1687" s="1">
        <v>45755</v>
      </c>
      <c r="C1687" s="2">
        <v>0.8</v>
      </c>
      <c r="D1687" t="s">
        <v>46</v>
      </c>
      <c r="E1687" t="s">
        <v>2379</v>
      </c>
      <c r="F1687" t="s">
        <v>2380</v>
      </c>
      <c r="I1687" t="s">
        <v>88</v>
      </c>
      <c r="J1687" t="s">
        <v>148</v>
      </c>
      <c r="K1687" t="s">
        <v>174</v>
      </c>
      <c r="M1687" t="s">
        <v>2381</v>
      </c>
      <c r="N1687" t="s">
        <v>577</v>
      </c>
      <c r="O1687" t="s">
        <v>34</v>
      </c>
      <c r="P1687" t="s">
        <v>36</v>
      </c>
      <c r="Q1687" t="s">
        <v>205</v>
      </c>
      <c r="V1687" t="s">
        <v>36</v>
      </c>
      <c r="W1687" t="s">
        <v>35</v>
      </c>
      <c r="X1687" t="s">
        <v>35</v>
      </c>
      <c r="Z1687" s="12">
        <f t="shared" si="26"/>
        <v>0</v>
      </c>
    </row>
    <row r="1688" spans="1:26" x14ac:dyDescent="0.35">
      <c r="A1688">
        <v>15676918</v>
      </c>
      <c r="B1688" s="1">
        <v>45763</v>
      </c>
      <c r="C1688" s="2">
        <v>0.70833333333333337</v>
      </c>
      <c r="D1688" t="s">
        <v>53</v>
      </c>
      <c r="E1688" t="s">
        <v>778</v>
      </c>
      <c r="F1688" t="s">
        <v>779</v>
      </c>
      <c r="G1688" t="s">
        <v>124</v>
      </c>
      <c r="H1688" t="s">
        <v>56</v>
      </c>
      <c r="I1688" t="s">
        <v>40</v>
      </c>
      <c r="J1688" t="s">
        <v>49</v>
      </c>
      <c r="K1688">
        <v>125</v>
      </c>
      <c r="L1688" t="s">
        <v>190</v>
      </c>
      <c r="M1688" t="s">
        <v>191</v>
      </c>
      <c r="N1688" t="s">
        <v>192</v>
      </c>
      <c r="O1688" t="s">
        <v>34</v>
      </c>
      <c r="P1688" t="s">
        <v>35</v>
      </c>
      <c r="Q1688" t="s">
        <v>205</v>
      </c>
      <c r="V1688" t="s">
        <v>35</v>
      </c>
      <c r="W1688" t="s">
        <v>35</v>
      </c>
      <c r="X1688" t="s">
        <v>35</v>
      </c>
      <c r="Z1688" s="12">
        <f t="shared" si="26"/>
        <v>0</v>
      </c>
    </row>
    <row r="1689" spans="1:26" x14ac:dyDescent="0.35">
      <c r="A1689">
        <v>15336413</v>
      </c>
      <c r="B1689" s="1">
        <v>45748</v>
      </c>
      <c r="C1689" s="2">
        <v>0.51041666666666663</v>
      </c>
      <c r="D1689" t="s">
        <v>46</v>
      </c>
      <c r="E1689" t="s">
        <v>2382</v>
      </c>
      <c r="F1689">
        <v>11658</v>
      </c>
      <c r="G1689" t="s">
        <v>48</v>
      </c>
      <c r="I1689" t="s">
        <v>40</v>
      </c>
      <c r="J1689" t="s">
        <v>57</v>
      </c>
      <c r="K1689" t="s">
        <v>58</v>
      </c>
      <c r="L1689" t="s">
        <v>59</v>
      </c>
      <c r="M1689" t="s">
        <v>506</v>
      </c>
      <c r="N1689" t="s">
        <v>507</v>
      </c>
      <c r="O1689" t="s">
        <v>62</v>
      </c>
      <c r="P1689" t="s">
        <v>35</v>
      </c>
      <c r="Q1689" t="s">
        <v>167</v>
      </c>
      <c r="V1689" t="s">
        <v>35</v>
      </c>
      <c r="W1689" t="s">
        <v>35</v>
      </c>
      <c r="X1689" t="s">
        <v>35</v>
      </c>
      <c r="Z1689" s="12">
        <f t="shared" si="26"/>
        <v>0</v>
      </c>
    </row>
    <row r="1690" spans="1:26" x14ac:dyDescent="0.35">
      <c r="A1690">
        <v>15344349</v>
      </c>
      <c r="B1690" s="1">
        <v>45748</v>
      </c>
      <c r="C1690" s="2">
        <v>0.73819444444444449</v>
      </c>
      <c r="D1690" t="s">
        <v>128</v>
      </c>
      <c r="E1690" t="s">
        <v>2383</v>
      </c>
      <c r="F1690" t="s">
        <v>2384</v>
      </c>
      <c r="G1690" t="s">
        <v>268</v>
      </c>
      <c r="H1690" t="s">
        <v>269</v>
      </c>
      <c r="I1690" t="s">
        <v>29</v>
      </c>
      <c r="J1690" t="s">
        <v>49</v>
      </c>
      <c r="K1690" t="s">
        <v>194</v>
      </c>
      <c r="L1690" t="s">
        <v>756</v>
      </c>
      <c r="M1690" t="s">
        <v>757</v>
      </c>
      <c r="N1690" t="s">
        <v>758</v>
      </c>
      <c r="O1690" t="s">
        <v>62</v>
      </c>
      <c r="P1690" t="s">
        <v>36</v>
      </c>
      <c r="Q1690" t="s">
        <v>78</v>
      </c>
      <c r="V1690" t="s">
        <v>36</v>
      </c>
      <c r="W1690" t="s">
        <v>35</v>
      </c>
      <c r="X1690" t="s">
        <v>35</v>
      </c>
      <c r="Z1690" s="12">
        <f t="shared" si="26"/>
        <v>0</v>
      </c>
    </row>
    <row r="1691" spans="1:26" x14ac:dyDescent="0.35">
      <c r="A1691">
        <v>15652249</v>
      </c>
      <c r="B1691" s="1">
        <v>45762</v>
      </c>
      <c r="C1691" s="2">
        <v>0.69722222222222219</v>
      </c>
      <c r="D1691" t="s">
        <v>128</v>
      </c>
      <c r="E1691" t="s">
        <v>400</v>
      </c>
      <c r="F1691" t="s">
        <v>401</v>
      </c>
      <c r="I1691" t="s">
        <v>40</v>
      </c>
      <c r="J1691" t="s">
        <v>49</v>
      </c>
      <c r="K1691">
        <v>125</v>
      </c>
      <c r="L1691" t="s">
        <v>100</v>
      </c>
      <c r="M1691" t="s">
        <v>775</v>
      </c>
      <c r="N1691" t="s">
        <v>776</v>
      </c>
      <c r="O1691" t="s">
        <v>67</v>
      </c>
      <c r="P1691" t="s">
        <v>36</v>
      </c>
      <c r="Q1691" t="s">
        <v>205</v>
      </c>
      <c r="V1691" t="s">
        <v>35</v>
      </c>
      <c r="W1691" t="s">
        <v>35</v>
      </c>
      <c r="X1691" t="s">
        <v>36</v>
      </c>
      <c r="Y1691" s="3">
        <v>45762.698611111111</v>
      </c>
      <c r="Z1691" s="12">
        <f t="shared" si="26"/>
        <v>1</v>
      </c>
    </row>
    <row r="1692" spans="1:26" x14ac:dyDescent="0.35">
      <c r="A1692">
        <v>15660364</v>
      </c>
      <c r="B1692" s="1">
        <v>45763</v>
      </c>
      <c r="C1692" s="2">
        <v>0.38611111111111113</v>
      </c>
      <c r="D1692" t="s">
        <v>53</v>
      </c>
      <c r="E1692" t="s">
        <v>2385</v>
      </c>
      <c r="F1692">
        <v>13665</v>
      </c>
      <c r="G1692" t="s">
        <v>55</v>
      </c>
      <c r="H1692" t="s">
        <v>56</v>
      </c>
      <c r="I1692" t="s">
        <v>40</v>
      </c>
      <c r="J1692" t="s">
        <v>49</v>
      </c>
      <c r="K1692" t="s">
        <v>378</v>
      </c>
      <c r="L1692" t="s">
        <v>417</v>
      </c>
      <c r="M1692" t="s">
        <v>418</v>
      </c>
      <c r="N1692" t="s">
        <v>419</v>
      </c>
      <c r="O1692" t="s">
        <v>34</v>
      </c>
      <c r="P1692" t="s">
        <v>35</v>
      </c>
      <c r="Q1692" t="s">
        <v>205</v>
      </c>
      <c r="V1692" t="s">
        <v>35</v>
      </c>
      <c r="W1692" t="s">
        <v>35</v>
      </c>
      <c r="X1692" t="s">
        <v>35</v>
      </c>
      <c r="Z1692" s="12">
        <f t="shared" si="26"/>
        <v>0</v>
      </c>
    </row>
    <row r="1693" spans="1:26" x14ac:dyDescent="0.35">
      <c r="A1693">
        <v>15332090</v>
      </c>
      <c r="B1693" s="1">
        <v>45748</v>
      </c>
      <c r="C1693" s="2">
        <v>0.38472222222222224</v>
      </c>
      <c r="D1693" t="s">
        <v>53</v>
      </c>
      <c r="E1693" t="s">
        <v>1269</v>
      </c>
      <c r="F1693">
        <v>10644</v>
      </c>
      <c r="G1693" t="s">
        <v>55</v>
      </c>
      <c r="H1693" t="s">
        <v>56</v>
      </c>
      <c r="I1693" t="s">
        <v>88</v>
      </c>
      <c r="J1693" t="s">
        <v>49</v>
      </c>
      <c r="K1693" t="s">
        <v>378</v>
      </c>
      <c r="L1693" t="s">
        <v>417</v>
      </c>
      <c r="M1693" t="s">
        <v>418</v>
      </c>
      <c r="N1693" t="s">
        <v>419</v>
      </c>
      <c r="O1693" t="s">
        <v>62</v>
      </c>
      <c r="P1693" t="s">
        <v>35</v>
      </c>
      <c r="Q1693" t="s">
        <v>78</v>
      </c>
      <c r="V1693" t="s">
        <v>35</v>
      </c>
      <c r="W1693" t="s">
        <v>35</v>
      </c>
      <c r="X1693" t="s">
        <v>35</v>
      </c>
      <c r="Z1693" s="12">
        <f t="shared" si="26"/>
        <v>0</v>
      </c>
    </row>
    <row r="1694" spans="1:26" x14ac:dyDescent="0.35">
      <c r="A1694">
        <v>15382000</v>
      </c>
      <c r="B1694" s="1">
        <v>45750</v>
      </c>
      <c r="C1694" s="2">
        <v>0.68680555555555556</v>
      </c>
      <c r="D1694" t="s">
        <v>53</v>
      </c>
      <c r="E1694" t="s">
        <v>1341</v>
      </c>
      <c r="F1694" t="s">
        <v>1342</v>
      </c>
      <c r="G1694" t="s">
        <v>124</v>
      </c>
      <c r="H1694" t="s">
        <v>56</v>
      </c>
      <c r="I1694" t="s">
        <v>29</v>
      </c>
      <c r="J1694" t="s">
        <v>49</v>
      </c>
      <c r="K1694">
        <v>125</v>
      </c>
      <c r="L1694" t="s">
        <v>190</v>
      </c>
      <c r="M1694" t="s">
        <v>191</v>
      </c>
      <c r="N1694" t="s">
        <v>192</v>
      </c>
      <c r="O1694" t="s">
        <v>34</v>
      </c>
      <c r="P1694" t="s">
        <v>35</v>
      </c>
      <c r="Q1694" t="s">
        <v>37</v>
      </c>
      <c r="V1694" t="s">
        <v>35</v>
      </c>
      <c r="W1694" t="s">
        <v>35</v>
      </c>
      <c r="X1694" t="s">
        <v>35</v>
      </c>
      <c r="Z1694" s="12">
        <f t="shared" si="26"/>
        <v>0</v>
      </c>
    </row>
    <row r="1695" spans="1:26" x14ac:dyDescent="0.35">
      <c r="A1695">
        <v>15484940</v>
      </c>
      <c r="B1695" s="1">
        <v>45755</v>
      </c>
      <c r="C1695" s="2">
        <v>0.7416666666666667</v>
      </c>
      <c r="D1695" t="s">
        <v>128</v>
      </c>
      <c r="E1695" t="s">
        <v>523</v>
      </c>
      <c r="F1695">
        <v>11843</v>
      </c>
      <c r="I1695" t="s">
        <v>29</v>
      </c>
      <c r="J1695" t="s">
        <v>49</v>
      </c>
      <c r="K1695">
        <v>125</v>
      </c>
      <c r="L1695" t="s">
        <v>92</v>
      </c>
      <c r="M1695" t="s">
        <v>520</v>
      </c>
      <c r="N1695" t="s">
        <v>521</v>
      </c>
      <c r="O1695" t="s">
        <v>34</v>
      </c>
      <c r="P1695" t="s">
        <v>36</v>
      </c>
      <c r="Q1695" t="s">
        <v>205</v>
      </c>
      <c r="V1695" t="s">
        <v>36</v>
      </c>
      <c r="W1695" t="s">
        <v>35</v>
      </c>
      <c r="X1695" t="s">
        <v>35</v>
      </c>
      <c r="Z1695" s="12">
        <f t="shared" si="26"/>
        <v>0</v>
      </c>
    </row>
    <row r="1696" spans="1:26" x14ac:dyDescent="0.35">
      <c r="A1696">
        <v>15496835</v>
      </c>
      <c r="B1696" s="1">
        <v>45756</v>
      </c>
      <c r="C1696" s="2">
        <v>0.52013888888888893</v>
      </c>
      <c r="D1696" t="s">
        <v>128</v>
      </c>
      <c r="E1696" t="s">
        <v>2386</v>
      </c>
      <c r="F1696" t="s">
        <v>2387</v>
      </c>
      <c r="G1696" t="s">
        <v>268</v>
      </c>
      <c r="H1696" t="s">
        <v>885</v>
      </c>
      <c r="I1696" t="s">
        <v>88</v>
      </c>
      <c r="J1696" t="s">
        <v>49</v>
      </c>
      <c r="K1696">
        <v>125</v>
      </c>
      <c r="L1696" t="s">
        <v>286</v>
      </c>
      <c r="M1696" t="s">
        <v>287</v>
      </c>
      <c r="N1696" t="s">
        <v>288</v>
      </c>
      <c r="O1696" t="s">
        <v>34</v>
      </c>
      <c r="P1696" t="s">
        <v>36</v>
      </c>
      <c r="Q1696" t="s">
        <v>205</v>
      </c>
      <c r="V1696" t="s">
        <v>36</v>
      </c>
      <c r="W1696" t="s">
        <v>36</v>
      </c>
      <c r="X1696" t="s">
        <v>36</v>
      </c>
      <c r="Z1696" s="12">
        <f t="shared" si="26"/>
        <v>0</v>
      </c>
    </row>
    <row r="1697" spans="1:26" x14ac:dyDescent="0.35">
      <c r="A1697">
        <v>15540832</v>
      </c>
      <c r="B1697" s="1">
        <v>45757</v>
      </c>
      <c r="C1697" s="2">
        <v>0.49444444444444446</v>
      </c>
      <c r="D1697" t="s">
        <v>228</v>
      </c>
      <c r="E1697" t="s">
        <v>2388</v>
      </c>
      <c r="F1697">
        <v>13647</v>
      </c>
      <c r="I1697" t="s">
        <v>88</v>
      </c>
      <c r="J1697" t="s">
        <v>148</v>
      </c>
      <c r="K1697" t="s">
        <v>149</v>
      </c>
      <c r="M1697" t="s">
        <v>2389</v>
      </c>
      <c r="N1697" t="s">
        <v>478</v>
      </c>
      <c r="O1697" t="s">
        <v>67</v>
      </c>
      <c r="P1697" t="s">
        <v>36</v>
      </c>
      <c r="Q1697" t="s">
        <v>37</v>
      </c>
      <c r="V1697" t="s">
        <v>35</v>
      </c>
      <c r="W1697" t="s">
        <v>35</v>
      </c>
      <c r="X1697" t="s">
        <v>35</v>
      </c>
      <c r="Y1697" s="3">
        <v>45759.793749999997</v>
      </c>
      <c r="Z1697" s="12">
        <f t="shared" si="26"/>
        <v>1</v>
      </c>
    </row>
    <row r="1698" spans="1:26" x14ac:dyDescent="0.35">
      <c r="A1698">
        <v>15744398</v>
      </c>
      <c r="B1698" s="1">
        <v>45766</v>
      </c>
      <c r="C1698" s="2">
        <v>0.80902777777777779</v>
      </c>
      <c r="D1698" t="s">
        <v>53</v>
      </c>
      <c r="E1698" t="s">
        <v>2390</v>
      </c>
      <c r="F1698">
        <v>11707</v>
      </c>
      <c r="G1698" t="s">
        <v>124</v>
      </c>
      <c r="H1698" t="s">
        <v>56</v>
      </c>
      <c r="I1698" t="s">
        <v>88</v>
      </c>
      <c r="J1698" t="s">
        <v>49</v>
      </c>
      <c r="K1698">
        <v>125</v>
      </c>
      <c r="L1698" t="s">
        <v>190</v>
      </c>
      <c r="M1698" t="s">
        <v>191</v>
      </c>
      <c r="N1698" t="s">
        <v>192</v>
      </c>
      <c r="O1698" t="s">
        <v>62</v>
      </c>
      <c r="P1698" t="s">
        <v>35</v>
      </c>
      <c r="Q1698" t="s">
        <v>78</v>
      </c>
      <c r="V1698" t="s">
        <v>35</v>
      </c>
      <c r="W1698" t="s">
        <v>35</v>
      </c>
      <c r="X1698" t="s">
        <v>35</v>
      </c>
      <c r="Z1698" s="12">
        <f t="shared" si="26"/>
        <v>0</v>
      </c>
    </row>
    <row r="1699" spans="1:26" x14ac:dyDescent="0.35">
      <c r="A1699">
        <v>15554666</v>
      </c>
      <c r="B1699" s="1">
        <v>45769</v>
      </c>
      <c r="C1699" s="2">
        <v>0.72847222222222219</v>
      </c>
      <c r="D1699" t="s">
        <v>53</v>
      </c>
      <c r="E1699" t="s">
        <v>605</v>
      </c>
      <c r="F1699">
        <v>13178</v>
      </c>
      <c r="G1699" t="s">
        <v>124</v>
      </c>
      <c r="H1699" t="s">
        <v>56</v>
      </c>
      <c r="I1699" t="s">
        <v>29</v>
      </c>
      <c r="J1699" t="s">
        <v>49</v>
      </c>
      <c r="K1699">
        <v>125</v>
      </c>
      <c r="L1699" t="s">
        <v>190</v>
      </c>
      <c r="M1699" t="s">
        <v>191</v>
      </c>
      <c r="N1699" t="s">
        <v>192</v>
      </c>
      <c r="O1699" t="s">
        <v>34</v>
      </c>
      <c r="P1699" t="s">
        <v>35</v>
      </c>
      <c r="V1699" t="s">
        <v>35</v>
      </c>
      <c r="W1699" t="s">
        <v>35</v>
      </c>
      <c r="X1699" t="s">
        <v>35</v>
      </c>
      <c r="Z1699" s="12">
        <f t="shared" si="26"/>
        <v>0</v>
      </c>
    </row>
    <row r="1700" spans="1:26" x14ac:dyDescent="0.35">
      <c r="A1700">
        <v>15599404</v>
      </c>
      <c r="B1700" s="1">
        <v>45760</v>
      </c>
      <c r="C1700" s="2">
        <v>0.4236111111111111</v>
      </c>
      <c r="D1700" t="s">
        <v>46</v>
      </c>
      <c r="E1700" t="s">
        <v>1156</v>
      </c>
      <c r="F1700">
        <v>13397</v>
      </c>
      <c r="G1700" t="s">
        <v>99</v>
      </c>
      <c r="I1700" t="s">
        <v>40</v>
      </c>
      <c r="J1700" t="s">
        <v>49</v>
      </c>
      <c r="K1700" t="s">
        <v>1262</v>
      </c>
      <c r="L1700" t="s">
        <v>456</v>
      </c>
      <c r="M1700" t="s">
        <v>2391</v>
      </c>
      <c r="N1700" t="s">
        <v>2392</v>
      </c>
      <c r="O1700" t="s">
        <v>34</v>
      </c>
      <c r="P1700" t="s">
        <v>35</v>
      </c>
      <c r="Q1700" t="s">
        <v>103</v>
      </c>
      <c r="V1700" t="s">
        <v>35</v>
      </c>
      <c r="W1700" t="s">
        <v>35</v>
      </c>
      <c r="X1700" t="s">
        <v>35</v>
      </c>
      <c r="Z1700" s="12">
        <f t="shared" si="26"/>
        <v>0</v>
      </c>
    </row>
    <row r="1701" spans="1:26" x14ac:dyDescent="0.35">
      <c r="A1701">
        <v>15710732</v>
      </c>
      <c r="B1701" s="1">
        <v>45765</v>
      </c>
      <c r="C1701" s="2">
        <v>0.44305555555555554</v>
      </c>
      <c r="D1701" t="s">
        <v>53</v>
      </c>
      <c r="E1701" t="s">
        <v>2194</v>
      </c>
      <c r="F1701">
        <v>10827</v>
      </c>
      <c r="G1701" t="s">
        <v>290</v>
      </c>
      <c r="H1701" t="s">
        <v>56</v>
      </c>
      <c r="I1701" t="s">
        <v>29</v>
      </c>
      <c r="J1701" t="s">
        <v>49</v>
      </c>
      <c r="K1701" t="s">
        <v>194</v>
      </c>
      <c r="L1701" t="s">
        <v>291</v>
      </c>
      <c r="M1701" t="s">
        <v>292</v>
      </c>
      <c r="N1701" t="s">
        <v>293</v>
      </c>
      <c r="O1701" t="s">
        <v>34</v>
      </c>
      <c r="P1701" t="s">
        <v>35</v>
      </c>
      <c r="V1701" t="s">
        <v>35</v>
      </c>
      <c r="W1701" t="s">
        <v>35</v>
      </c>
      <c r="X1701" t="s">
        <v>35</v>
      </c>
      <c r="Z1701" s="12">
        <f t="shared" si="26"/>
        <v>0</v>
      </c>
    </row>
    <row r="1702" spans="1:26" x14ac:dyDescent="0.35">
      <c r="A1702">
        <v>15538390</v>
      </c>
      <c r="B1702" s="1">
        <v>45757</v>
      </c>
      <c r="C1702" s="2">
        <v>0.45277777777777778</v>
      </c>
      <c r="D1702" t="s">
        <v>53</v>
      </c>
      <c r="E1702" t="s">
        <v>1693</v>
      </c>
      <c r="F1702" t="s">
        <v>1694</v>
      </c>
      <c r="G1702" t="s">
        <v>55</v>
      </c>
      <c r="H1702" t="s">
        <v>56</v>
      </c>
      <c r="I1702" t="s">
        <v>88</v>
      </c>
      <c r="J1702" t="s">
        <v>49</v>
      </c>
      <c r="K1702">
        <v>150</v>
      </c>
      <c r="L1702" t="s">
        <v>71</v>
      </c>
      <c r="M1702" t="s">
        <v>72</v>
      </c>
      <c r="N1702" t="s">
        <v>73</v>
      </c>
      <c r="O1702" t="s">
        <v>62</v>
      </c>
      <c r="P1702" t="s">
        <v>35</v>
      </c>
      <c r="Q1702" t="s">
        <v>84</v>
      </c>
      <c r="V1702" t="s">
        <v>35</v>
      </c>
      <c r="W1702" t="s">
        <v>35</v>
      </c>
      <c r="X1702" t="s">
        <v>35</v>
      </c>
      <c r="Z1702" s="12">
        <f t="shared" si="26"/>
        <v>0</v>
      </c>
    </row>
    <row r="1703" spans="1:26" x14ac:dyDescent="0.35">
      <c r="A1703">
        <v>15353115</v>
      </c>
      <c r="B1703" s="1">
        <v>45749</v>
      </c>
      <c r="C1703" s="2">
        <v>0.47569444444444442</v>
      </c>
      <c r="D1703" t="s">
        <v>38</v>
      </c>
      <c r="E1703" t="s">
        <v>2284</v>
      </c>
      <c r="F1703" t="s">
        <v>2285</v>
      </c>
      <c r="I1703" t="s">
        <v>88</v>
      </c>
      <c r="J1703" t="s">
        <v>148</v>
      </c>
      <c r="K1703" t="s">
        <v>296</v>
      </c>
      <c r="M1703" t="s">
        <v>1012</v>
      </c>
      <c r="N1703" t="s">
        <v>312</v>
      </c>
      <c r="O1703" t="s">
        <v>34</v>
      </c>
      <c r="P1703" t="s">
        <v>36</v>
      </c>
      <c r="Q1703" t="s">
        <v>103</v>
      </c>
      <c r="V1703" t="s">
        <v>36</v>
      </c>
      <c r="W1703" t="s">
        <v>35</v>
      </c>
      <c r="X1703" t="s">
        <v>35</v>
      </c>
      <c r="Z1703" s="12">
        <f t="shared" si="26"/>
        <v>0</v>
      </c>
    </row>
    <row r="1704" spans="1:26" x14ac:dyDescent="0.35">
      <c r="A1704">
        <v>15348742</v>
      </c>
      <c r="B1704" s="1">
        <v>45749</v>
      </c>
      <c r="C1704" s="2">
        <v>1.1805555555555555E-2</v>
      </c>
      <c r="D1704" t="s">
        <v>53</v>
      </c>
      <c r="E1704" t="s">
        <v>921</v>
      </c>
      <c r="F1704">
        <v>13139</v>
      </c>
      <c r="G1704" t="s">
        <v>55</v>
      </c>
      <c r="H1704" t="s">
        <v>56</v>
      </c>
      <c r="I1704" t="s">
        <v>88</v>
      </c>
      <c r="J1704" t="s">
        <v>49</v>
      </c>
      <c r="K1704" t="s">
        <v>378</v>
      </c>
      <c r="L1704" t="s">
        <v>417</v>
      </c>
      <c r="M1704" t="s">
        <v>418</v>
      </c>
      <c r="N1704" t="s">
        <v>419</v>
      </c>
      <c r="O1704" t="s">
        <v>34</v>
      </c>
      <c r="P1704" t="s">
        <v>35</v>
      </c>
      <c r="V1704" t="s">
        <v>35</v>
      </c>
      <c r="W1704" t="s">
        <v>35</v>
      </c>
      <c r="X1704" t="s">
        <v>35</v>
      </c>
      <c r="Z1704" s="12">
        <f t="shared" si="26"/>
        <v>0</v>
      </c>
    </row>
    <row r="1705" spans="1:26" x14ac:dyDescent="0.35">
      <c r="A1705">
        <v>15554135</v>
      </c>
      <c r="B1705" s="1">
        <v>45758</v>
      </c>
      <c r="C1705" s="2">
        <v>0.42569444444444443</v>
      </c>
      <c r="D1705" t="s">
        <v>53</v>
      </c>
      <c r="E1705" t="s">
        <v>1341</v>
      </c>
      <c r="F1705" t="s">
        <v>1342</v>
      </c>
      <c r="G1705" t="s">
        <v>55</v>
      </c>
      <c r="H1705" t="s">
        <v>56</v>
      </c>
      <c r="I1705" t="s">
        <v>29</v>
      </c>
      <c r="J1705" t="s">
        <v>49</v>
      </c>
      <c r="K1705" t="s">
        <v>392</v>
      </c>
      <c r="L1705" t="s">
        <v>81</v>
      </c>
      <c r="M1705" t="s">
        <v>393</v>
      </c>
      <c r="N1705" t="s">
        <v>394</v>
      </c>
      <c r="O1705" t="s">
        <v>34</v>
      </c>
      <c r="P1705" t="s">
        <v>35</v>
      </c>
      <c r="Q1705" t="s">
        <v>37</v>
      </c>
      <c r="V1705" t="s">
        <v>35</v>
      </c>
      <c r="W1705" t="s">
        <v>35</v>
      </c>
      <c r="X1705" t="s">
        <v>35</v>
      </c>
      <c r="Z1705" s="12">
        <f t="shared" si="26"/>
        <v>0</v>
      </c>
    </row>
    <row r="1706" spans="1:26" x14ac:dyDescent="0.35">
      <c r="A1706">
        <v>15715055</v>
      </c>
      <c r="B1706" s="1">
        <v>45765</v>
      </c>
      <c r="C1706" s="2">
        <v>0.52847222222222223</v>
      </c>
      <c r="D1706" t="s">
        <v>53</v>
      </c>
      <c r="E1706" t="s">
        <v>375</v>
      </c>
      <c r="F1706">
        <v>10720</v>
      </c>
      <c r="G1706" t="s">
        <v>124</v>
      </c>
      <c r="H1706" t="s">
        <v>56</v>
      </c>
      <c r="I1706" t="s">
        <v>88</v>
      </c>
      <c r="J1706" t="s">
        <v>49</v>
      </c>
      <c r="K1706" t="s">
        <v>194</v>
      </c>
      <c r="L1706" t="s">
        <v>348</v>
      </c>
      <c r="M1706" t="s">
        <v>349</v>
      </c>
      <c r="N1706" t="s">
        <v>350</v>
      </c>
      <c r="O1706" t="s">
        <v>62</v>
      </c>
      <c r="P1706" t="s">
        <v>35</v>
      </c>
      <c r="Q1706" t="s">
        <v>167</v>
      </c>
      <c r="V1706" t="s">
        <v>35</v>
      </c>
      <c r="W1706" t="s">
        <v>35</v>
      </c>
      <c r="X1706" t="s">
        <v>35</v>
      </c>
      <c r="Z1706" s="12">
        <f t="shared" si="26"/>
        <v>0</v>
      </c>
    </row>
    <row r="1707" spans="1:26" x14ac:dyDescent="0.35">
      <c r="A1707">
        <v>15557852</v>
      </c>
      <c r="B1707" s="1">
        <v>45758</v>
      </c>
      <c r="C1707" s="2">
        <v>0.37708333333333333</v>
      </c>
      <c r="D1707" t="s">
        <v>53</v>
      </c>
      <c r="E1707" t="s">
        <v>2393</v>
      </c>
      <c r="F1707" t="s">
        <v>2394</v>
      </c>
      <c r="G1707" t="s">
        <v>290</v>
      </c>
      <c r="H1707" t="s">
        <v>56</v>
      </c>
      <c r="I1707" t="s">
        <v>29</v>
      </c>
      <c r="J1707" t="s">
        <v>49</v>
      </c>
      <c r="K1707" t="s">
        <v>157</v>
      </c>
      <c r="L1707" t="s">
        <v>81</v>
      </c>
      <c r="M1707" t="s">
        <v>158</v>
      </c>
      <c r="N1707" t="s">
        <v>159</v>
      </c>
      <c r="O1707" t="s">
        <v>34</v>
      </c>
      <c r="P1707" t="s">
        <v>35</v>
      </c>
      <c r="V1707" t="s">
        <v>35</v>
      </c>
      <c r="W1707" t="s">
        <v>35</v>
      </c>
      <c r="X1707" t="s">
        <v>35</v>
      </c>
      <c r="Z1707" s="12">
        <f t="shared" si="26"/>
        <v>0</v>
      </c>
    </row>
    <row r="1708" spans="1:26" x14ac:dyDescent="0.35">
      <c r="A1708">
        <v>15544225</v>
      </c>
      <c r="B1708" s="1">
        <v>45757</v>
      </c>
      <c r="C1708" s="2">
        <v>0.56874999999999998</v>
      </c>
      <c r="D1708" t="s">
        <v>24</v>
      </c>
      <c r="E1708" t="s">
        <v>224</v>
      </c>
      <c r="F1708">
        <v>13352</v>
      </c>
      <c r="G1708" t="s">
        <v>27</v>
      </c>
      <c r="H1708" t="s">
        <v>28</v>
      </c>
      <c r="I1708" t="s">
        <v>29</v>
      </c>
      <c r="J1708" t="s">
        <v>30</v>
      </c>
      <c r="K1708" t="s">
        <v>225</v>
      </c>
      <c r="L1708" t="s">
        <v>30</v>
      </c>
      <c r="M1708" t="s">
        <v>226</v>
      </c>
      <c r="N1708" t="s">
        <v>227</v>
      </c>
      <c r="O1708" t="s">
        <v>62</v>
      </c>
      <c r="P1708" t="s">
        <v>35</v>
      </c>
      <c r="Q1708" t="s">
        <v>84</v>
      </c>
      <c r="V1708" t="s">
        <v>35</v>
      </c>
      <c r="W1708" t="s">
        <v>35</v>
      </c>
      <c r="X1708" t="s">
        <v>35</v>
      </c>
      <c r="Z1708" s="12">
        <f t="shared" si="26"/>
        <v>0</v>
      </c>
    </row>
    <row r="1709" spans="1:26" x14ac:dyDescent="0.35">
      <c r="A1709">
        <v>15436519</v>
      </c>
      <c r="B1709" s="1">
        <v>45753</v>
      </c>
      <c r="C1709" s="2">
        <v>0.57291666666666663</v>
      </c>
      <c r="D1709" t="s">
        <v>38</v>
      </c>
      <c r="E1709" t="s">
        <v>479</v>
      </c>
      <c r="F1709">
        <v>13530</v>
      </c>
      <c r="I1709" t="s">
        <v>40</v>
      </c>
      <c r="J1709" t="s">
        <v>148</v>
      </c>
      <c r="K1709" t="s">
        <v>149</v>
      </c>
      <c r="M1709" t="s">
        <v>280</v>
      </c>
      <c r="N1709" t="s">
        <v>151</v>
      </c>
      <c r="O1709" t="s">
        <v>62</v>
      </c>
      <c r="P1709" t="s">
        <v>36</v>
      </c>
      <c r="Q1709" t="s">
        <v>37</v>
      </c>
      <c r="V1709" t="s">
        <v>36</v>
      </c>
      <c r="W1709" t="s">
        <v>35</v>
      </c>
      <c r="X1709" t="s">
        <v>35</v>
      </c>
      <c r="Z1709" s="12">
        <f t="shared" si="26"/>
        <v>0</v>
      </c>
    </row>
    <row r="1710" spans="1:26" x14ac:dyDescent="0.35">
      <c r="A1710">
        <v>15683579</v>
      </c>
      <c r="B1710" s="1">
        <v>45763</v>
      </c>
      <c r="C1710" s="2">
        <v>0.82499999999999996</v>
      </c>
      <c r="D1710" t="s">
        <v>228</v>
      </c>
      <c r="E1710" t="s">
        <v>1254</v>
      </c>
      <c r="F1710">
        <v>13536</v>
      </c>
      <c r="J1710" t="s">
        <v>148</v>
      </c>
      <c r="K1710" t="s">
        <v>149</v>
      </c>
      <c r="M1710" t="s">
        <v>280</v>
      </c>
      <c r="N1710" t="s">
        <v>151</v>
      </c>
      <c r="O1710" t="s">
        <v>34</v>
      </c>
      <c r="P1710" t="s">
        <v>35</v>
      </c>
      <c r="V1710" t="s">
        <v>35</v>
      </c>
      <c r="W1710" t="s">
        <v>35</v>
      </c>
      <c r="X1710" t="s">
        <v>35</v>
      </c>
      <c r="Z1710" s="12">
        <f t="shared" si="26"/>
        <v>0</v>
      </c>
    </row>
    <row r="1711" spans="1:26" x14ac:dyDescent="0.35">
      <c r="A1711">
        <v>15425856</v>
      </c>
      <c r="B1711" s="1">
        <v>45752</v>
      </c>
      <c r="C1711" s="2">
        <v>0.77013888888888893</v>
      </c>
      <c r="D1711" t="s">
        <v>228</v>
      </c>
      <c r="E1711" t="s">
        <v>284</v>
      </c>
      <c r="F1711">
        <v>10443</v>
      </c>
      <c r="G1711" t="s">
        <v>228</v>
      </c>
      <c r="H1711" t="s">
        <v>285</v>
      </c>
      <c r="J1711" t="s">
        <v>49</v>
      </c>
      <c r="K1711">
        <v>125</v>
      </c>
      <c r="L1711" t="s">
        <v>286</v>
      </c>
      <c r="M1711" t="s">
        <v>287</v>
      </c>
      <c r="N1711" t="s">
        <v>288</v>
      </c>
      <c r="O1711" t="s">
        <v>67</v>
      </c>
      <c r="P1711" t="s">
        <v>36</v>
      </c>
      <c r="V1711" t="s">
        <v>35</v>
      </c>
      <c r="W1711" t="s">
        <v>35</v>
      </c>
      <c r="X1711" t="s">
        <v>36</v>
      </c>
      <c r="Y1711" s="3">
        <v>45752.771527777775</v>
      </c>
      <c r="Z1711" s="12">
        <f t="shared" si="26"/>
        <v>1</v>
      </c>
    </row>
    <row r="1712" spans="1:26" x14ac:dyDescent="0.35">
      <c r="A1712">
        <v>13474730</v>
      </c>
      <c r="B1712" s="1">
        <v>45769</v>
      </c>
      <c r="C1712" s="2">
        <v>0.38958333333333334</v>
      </c>
      <c r="D1712" t="s">
        <v>53</v>
      </c>
      <c r="E1712" t="s">
        <v>2395</v>
      </c>
      <c r="F1712" t="s">
        <v>2396</v>
      </c>
      <c r="G1712" t="s">
        <v>55</v>
      </c>
      <c r="H1712" t="s">
        <v>56</v>
      </c>
      <c r="I1712" t="s">
        <v>40</v>
      </c>
      <c r="J1712" t="s">
        <v>148</v>
      </c>
      <c r="K1712" t="s">
        <v>371</v>
      </c>
      <c r="L1712" t="s">
        <v>148</v>
      </c>
      <c r="M1712" t="s">
        <v>2397</v>
      </c>
      <c r="N1712" t="s">
        <v>1489</v>
      </c>
      <c r="O1712" t="s">
        <v>34</v>
      </c>
      <c r="P1712" t="s">
        <v>35</v>
      </c>
      <c r="V1712" t="s">
        <v>35</v>
      </c>
      <c r="W1712" t="s">
        <v>35</v>
      </c>
      <c r="X1712" t="s">
        <v>35</v>
      </c>
      <c r="Z1712" s="12">
        <f t="shared" si="26"/>
        <v>0</v>
      </c>
    </row>
    <row r="1713" spans="1:26" x14ac:dyDescent="0.35">
      <c r="A1713">
        <v>15410028</v>
      </c>
      <c r="B1713" s="1">
        <v>45752</v>
      </c>
      <c r="C1713" s="2">
        <v>7.4305555555555555E-2</v>
      </c>
      <c r="D1713" t="s">
        <v>95</v>
      </c>
      <c r="E1713" t="s">
        <v>2398</v>
      </c>
      <c r="F1713" t="s">
        <v>97</v>
      </c>
      <c r="G1713" t="s">
        <v>308</v>
      </c>
      <c r="H1713" t="s">
        <v>210</v>
      </c>
      <c r="J1713" t="s">
        <v>57</v>
      </c>
      <c r="K1713" t="s">
        <v>58</v>
      </c>
      <c r="L1713" t="s">
        <v>59</v>
      </c>
      <c r="M1713" t="s">
        <v>165</v>
      </c>
      <c r="N1713" t="s">
        <v>166</v>
      </c>
      <c r="O1713" t="s">
        <v>34</v>
      </c>
      <c r="P1713" t="s">
        <v>35</v>
      </c>
      <c r="Q1713" t="s">
        <v>103</v>
      </c>
      <c r="V1713" t="s">
        <v>35</v>
      </c>
      <c r="W1713" t="s">
        <v>35</v>
      </c>
      <c r="X1713" t="s">
        <v>35</v>
      </c>
      <c r="Z1713" s="12">
        <f t="shared" si="26"/>
        <v>0</v>
      </c>
    </row>
    <row r="1714" spans="1:26" x14ac:dyDescent="0.35">
      <c r="A1714">
        <v>15399676</v>
      </c>
      <c r="B1714" s="1">
        <v>45751</v>
      </c>
      <c r="C1714" s="2">
        <v>0.60972222222222228</v>
      </c>
      <c r="D1714" t="s">
        <v>128</v>
      </c>
      <c r="E1714" t="s">
        <v>1304</v>
      </c>
      <c r="F1714">
        <v>13174</v>
      </c>
      <c r="I1714" t="s">
        <v>40</v>
      </c>
      <c r="J1714" t="s">
        <v>49</v>
      </c>
      <c r="K1714">
        <v>125</v>
      </c>
      <c r="L1714" t="s">
        <v>286</v>
      </c>
      <c r="M1714" t="s">
        <v>287</v>
      </c>
      <c r="N1714" t="s">
        <v>288</v>
      </c>
      <c r="O1714" t="s">
        <v>34</v>
      </c>
      <c r="P1714" t="s">
        <v>36</v>
      </c>
      <c r="V1714" t="s">
        <v>35</v>
      </c>
      <c r="W1714" t="s">
        <v>35</v>
      </c>
      <c r="X1714" t="s">
        <v>36</v>
      </c>
      <c r="Z1714" s="12">
        <f t="shared" si="26"/>
        <v>0</v>
      </c>
    </row>
    <row r="1715" spans="1:26" x14ac:dyDescent="0.35">
      <c r="A1715">
        <v>15599200</v>
      </c>
      <c r="B1715" s="1">
        <v>45760</v>
      </c>
      <c r="C1715" s="2">
        <v>0.41944444444444445</v>
      </c>
      <c r="D1715" t="s">
        <v>53</v>
      </c>
      <c r="E1715" t="s">
        <v>665</v>
      </c>
      <c r="F1715">
        <v>10196</v>
      </c>
      <c r="G1715" t="s">
        <v>55</v>
      </c>
      <c r="H1715" t="s">
        <v>56</v>
      </c>
      <c r="I1715" t="s">
        <v>40</v>
      </c>
      <c r="J1715" t="s">
        <v>49</v>
      </c>
      <c r="K1715">
        <v>125</v>
      </c>
      <c r="L1715" t="s">
        <v>92</v>
      </c>
      <c r="M1715" t="s">
        <v>93</v>
      </c>
      <c r="N1715" t="s">
        <v>94</v>
      </c>
      <c r="O1715" t="s">
        <v>34</v>
      </c>
      <c r="P1715" t="s">
        <v>36</v>
      </c>
      <c r="Q1715" t="s">
        <v>205</v>
      </c>
      <c r="V1715" t="s">
        <v>35</v>
      </c>
      <c r="W1715" t="s">
        <v>36</v>
      </c>
      <c r="X1715" t="s">
        <v>36</v>
      </c>
      <c r="Z1715" s="12">
        <f t="shared" si="26"/>
        <v>0</v>
      </c>
    </row>
    <row r="1716" spans="1:26" x14ac:dyDescent="0.35">
      <c r="A1716">
        <v>15491702</v>
      </c>
      <c r="B1716" s="1">
        <v>45756</v>
      </c>
      <c r="C1716" s="2">
        <v>0.38958333333333334</v>
      </c>
      <c r="D1716" t="s">
        <v>128</v>
      </c>
      <c r="E1716" t="s">
        <v>1973</v>
      </c>
      <c r="F1716">
        <v>10594</v>
      </c>
      <c r="I1716" t="s">
        <v>40</v>
      </c>
      <c r="J1716" t="s">
        <v>41</v>
      </c>
      <c r="K1716">
        <v>100</v>
      </c>
      <c r="L1716" t="s">
        <v>143</v>
      </c>
      <c r="M1716" t="s">
        <v>926</v>
      </c>
      <c r="N1716" t="s">
        <v>927</v>
      </c>
      <c r="O1716" t="s">
        <v>34</v>
      </c>
      <c r="P1716" t="s">
        <v>36</v>
      </c>
      <c r="V1716" t="s">
        <v>35</v>
      </c>
      <c r="W1716" t="s">
        <v>35</v>
      </c>
      <c r="X1716" t="s">
        <v>36</v>
      </c>
      <c r="Z1716" s="12">
        <f t="shared" si="26"/>
        <v>0</v>
      </c>
    </row>
    <row r="1717" spans="1:26" x14ac:dyDescent="0.35">
      <c r="A1717">
        <v>15363981</v>
      </c>
      <c r="B1717" s="1">
        <v>45749</v>
      </c>
      <c r="C1717" s="2">
        <v>0.72499999999999998</v>
      </c>
      <c r="D1717" t="s">
        <v>38</v>
      </c>
      <c r="E1717" t="s">
        <v>2399</v>
      </c>
      <c r="F1717" t="s">
        <v>2400</v>
      </c>
      <c r="I1717" t="s">
        <v>88</v>
      </c>
      <c r="J1717" t="s">
        <v>982</v>
      </c>
      <c r="K1717" t="s">
        <v>2401</v>
      </c>
      <c r="M1717" t="s">
        <v>2402</v>
      </c>
      <c r="N1717" t="s">
        <v>2403</v>
      </c>
      <c r="O1717" t="s">
        <v>67</v>
      </c>
      <c r="P1717" t="s">
        <v>36</v>
      </c>
      <c r="Q1717" t="s">
        <v>536</v>
      </c>
      <c r="V1717" t="s">
        <v>36</v>
      </c>
      <c r="W1717" t="s">
        <v>35</v>
      </c>
      <c r="X1717" t="s">
        <v>35</v>
      </c>
      <c r="Y1717" s="3">
        <v>45749.730555555558</v>
      </c>
      <c r="Z1717" s="12">
        <f t="shared" si="26"/>
        <v>1</v>
      </c>
    </row>
    <row r="1718" spans="1:26" x14ac:dyDescent="0.35">
      <c r="A1718">
        <v>15382089</v>
      </c>
      <c r="B1718" s="1">
        <v>45750</v>
      </c>
      <c r="C1718" s="2">
        <v>0.68333333333333335</v>
      </c>
      <c r="D1718" t="s">
        <v>128</v>
      </c>
      <c r="E1718" t="s">
        <v>2235</v>
      </c>
      <c r="F1718">
        <v>11216</v>
      </c>
      <c r="I1718" t="s">
        <v>29</v>
      </c>
      <c r="J1718" t="s">
        <v>49</v>
      </c>
      <c r="K1718" t="s">
        <v>431</v>
      </c>
      <c r="L1718" t="s">
        <v>71</v>
      </c>
      <c r="M1718" t="s">
        <v>2404</v>
      </c>
      <c r="N1718" t="s">
        <v>733</v>
      </c>
      <c r="O1718" t="s">
        <v>67</v>
      </c>
      <c r="P1718" t="s">
        <v>36</v>
      </c>
      <c r="Q1718" t="s">
        <v>37</v>
      </c>
      <c r="V1718" t="s">
        <v>35</v>
      </c>
      <c r="W1718" t="s">
        <v>35</v>
      </c>
      <c r="X1718" t="s">
        <v>36</v>
      </c>
      <c r="Y1718" s="3">
        <v>45753.40347222222</v>
      </c>
      <c r="Z1718" s="12">
        <f t="shared" si="26"/>
        <v>1</v>
      </c>
    </row>
    <row r="1719" spans="1:26" x14ac:dyDescent="0.35">
      <c r="A1719">
        <v>15488248</v>
      </c>
      <c r="B1719" s="1">
        <v>45755</v>
      </c>
      <c r="C1719" s="2">
        <v>0.90902777777777777</v>
      </c>
      <c r="D1719" t="s">
        <v>53</v>
      </c>
      <c r="E1719" t="s">
        <v>1163</v>
      </c>
      <c r="F1719">
        <v>10187</v>
      </c>
      <c r="G1719" t="s">
        <v>124</v>
      </c>
      <c r="H1719" t="s">
        <v>56</v>
      </c>
      <c r="I1719" t="s">
        <v>40</v>
      </c>
      <c r="J1719" t="s">
        <v>49</v>
      </c>
      <c r="K1719" t="s">
        <v>135</v>
      </c>
      <c r="L1719" t="s">
        <v>136</v>
      </c>
      <c r="M1719" t="s">
        <v>137</v>
      </c>
      <c r="N1719" t="s">
        <v>138</v>
      </c>
      <c r="O1719" t="s">
        <v>62</v>
      </c>
      <c r="P1719" t="s">
        <v>35</v>
      </c>
      <c r="Q1719" t="s">
        <v>167</v>
      </c>
      <c r="V1719" t="s">
        <v>35</v>
      </c>
      <c r="W1719" t="s">
        <v>35</v>
      </c>
      <c r="X1719" t="s">
        <v>35</v>
      </c>
      <c r="Z1719" s="12">
        <f t="shared" si="26"/>
        <v>0</v>
      </c>
    </row>
    <row r="1720" spans="1:26" x14ac:dyDescent="0.35">
      <c r="A1720">
        <v>15682596</v>
      </c>
      <c r="B1720" s="1">
        <v>45763</v>
      </c>
      <c r="C1720" s="2">
        <v>0.79374999999999996</v>
      </c>
      <c r="D1720" t="s">
        <v>38</v>
      </c>
      <c r="E1720" t="s">
        <v>2405</v>
      </c>
      <c r="F1720">
        <v>13246</v>
      </c>
      <c r="G1720" t="s">
        <v>86</v>
      </c>
      <c r="H1720" t="s">
        <v>87</v>
      </c>
      <c r="J1720" t="s">
        <v>49</v>
      </c>
      <c r="K1720" t="s">
        <v>114</v>
      </c>
      <c r="L1720" t="s">
        <v>220</v>
      </c>
      <c r="M1720" t="s">
        <v>1018</v>
      </c>
      <c r="N1720" t="s">
        <v>1019</v>
      </c>
      <c r="O1720" t="s">
        <v>67</v>
      </c>
      <c r="P1720" t="s">
        <v>36</v>
      </c>
      <c r="V1720" t="s">
        <v>35</v>
      </c>
      <c r="W1720" t="s">
        <v>35</v>
      </c>
      <c r="X1720" t="s">
        <v>35</v>
      </c>
      <c r="Y1720" s="3">
        <v>45763.795138888891</v>
      </c>
      <c r="Z1720" s="12">
        <f t="shared" si="26"/>
        <v>1</v>
      </c>
    </row>
    <row r="1721" spans="1:26" x14ac:dyDescent="0.35">
      <c r="A1721">
        <v>15682488</v>
      </c>
      <c r="B1721" s="1">
        <v>45763</v>
      </c>
      <c r="C1721" s="2">
        <v>0.79027777777777775</v>
      </c>
      <c r="D1721" t="s">
        <v>38</v>
      </c>
      <c r="E1721" t="s">
        <v>366</v>
      </c>
      <c r="F1721">
        <v>10912</v>
      </c>
      <c r="I1721" t="s">
        <v>88</v>
      </c>
      <c r="J1721" t="s">
        <v>41</v>
      </c>
      <c r="K1721">
        <v>100</v>
      </c>
      <c r="L1721" t="s">
        <v>42</v>
      </c>
      <c r="M1721" t="s">
        <v>43</v>
      </c>
      <c r="N1721" t="s">
        <v>44</v>
      </c>
      <c r="O1721" t="s">
        <v>67</v>
      </c>
      <c r="P1721" t="s">
        <v>36</v>
      </c>
      <c r="Q1721" t="s">
        <v>396</v>
      </c>
      <c r="V1721" t="s">
        <v>36</v>
      </c>
      <c r="W1721" t="s">
        <v>36</v>
      </c>
      <c r="X1721" t="s">
        <v>36</v>
      </c>
      <c r="Y1721" s="3">
        <v>45763.791666666664</v>
      </c>
      <c r="Z1721" s="12">
        <f t="shared" si="26"/>
        <v>1</v>
      </c>
    </row>
    <row r="1722" spans="1:26" x14ac:dyDescent="0.35">
      <c r="A1722">
        <v>15707822</v>
      </c>
      <c r="B1722" s="1">
        <v>45765</v>
      </c>
      <c r="C1722" s="2">
        <v>4.8611111111111112E-3</v>
      </c>
      <c r="D1722" t="s">
        <v>24</v>
      </c>
      <c r="E1722" t="s">
        <v>928</v>
      </c>
      <c r="F1722" t="s">
        <v>929</v>
      </c>
      <c r="G1722" t="s">
        <v>27</v>
      </c>
      <c r="H1722" t="s">
        <v>28</v>
      </c>
      <c r="I1722" t="s">
        <v>40</v>
      </c>
      <c r="J1722" t="s">
        <v>30</v>
      </c>
      <c r="K1722" t="s">
        <v>153</v>
      </c>
      <c r="L1722" t="s">
        <v>30</v>
      </c>
      <c r="M1722" t="s">
        <v>306</v>
      </c>
      <c r="N1722" t="s">
        <v>155</v>
      </c>
      <c r="O1722" t="s">
        <v>62</v>
      </c>
      <c r="P1722" t="s">
        <v>35</v>
      </c>
      <c r="Q1722" t="s">
        <v>78</v>
      </c>
      <c r="V1722" t="s">
        <v>35</v>
      </c>
      <c r="W1722" t="s">
        <v>35</v>
      </c>
      <c r="X1722" t="s">
        <v>35</v>
      </c>
      <c r="Z1722" s="12">
        <f t="shared" si="26"/>
        <v>0</v>
      </c>
    </row>
    <row r="1723" spans="1:26" x14ac:dyDescent="0.35">
      <c r="A1723">
        <v>15415244</v>
      </c>
      <c r="B1723" s="1">
        <v>45752</v>
      </c>
      <c r="C1723" s="2">
        <v>0.50069444444444444</v>
      </c>
      <c r="D1723" t="s">
        <v>38</v>
      </c>
      <c r="E1723" t="s">
        <v>2406</v>
      </c>
      <c r="F1723">
        <v>11841</v>
      </c>
      <c r="I1723" t="s">
        <v>29</v>
      </c>
      <c r="J1723" t="s">
        <v>41</v>
      </c>
      <c r="K1723">
        <v>100</v>
      </c>
      <c r="L1723" t="s">
        <v>1321</v>
      </c>
      <c r="M1723" t="s">
        <v>1322</v>
      </c>
      <c r="N1723" t="s">
        <v>1323</v>
      </c>
      <c r="O1723" t="s">
        <v>34</v>
      </c>
      <c r="P1723" t="s">
        <v>36</v>
      </c>
      <c r="Q1723" t="s">
        <v>37</v>
      </c>
      <c r="V1723" t="s">
        <v>36</v>
      </c>
      <c r="W1723" t="s">
        <v>35</v>
      </c>
      <c r="X1723" t="s">
        <v>35</v>
      </c>
      <c r="Z1723" s="12">
        <f t="shared" si="26"/>
        <v>0</v>
      </c>
    </row>
    <row r="1724" spans="1:26" x14ac:dyDescent="0.35">
      <c r="A1724">
        <v>15460507</v>
      </c>
      <c r="B1724" s="1">
        <v>45754</v>
      </c>
      <c r="C1724" s="2">
        <v>0.71875</v>
      </c>
      <c r="D1724" t="s">
        <v>38</v>
      </c>
      <c r="E1724" t="s">
        <v>558</v>
      </c>
      <c r="F1724">
        <v>11498</v>
      </c>
      <c r="I1724" t="s">
        <v>88</v>
      </c>
      <c r="J1724" t="s">
        <v>49</v>
      </c>
      <c r="K1724">
        <v>125</v>
      </c>
      <c r="L1724" t="s">
        <v>286</v>
      </c>
      <c r="M1724" t="s">
        <v>287</v>
      </c>
      <c r="N1724" t="s">
        <v>288</v>
      </c>
      <c r="O1724" t="s">
        <v>67</v>
      </c>
      <c r="P1724" t="s">
        <v>36</v>
      </c>
      <c r="Q1724" t="s">
        <v>313</v>
      </c>
      <c r="V1724" t="s">
        <v>36</v>
      </c>
      <c r="W1724" t="s">
        <v>35</v>
      </c>
      <c r="X1724" t="s">
        <v>36</v>
      </c>
      <c r="Y1724" s="3">
        <v>45754.720833333333</v>
      </c>
      <c r="Z1724" s="12">
        <f t="shared" si="26"/>
        <v>1</v>
      </c>
    </row>
    <row r="1725" spans="1:26" x14ac:dyDescent="0.35">
      <c r="A1725">
        <v>15715772</v>
      </c>
      <c r="B1725" s="1">
        <v>45765</v>
      </c>
      <c r="C1725" s="2">
        <v>0.54027777777777775</v>
      </c>
      <c r="D1725" t="s">
        <v>53</v>
      </c>
      <c r="E1725" t="s">
        <v>454</v>
      </c>
      <c r="F1725" t="s">
        <v>455</v>
      </c>
      <c r="G1725" t="s">
        <v>55</v>
      </c>
      <c r="H1725" t="s">
        <v>56</v>
      </c>
      <c r="I1725" t="s">
        <v>88</v>
      </c>
      <c r="J1725" t="s">
        <v>440</v>
      </c>
      <c r="K1725">
        <v>160</v>
      </c>
      <c r="L1725" t="s">
        <v>597</v>
      </c>
      <c r="M1725" t="s">
        <v>598</v>
      </c>
      <c r="N1725" t="s">
        <v>599</v>
      </c>
      <c r="O1725" t="s">
        <v>34</v>
      </c>
      <c r="P1725" t="s">
        <v>35</v>
      </c>
      <c r="V1725" t="s">
        <v>35</v>
      </c>
      <c r="W1725" t="s">
        <v>35</v>
      </c>
      <c r="X1725" t="s">
        <v>35</v>
      </c>
      <c r="Z1725" s="12">
        <f t="shared" si="26"/>
        <v>0</v>
      </c>
    </row>
    <row r="1726" spans="1:26" x14ac:dyDescent="0.35">
      <c r="A1726">
        <v>15552329</v>
      </c>
      <c r="B1726" s="1">
        <v>45757</v>
      </c>
      <c r="C1726" s="2">
        <v>0.76666666666666672</v>
      </c>
      <c r="D1726" t="s">
        <v>128</v>
      </c>
      <c r="E1726" t="s">
        <v>2407</v>
      </c>
      <c r="F1726">
        <v>11483</v>
      </c>
      <c r="J1726" t="s">
        <v>49</v>
      </c>
      <c r="K1726" t="s">
        <v>114</v>
      </c>
      <c r="L1726" t="s">
        <v>115</v>
      </c>
      <c r="M1726" t="s">
        <v>262</v>
      </c>
      <c r="N1726" t="s">
        <v>263</v>
      </c>
      <c r="O1726" t="s">
        <v>67</v>
      </c>
      <c r="P1726" t="s">
        <v>36</v>
      </c>
      <c r="Q1726" t="s">
        <v>205</v>
      </c>
      <c r="V1726" t="s">
        <v>36</v>
      </c>
      <c r="W1726" t="s">
        <v>36</v>
      </c>
      <c r="X1726" t="s">
        <v>36</v>
      </c>
      <c r="Y1726" s="3">
        <v>45757.769444444442</v>
      </c>
      <c r="Z1726" s="12">
        <f t="shared" si="26"/>
        <v>1</v>
      </c>
    </row>
    <row r="1727" spans="1:26" x14ac:dyDescent="0.35">
      <c r="A1727">
        <v>15461670</v>
      </c>
      <c r="B1727" s="1">
        <v>45754</v>
      </c>
      <c r="C1727" s="2">
        <v>0.75486111111111109</v>
      </c>
      <c r="D1727" t="s">
        <v>53</v>
      </c>
      <c r="F1727">
        <v>10223</v>
      </c>
      <c r="G1727" t="s">
        <v>124</v>
      </c>
      <c r="H1727" t="s">
        <v>56</v>
      </c>
      <c r="I1727" t="s">
        <v>88</v>
      </c>
      <c r="J1727" t="s">
        <v>49</v>
      </c>
      <c r="K1727">
        <v>125</v>
      </c>
      <c r="L1727" t="s">
        <v>100</v>
      </c>
      <c r="M1727" t="s">
        <v>589</v>
      </c>
      <c r="N1727" t="s">
        <v>320</v>
      </c>
      <c r="O1727" t="s">
        <v>62</v>
      </c>
      <c r="P1727" t="s">
        <v>35</v>
      </c>
      <c r="V1727" t="s">
        <v>35</v>
      </c>
      <c r="W1727" t="s">
        <v>35</v>
      </c>
      <c r="X1727" t="s">
        <v>35</v>
      </c>
      <c r="Z1727" s="12">
        <f t="shared" si="26"/>
        <v>0</v>
      </c>
    </row>
    <row r="1728" spans="1:26" x14ac:dyDescent="0.35">
      <c r="A1728">
        <v>15366719</v>
      </c>
      <c r="B1728" s="1">
        <v>45749</v>
      </c>
      <c r="C1728" s="2">
        <v>0.82291666666666663</v>
      </c>
      <c r="D1728" t="s">
        <v>53</v>
      </c>
      <c r="E1728" t="s">
        <v>2111</v>
      </c>
      <c r="F1728">
        <v>13515</v>
      </c>
      <c r="G1728" t="s">
        <v>124</v>
      </c>
      <c r="H1728" t="s">
        <v>56</v>
      </c>
      <c r="I1728" t="s">
        <v>29</v>
      </c>
      <c r="J1728" t="s">
        <v>49</v>
      </c>
      <c r="K1728" t="s">
        <v>157</v>
      </c>
      <c r="L1728" t="s">
        <v>81</v>
      </c>
      <c r="M1728" t="s">
        <v>158</v>
      </c>
      <c r="N1728" t="s">
        <v>159</v>
      </c>
      <c r="O1728" t="s">
        <v>34</v>
      </c>
      <c r="P1728" t="s">
        <v>35</v>
      </c>
      <c r="Q1728" t="s">
        <v>37</v>
      </c>
      <c r="V1728" t="s">
        <v>35</v>
      </c>
      <c r="W1728" t="s">
        <v>35</v>
      </c>
      <c r="X1728" t="s">
        <v>35</v>
      </c>
      <c r="Z1728" s="12">
        <f t="shared" si="26"/>
        <v>0</v>
      </c>
    </row>
    <row r="1729" spans="1:26" x14ac:dyDescent="0.35">
      <c r="A1729">
        <v>15673389</v>
      </c>
      <c r="B1729" s="1">
        <v>45763</v>
      </c>
      <c r="C1729" s="2">
        <v>0.65972222222222221</v>
      </c>
      <c r="D1729" t="s">
        <v>95</v>
      </c>
      <c r="E1729" t="s">
        <v>2408</v>
      </c>
      <c r="F1729">
        <v>11444</v>
      </c>
      <c r="G1729" t="s">
        <v>98</v>
      </c>
      <c r="H1729" t="s">
        <v>99</v>
      </c>
      <c r="I1729" t="s">
        <v>40</v>
      </c>
      <c r="J1729" t="s">
        <v>49</v>
      </c>
      <c r="K1729">
        <v>125</v>
      </c>
      <c r="L1729" t="s">
        <v>100</v>
      </c>
      <c r="M1729" t="s">
        <v>775</v>
      </c>
      <c r="N1729" t="s">
        <v>776</v>
      </c>
      <c r="O1729" t="s">
        <v>34</v>
      </c>
      <c r="P1729" t="s">
        <v>35</v>
      </c>
      <c r="Q1729" t="s">
        <v>205</v>
      </c>
      <c r="V1729" t="s">
        <v>35</v>
      </c>
      <c r="W1729" t="s">
        <v>35</v>
      </c>
      <c r="X1729" t="s">
        <v>35</v>
      </c>
      <c r="Z1729" s="12">
        <f t="shared" si="26"/>
        <v>0</v>
      </c>
    </row>
    <row r="1730" spans="1:26" x14ac:dyDescent="0.35">
      <c r="A1730">
        <v>15518853</v>
      </c>
      <c r="B1730" s="1">
        <v>45756</v>
      </c>
      <c r="C1730" s="2">
        <v>0.68333333333333335</v>
      </c>
      <c r="D1730" t="s">
        <v>228</v>
      </c>
      <c r="F1730">
        <v>10210</v>
      </c>
      <c r="G1730" t="s">
        <v>28</v>
      </c>
      <c r="H1730" t="s">
        <v>963</v>
      </c>
      <c r="I1730" t="s">
        <v>29</v>
      </c>
      <c r="J1730" t="s">
        <v>49</v>
      </c>
      <c r="K1730">
        <v>125</v>
      </c>
      <c r="L1730" t="s">
        <v>190</v>
      </c>
      <c r="M1730" t="s">
        <v>191</v>
      </c>
      <c r="N1730" t="s">
        <v>192</v>
      </c>
      <c r="O1730" t="s">
        <v>34</v>
      </c>
      <c r="P1730" t="s">
        <v>35</v>
      </c>
      <c r="V1730" t="s">
        <v>35</v>
      </c>
      <c r="W1730" t="s">
        <v>35</v>
      </c>
      <c r="X1730" t="s">
        <v>35</v>
      </c>
      <c r="Z1730" s="12">
        <f t="shared" si="26"/>
        <v>0</v>
      </c>
    </row>
    <row r="1731" spans="1:26" x14ac:dyDescent="0.35">
      <c r="A1731">
        <v>15681342</v>
      </c>
      <c r="B1731" s="1">
        <v>45763</v>
      </c>
      <c r="C1731" s="2">
        <v>0.76736111111111116</v>
      </c>
      <c r="D1731" t="s">
        <v>46</v>
      </c>
      <c r="E1731" t="s">
        <v>1550</v>
      </c>
      <c r="F1731">
        <v>13398</v>
      </c>
      <c r="I1731" t="s">
        <v>88</v>
      </c>
      <c r="J1731" t="s">
        <v>49</v>
      </c>
      <c r="K1731" t="s">
        <v>392</v>
      </c>
      <c r="L1731" t="s">
        <v>81</v>
      </c>
      <c r="M1731" t="s">
        <v>2409</v>
      </c>
      <c r="N1731" t="s">
        <v>2410</v>
      </c>
      <c r="O1731" t="s">
        <v>34</v>
      </c>
      <c r="P1731" t="s">
        <v>36</v>
      </c>
      <c r="Q1731" t="s">
        <v>205</v>
      </c>
      <c r="V1731" t="s">
        <v>35</v>
      </c>
      <c r="W1731" t="s">
        <v>35</v>
      </c>
      <c r="X1731" t="s">
        <v>36</v>
      </c>
      <c r="Z1731" s="12">
        <f t="shared" ref="Z1731:Z1794" si="27">IF(O1731="Invoiced", 1, 0)</f>
        <v>0</v>
      </c>
    </row>
    <row r="1732" spans="1:26" x14ac:dyDescent="0.35">
      <c r="A1732">
        <v>15602248</v>
      </c>
      <c r="B1732" s="1">
        <v>45760</v>
      </c>
      <c r="C1732" s="2">
        <v>0.53749999999999998</v>
      </c>
      <c r="D1732" t="s">
        <v>53</v>
      </c>
      <c r="E1732" t="s">
        <v>848</v>
      </c>
      <c r="F1732">
        <v>13242</v>
      </c>
      <c r="G1732" t="s">
        <v>124</v>
      </c>
      <c r="H1732" t="s">
        <v>56</v>
      </c>
      <c r="I1732" t="s">
        <v>88</v>
      </c>
      <c r="J1732" t="s">
        <v>49</v>
      </c>
      <c r="K1732">
        <v>125</v>
      </c>
      <c r="L1732" t="s">
        <v>190</v>
      </c>
      <c r="M1732" t="s">
        <v>191</v>
      </c>
      <c r="N1732" t="s">
        <v>192</v>
      </c>
      <c r="O1732" t="s">
        <v>62</v>
      </c>
      <c r="P1732" t="s">
        <v>35</v>
      </c>
      <c r="Q1732" t="s">
        <v>78</v>
      </c>
      <c r="V1732" t="s">
        <v>35</v>
      </c>
      <c r="W1732" t="s">
        <v>35</v>
      </c>
      <c r="X1732" t="s">
        <v>35</v>
      </c>
      <c r="Z1732" s="12">
        <f t="shared" si="27"/>
        <v>0</v>
      </c>
    </row>
    <row r="1733" spans="1:26" x14ac:dyDescent="0.35">
      <c r="A1733">
        <v>15693973</v>
      </c>
      <c r="B1733" s="1">
        <v>45764</v>
      </c>
      <c r="C1733" s="2">
        <v>0.5444444444444444</v>
      </c>
      <c r="D1733" t="s">
        <v>46</v>
      </c>
      <c r="E1733" t="s">
        <v>2096</v>
      </c>
      <c r="F1733">
        <v>10368</v>
      </c>
      <c r="I1733" t="s">
        <v>40</v>
      </c>
      <c r="J1733" t="s">
        <v>41</v>
      </c>
      <c r="K1733">
        <v>110</v>
      </c>
      <c r="L1733" t="s">
        <v>143</v>
      </c>
      <c r="M1733" t="s">
        <v>2087</v>
      </c>
      <c r="N1733" t="s">
        <v>2088</v>
      </c>
      <c r="O1733" t="s">
        <v>34</v>
      </c>
      <c r="P1733" t="s">
        <v>36</v>
      </c>
      <c r="Q1733" t="s">
        <v>205</v>
      </c>
      <c r="V1733" t="s">
        <v>35</v>
      </c>
      <c r="W1733" t="s">
        <v>36</v>
      </c>
      <c r="X1733" t="s">
        <v>36</v>
      </c>
      <c r="Z1733" s="12">
        <f t="shared" si="27"/>
        <v>0</v>
      </c>
    </row>
    <row r="1734" spans="1:26" x14ac:dyDescent="0.35">
      <c r="A1734">
        <v>15586908</v>
      </c>
      <c r="B1734" s="1">
        <v>45759</v>
      </c>
      <c r="C1734" s="2">
        <v>0.63749999999999996</v>
      </c>
      <c r="D1734" t="s">
        <v>53</v>
      </c>
      <c r="E1734" t="s">
        <v>1401</v>
      </c>
      <c r="F1734">
        <v>10401</v>
      </c>
      <c r="G1734" t="s">
        <v>55</v>
      </c>
      <c r="H1734" t="s">
        <v>56</v>
      </c>
      <c r="I1734" t="s">
        <v>88</v>
      </c>
      <c r="J1734" t="s">
        <v>49</v>
      </c>
      <c r="K1734">
        <v>125</v>
      </c>
      <c r="L1734" t="s">
        <v>92</v>
      </c>
      <c r="M1734" t="s">
        <v>93</v>
      </c>
      <c r="N1734" t="s">
        <v>94</v>
      </c>
      <c r="O1734" t="s">
        <v>34</v>
      </c>
      <c r="P1734" t="s">
        <v>35</v>
      </c>
      <c r="V1734" t="s">
        <v>35</v>
      </c>
      <c r="W1734" t="s">
        <v>35</v>
      </c>
      <c r="X1734" t="s">
        <v>35</v>
      </c>
      <c r="Z1734" s="12">
        <f t="shared" si="27"/>
        <v>0</v>
      </c>
    </row>
    <row r="1735" spans="1:26" x14ac:dyDescent="0.35">
      <c r="A1735">
        <v>15505510</v>
      </c>
      <c r="B1735" s="1">
        <v>45756</v>
      </c>
      <c r="C1735" s="2">
        <v>0.6791666666666667</v>
      </c>
      <c r="D1735" t="s">
        <v>228</v>
      </c>
      <c r="F1735">
        <v>12804</v>
      </c>
      <c r="G1735" t="s">
        <v>340</v>
      </c>
      <c r="H1735" t="s">
        <v>505</v>
      </c>
      <c r="I1735" t="s">
        <v>40</v>
      </c>
      <c r="J1735" t="s">
        <v>57</v>
      </c>
      <c r="K1735" t="s">
        <v>58</v>
      </c>
      <c r="L1735" t="s">
        <v>59</v>
      </c>
      <c r="M1735" t="s">
        <v>506</v>
      </c>
      <c r="N1735" t="s">
        <v>507</v>
      </c>
      <c r="O1735" t="s">
        <v>34</v>
      </c>
      <c r="P1735" t="s">
        <v>35</v>
      </c>
      <c r="V1735" t="s">
        <v>35</v>
      </c>
      <c r="W1735" t="s">
        <v>35</v>
      </c>
      <c r="X1735" t="s">
        <v>35</v>
      </c>
      <c r="Z1735" s="12">
        <f t="shared" si="27"/>
        <v>0</v>
      </c>
    </row>
    <row r="1736" spans="1:26" x14ac:dyDescent="0.35">
      <c r="A1736">
        <v>15481558</v>
      </c>
      <c r="B1736" s="1">
        <v>45755</v>
      </c>
      <c r="C1736" s="2">
        <v>0.65416666666666667</v>
      </c>
      <c r="D1736" t="s">
        <v>128</v>
      </c>
      <c r="E1736" t="s">
        <v>1633</v>
      </c>
      <c r="F1736" t="s">
        <v>1634</v>
      </c>
      <c r="J1736" t="s">
        <v>49</v>
      </c>
      <c r="K1736" t="s">
        <v>157</v>
      </c>
      <c r="L1736" t="s">
        <v>344</v>
      </c>
      <c r="M1736" t="s">
        <v>345</v>
      </c>
      <c r="N1736" t="s">
        <v>346</v>
      </c>
      <c r="O1736" t="s">
        <v>62</v>
      </c>
      <c r="P1736" t="s">
        <v>36</v>
      </c>
      <c r="Q1736" t="s">
        <v>78</v>
      </c>
      <c r="V1736" t="s">
        <v>36</v>
      </c>
      <c r="W1736" t="s">
        <v>36</v>
      </c>
      <c r="X1736" t="s">
        <v>36</v>
      </c>
      <c r="Z1736" s="12">
        <f t="shared" si="27"/>
        <v>0</v>
      </c>
    </row>
    <row r="1737" spans="1:26" x14ac:dyDescent="0.35">
      <c r="A1737">
        <v>15743453</v>
      </c>
      <c r="B1737" s="1">
        <v>45766</v>
      </c>
      <c r="C1737" s="2">
        <v>0.7631944444444444</v>
      </c>
      <c r="D1737" t="s">
        <v>38</v>
      </c>
      <c r="E1737" t="s">
        <v>2411</v>
      </c>
      <c r="F1737" t="s">
        <v>2412</v>
      </c>
      <c r="J1737" t="s">
        <v>49</v>
      </c>
      <c r="K1737">
        <v>150</v>
      </c>
      <c r="L1737" t="s">
        <v>606</v>
      </c>
      <c r="M1737" t="s">
        <v>654</v>
      </c>
      <c r="N1737" t="s">
        <v>655</v>
      </c>
      <c r="O1737" t="s">
        <v>67</v>
      </c>
      <c r="P1737" t="s">
        <v>36</v>
      </c>
      <c r="V1737" t="s">
        <v>36</v>
      </c>
      <c r="W1737" t="s">
        <v>36</v>
      </c>
      <c r="X1737" t="s">
        <v>36</v>
      </c>
      <c r="Y1737" s="3">
        <v>45766.767361111109</v>
      </c>
      <c r="Z1737" s="12">
        <f t="shared" si="27"/>
        <v>1</v>
      </c>
    </row>
    <row r="1738" spans="1:26" x14ac:dyDescent="0.35">
      <c r="A1738">
        <v>15400100</v>
      </c>
      <c r="B1738" s="1">
        <v>45751</v>
      </c>
      <c r="C1738" s="2">
        <v>0.62569444444444444</v>
      </c>
      <c r="D1738" t="s">
        <v>24</v>
      </c>
      <c r="E1738" t="s">
        <v>1301</v>
      </c>
      <c r="F1738">
        <v>14191</v>
      </c>
      <c r="G1738" t="s">
        <v>27</v>
      </c>
      <c r="H1738" t="s">
        <v>28</v>
      </c>
      <c r="I1738" t="s">
        <v>40</v>
      </c>
      <c r="J1738" t="s">
        <v>148</v>
      </c>
      <c r="K1738" t="s">
        <v>296</v>
      </c>
      <c r="L1738" t="s">
        <v>148</v>
      </c>
      <c r="M1738" t="s">
        <v>1042</v>
      </c>
      <c r="N1738" t="s">
        <v>1013</v>
      </c>
      <c r="O1738" t="s">
        <v>34</v>
      </c>
      <c r="P1738" t="s">
        <v>35</v>
      </c>
      <c r="V1738" t="s">
        <v>35</v>
      </c>
      <c r="W1738" t="s">
        <v>35</v>
      </c>
      <c r="X1738" t="s">
        <v>35</v>
      </c>
      <c r="Z1738" s="12">
        <f t="shared" si="27"/>
        <v>0</v>
      </c>
    </row>
    <row r="1739" spans="1:26" x14ac:dyDescent="0.35">
      <c r="A1739">
        <v>15501336</v>
      </c>
      <c r="B1739" s="1">
        <v>45756</v>
      </c>
      <c r="C1739" s="2">
        <v>0.6479166666666667</v>
      </c>
      <c r="D1739" t="s">
        <v>228</v>
      </c>
      <c r="F1739">
        <v>12927</v>
      </c>
      <c r="G1739" t="s">
        <v>28</v>
      </c>
      <c r="H1739" t="s">
        <v>2189</v>
      </c>
      <c r="I1739" t="s">
        <v>40</v>
      </c>
      <c r="J1739" t="s">
        <v>49</v>
      </c>
      <c r="K1739">
        <v>125</v>
      </c>
      <c r="L1739" t="s">
        <v>491</v>
      </c>
      <c r="M1739" t="s">
        <v>492</v>
      </c>
      <c r="N1739" t="s">
        <v>493</v>
      </c>
      <c r="O1739" t="s">
        <v>34</v>
      </c>
      <c r="P1739" t="s">
        <v>35</v>
      </c>
      <c r="Q1739" t="s">
        <v>37</v>
      </c>
      <c r="V1739" t="s">
        <v>35</v>
      </c>
      <c r="W1739" t="s">
        <v>35</v>
      </c>
      <c r="X1739" t="s">
        <v>35</v>
      </c>
      <c r="Z1739" s="12">
        <f t="shared" si="27"/>
        <v>0</v>
      </c>
    </row>
    <row r="1740" spans="1:26" x14ac:dyDescent="0.35">
      <c r="A1740">
        <v>15584774</v>
      </c>
      <c r="B1740" s="1">
        <v>45759</v>
      </c>
      <c r="C1740" s="2">
        <v>0.53819444444444442</v>
      </c>
      <c r="D1740" t="s">
        <v>46</v>
      </c>
      <c r="E1740" t="s">
        <v>2413</v>
      </c>
      <c r="F1740" t="s">
        <v>2414</v>
      </c>
      <c r="I1740" t="s">
        <v>40</v>
      </c>
      <c r="J1740" t="s">
        <v>49</v>
      </c>
      <c r="K1740" t="s">
        <v>157</v>
      </c>
      <c r="L1740" t="s">
        <v>344</v>
      </c>
      <c r="M1740" t="s">
        <v>345</v>
      </c>
      <c r="N1740" t="s">
        <v>346</v>
      </c>
      <c r="O1740" t="s">
        <v>67</v>
      </c>
      <c r="P1740" t="s">
        <v>36</v>
      </c>
      <c r="Q1740" t="s">
        <v>103</v>
      </c>
      <c r="V1740" t="s">
        <v>35</v>
      </c>
      <c r="W1740" t="s">
        <v>35</v>
      </c>
      <c r="X1740" t="s">
        <v>35</v>
      </c>
      <c r="Y1740" s="3">
        <v>45759.538194444445</v>
      </c>
      <c r="Z1740" s="12">
        <f t="shared" si="27"/>
        <v>1</v>
      </c>
    </row>
    <row r="1741" spans="1:26" x14ac:dyDescent="0.35">
      <c r="A1741">
        <v>15392440</v>
      </c>
      <c r="B1741" s="1">
        <v>45751</v>
      </c>
      <c r="C1741" s="2">
        <v>0.45416666666666666</v>
      </c>
      <c r="D1741" t="s">
        <v>38</v>
      </c>
      <c r="E1741" t="s">
        <v>1892</v>
      </c>
      <c r="F1741">
        <v>13456</v>
      </c>
      <c r="J1741" t="s">
        <v>49</v>
      </c>
      <c r="K1741" t="s">
        <v>194</v>
      </c>
      <c r="L1741" t="s">
        <v>756</v>
      </c>
      <c r="M1741" t="s">
        <v>1763</v>
      </c>
      <c r="N1741" t="s">
        <v>758</v>
      </c>
      <c r="O1741" t="s">
        <v>62</v>
      </c>
      <c r="P1741" t="s">
        <v>36</v>
      </c>
      <c r="Q1741" t="s">
        <v>78</v>
      </c>
      <c r="V1741" t="s">
        <v>36</v>
      </c>
      <c r="W1741" t="s">
        <v>35</v>
      </c>
      <c r="X1741" t="s">
        <v>35</v>
      </c>
      <c r="Y1741" s="3">
        <v>45751.729166666664</v>
      </c>
      <c r="Z1741" s="12">
        <f t="shared" si="27"/>
        <v>0</v>
      </c>
    </row>
    <row r="1742" spans="1:26" x14ac:dyDescent="0.35">
      <c r="A1742">
        <v>15704700</v>
      </c>
      <c r="B1742" s="1">
        <v>45764</v>
      </c>
      <c r="C1742" s="2">
        <v>0.78680555555555554</v>
      </c>
      <c r="D1742" t="s">
        <v>128</v>
      </c>
      <c r="E1742" t="s">
        <v>1699</v>
      </c>
      <c r="F1742" t="s">
        <v>1700</v>
      </c>
      <c r="I1742" t="s">
        <v>40</v>
      </c>
      <c r="J1742" t="s">
        <v>41</v>
      </c>
      <c r="K1742">
        <v>100</v>
      </c>
      <c r="L1742" t="s">
        <v>275</v>
      </c>
      <c r="M1742" t="s">
        <v>2275</v>
      </c>
      <c r="N1742" t="s">
        <v>2276</v>
      </c>
      <c r="O1742" t="s">
        <v>34</v>
      </c>
      <c r="P1742" t="s">
        <v>35</v>
      </c>
      <c r="V1742" t="s">
        <v>35</v>
      </c>
      <c r="W1742" t="s">
        <v>35</v>
      </c>
      <c r="X1742" t="s">
        <v>35</v>
      </c>
      <c r="Z1742" s="12">
        <f t="shared" si="27"/>
        <v>0</v>
      </c>
    </row>
    <row r="1743" spans="1:26" x14ac:dyDescent="0.35">
      <c r="A1743">
        <v>15438619</v>
      </c>
      <c r="B1743" s="1">
        <v>45753</v>
      </c>
      <c r="C1743" s="2">
        <v>0.65069444444444446</v>
      </c>
      <c r="D1743" t="s">
        <v>46</v>
      </c>
      <c r="E1743" t="s">
        <v>2415</v>
      </c>
      <c r="F1743" t="s">
        <v>2416</v>
      </c>
      <c r="I1743" t="s">
        <v>40</v>
      </c>
      <c r="J1743" t="s">
        <v>49</v>
      </c>
      <c r="K1743" t="s">
        <v>157</v>
      </c>
      <c r="L1743" t="s">
        <v>344</v>
      </c>
      <c r="M1743" t="s">
        <v>345</v>
      </c>
      <c r="N1743" t="s">
        <v>346</v>
      </c>
      <c r="O1743" t="s">
        <v>67</v>
      </c>
      <c r="P1743" t="s">
        <v>36</v>
      </c>
      <c r="Q1743" t="s">
        <v>37</v>
      </c>
      <c r="V1743" t="s">
        <v>35</v>
      </c>
      <c r="W1743" t="s">
        <v>35</v>
      </c>
      <c r="X1743" t="s">
        <v>36</v>
      </c>
      <c r="Y1743" s="3">
        <v>45753.655555555553</v>
      </c>
      <c r="Z1743" s="12">
        <f t="shared" si="27"/>
        <v>1</v>
      </c>
    </row>
    <row r="1744" spans="1:26" x14ac:dyDescent="0.35">
      <c r="A1744">
        <v>15362387</v>
      </c>
      <c r="B1744" s="1">
        <v>45749</v>
      </c>
      <c r="C1744" s="2">
        <v>0.68680555555555556</v>
      </c>
      <c r="D1744" t="s">
        <v>38</v>
      </c>
      <c r="E1744" t="s">
        <v>2417</v>
      </c>
      <c r="F1744">
        <v>12374</v>
      </c>
      <c r="G1744" t="s">
        <v>860</v>
      </c>
      <c r="I1744" t="s">
        <v>40</v>
      </c>
      <c r="J1744" t="s">
        <v>30</v>
      </c>
      <c r="K1744" t="s">
        <v>225</v>
      </c>
      <c r="M1744" t="s">
        <v>678</v>
      </c>
      <c r="N1744" t="s">
        <v>679</v>
      </c>
      <c r="O1744" t="s">
        <v>62</v>
      </c>
      <c r="P1744" t="s">
        <v>36</v>
      </c>
      <c r="Q1744" t="s">
        <v>167</v>
      </c>
      <c r="V1744" t="s">
        <v>36</v>
      </c>
      <c r="W1744" t="s">
        <v>35</v>
      </c>
      <c r="X1744" t="s">
        <v>35</v>
      </c>
      <c r="Z1744" s="12">
        <f t="shared" si="27"/>
        <v>0</v>
      </c>
    </row>
    <row r="1745" spans="1:26" x14ac:dyDescent="0.35">
      <c r="A1745">
        <v>15372551</v>
      </c>
      <c r="B1745" s="1">
        <v>45750</v>
      </c>
      <c r="C1745" s="2">
        <v>0.46111111111111114</v>
      </c>
      <c r="D1745" t="s">
        <v>228</v>
      </c>
      <c r="E1745" t="s">
        <v>1884</v>
      </c>
      <c r="F1745">
        <v>11562</v>
      </c>
      <c r="I1745" t="s">
        <v>40</v>
      </c>
      <c r="J1745" t="s">
        <v>49</v>
      </c>
      <c r="K1745" t="s">
        <v>472</v>
      </c>
      <c r="L1745" t="s">
        <v>115</v>
      </c>
      <c r="M1745" t="s">
        <v>2418</v>
      </c>
      <c r="N1745" t="s">
        <v>2419</v>
      </c>
      <c r="O1745" t="s">
        <v>34</v>
      </c>
      <c r="P1745" t="s">
        <v>36</v>
      </c>
      <c r="Q1745" t="s">
        <v>103</v>
      </c>
      <c r="V1745" t="s">
        <v>35</v>
      </c>
      <c r="W1745" t="s">
        <v>35</v>
      </c>
      <c r="X1745" t="s">
        <v>36</v>
      </c>
      <c r="Z1745" s="12">
        <f t="shared" si="27"/>
        <v>0</v>
      </c>
    </row>
    <row r="1746" spans="1:26" x14ac:dyDescent="0.35">
      <c r="A1746">
        <v>15706226</v>
      </c>
      <c r="B1746" s="1">
        <v>45764</v>
      </c>
      <c r="C1746" s="2">
        <v>0.88541666666666663</v>
      </c>
      <c r="D1746" t="s">
        <v>95</v>
      </c>
      <c r="E1746" t="s">
        <v>2420</v>
      </c>
      <c r="F1746">
        <v>13106</v>
      </c>
      <c r="G1746" t="s">
        <v>98</v>
      </c>
      <c r="H1746" t="s">
        <v>99</v>
      </c>
      <c r="I1746" t="s">
        <v>40</v>
      </c>
      <c r="J1746" t="s">
        <v>49</v>
      </c>
      <c r="K1746" t="s">
        <v>157</v>
      </c>
      <c r="L1746" t="s">
        <v>533</v>
      </c>
      <c r="M1746" t="s">
        <v>1551</v>
      </c>
      <c r="N1746" t="s">
        <v>1552</v>
      </c>
      <c r="O1746" t="s">
        <v>62</v>
      </c>
      <c r="P1746" t="s">
        <v>35</v>
      </c>
      <c r="Q1746" t="s">
        <v>1000</v>
      </c>
      <c r="R1746" t="s">
        <v>1707</v>
      </c>
      <c r="T1746" t="s">
        <v>1829</v>
      </c>
      <c r="U1746" t="s">
        <v>198</v>
      </c>
      <c r="V1746" t="s">
        <v>35</v>
      </c>
      <c r="W1746" t="s">
        <v>35</v>
      </c>
      <c r="X1746" t="s">
        <v>35</v>
      </c>
      <c r="Z1746" s="12">
        <f t="shared" si="27"/>
        <v>0</v>
      </c>
    </row>
    <row r="1747" spans="1:26" x14ac:dyDescent="0.35">
      <c r="A1747">
        <v>15341967</v>
      </c>
      <c r="B1747" s="1">
        <v>45748</v>
      </c>
      <c r="C1747" s="2">
        <v>0.66805555555555551</v>
      </c>
      <c r="D1747" t="s">
        <v>53</v>
      </c>
      <c r="E1747" t="s">
        <v>549</v>
      </c>
      <c r="F1747">
        <v>12925</v>
      </c>
      <c r="G1747" t="s">
        <v>124</v>
      </c>
      <c r="H1747" t="s">
        <v>56</v>
      </c>
      <c r="I1747" t="s">
        <v>40</v>
      </c>
      <c r="J1747" t="s">
        <v>49</v>
      </c>
      <c r="K1747" t="s">
        <v>194</v>
      </c>
      <c r="L1747" t="s">
        <v>348</v>
      </c>
      <c r="M1747" t="s">
        <v>349</v>
      </c>
      <c r="N1747" t="s">
        <v>350</v>
      </c>
      <c r="O1747" t="s">
        <v>62</v>
      </c>
      <c r="P1747" t="s">
        <v>35</v>
      </c>
      <c r="Q1747" t="s">
        <v>78</v>
      </c>
      <c r="V1747" t="s">
        <v>35</v>
      </c>
      <c r="W1747" t="s">
        <v>35</v>
      </c>
      <c r="X1747" t="s">
        <v>35</v>
      </c>
      <c r="Z1747" s="12">
        <f t="shared" si="27"/>
        <v>0</v>
      </c>
    </row>
    <row r="1748" spans="1:26" x14ac:dyDescent="0.35">
      <c r="A1748">
        <v>15707337</v>
      </c>
      <c r="B1748" s="1">
        <v>45764</v>
      </c>
      <c r="C1748" s="2">
        <v>0.96458333333333335</v>
      </c>
      <c r="D1748" t="s">
        <v>53</v>
      </c>
      <c r="E1748" t="s">
        <v>1767</v>
      </c>
      <c r="F1748">
        <v>14177</v>
      </c>
      <c r="G1748" t="s">
        <v>290</v>
      </c>
      <c r="H1748" t="s">
        <v>56</v>
      </c>
      <c r="I1748" t="s">
        <v>29</v>
      </c>
      <c r="J1748" t="s">
        <v>57</v>
      </c>
      <c r="K1748" t="s">
        <v>58</v>
      </c>
      <c r="L1748" t="s">
        <v>551</v>
      </c>
      <c r="M1748" t="s">
        <v>1273</v>
      </c>
      <c r="N1748" t="s">
        <v>1274</v>
      </c>
      <c r="O1748" t="s">
        <v>34</v>
      </c>
      <c r="P1748" t="s">
        <v>35</v>
      </c>
      <c r="V1748" t="s">
        <v>35</v>
      </c>
      <c r="W1748" t="s">
        <v>35</v>
      </c>
      <c r="X1748" t="s">
        <v>35</v>
      </c>
      <c r="Z1748" s="12">
        <f t="shared" si="27"/>
        <v>0</v>
      </c>
    </row>
    <row r="1749" spans="1:26" x14ac:dyDescent="0.35">
      <c r="A1749">
        <v>15743639</v>
      </c>
      <c r="B1749" s="1">
        <v>45766</v>
      </c>
      <c r="C1749" s="2">
        <v>0.77083333333333337</v>
      </c>
      <c r="D1749" t="s">
        <v>38</v>
      </c>
      <c r="E1749" t="s">
        <v>1030</v>
      </c>
      <c r="F1749" t="s">
        <v>1031</v>
      </c>
      <c r="I1749" t="s">
        <v>88</v>
      </c>
      <c r="J1749" t="s">
        <v>148</v>
      </c>
      <c r="K1749" t="s">
        <v>149</v>
      </c>
      <c r="M1749" t="s">
        <v>1654</v>
      </c>
      <c r="N1749" t="s">
        <v>1056</v>
      </c>
      <c r="O1749" t="s">
        <v>34</v>
      </c>
      <c r="P1749" t="s">
        <v>36</v>
      </c>
      <c r="Q1749" t="s">
        <v>536</v>
      </c>
      <c r="V1749" t="s">
        <v>36</v>
      </c>
      <c r="W1749" t="s">
        <v>35</v>
      </c>
      <c r="X1749" t="s">
        <v>35</v>
      </c>
      <c r="Z1749" s="12">
        <f t="shared" si="27"/>
        <v>0</v>
      </c>
    </row>
    <row r="1750" spans="1:26" x14ac:dyDescent="0.35">
      <c r="A1750">
        <v>15719464</v>
      </c>
      <c r="B1750" s="1">
        <v>45765</v>
      </c>
      <c r="C1750" s="2">
        <v>0.62708333333333333</v>
      </c>
      <c r="D1750" t="s">
        <v>38</v>
      </c>
      <c r="E1750" t="s">
        <v>554</v>
      </c>
      <c r="F1750">
        <v>10163</v>
      </c>
      <c r="G1750" t="s">
        <v>86</v>
      </c>
      <c r="H1750" t="s">
        <v>87</v>
      </c>
      <c r="J1750" t="s">
        <v>49</v>
      </c>
      <c r="K1750" t="s">
        <v>157</v>
      </c>
      <c r="L1750" t="s">
        <v>533</v>
      </c>
      <c r="M1750" t="s">
        <v>2203</v>
      </c>
      <c r="N1750" t="s">
        <v>2204</v>
      </c>
      <c r="O1750" t="s">
        <v>67</v>
      </c>
      <c r="P1750" t="s">
        <v>36</v>
      </c>
      <c r="V1750" t="s">
        <v>36</v>
      </c>
      <c r="W1750" t="s">
        <v>35</v>
      </c>
      <c r="X1750" t="s">
        <v>36</v>
      </c>
      <c r="Y1750" s="3">
        <v>45765.629166666666</v>
      </c>
      <c r="Z1750" s="12">
        <f t="shared" si="27"/>
        <v>1</v>
      </c>
    </row>
    <row r="1751" spans="1:26" x14ac:dyDescent="0.35">
      <c r="A1751">
        <v>15293518</v>
      </c>
      <c r="B1751" s="1">
        <v>45749</v>
      </c>
      <c r="C1751" s="2">
        <v>0.40555555555555556</v>
      </c>
      <c r="D1751" t="s">
        <v>95</v>
      </c>
      <c r="E1751" t="s">
        <v>2421</v>
      </c>
      <c r="F1751" t="s">
        <v>2422</v>
      </c>
      <c r="G1751" t="s">
        <v>587</v>
      </c>
      <c r="H1751" t="s">
        <v>588</v>
      </c>
      <c r="I1751" t="s">
        <v>88</v>
      </c>
      <c r="J1751" t="s">
        <v>30</v>
      </c>
      <c r="K1751" t="s">
        <v>31</v>
      </c>
      <c r="L1751" t="s">
        <v>30</v>
      </c>
      <c r="M1751" t="s">
        <v>1736</v>
      </c>
      <c r="N1751" t="s">
        <v>107</v>
      </c>
      <c r="O1751" t="s">
        <v>34</v>
      </c>
      <c r="P1751" t="s">
        <v>35</v>
      </c>
      <c r="Q1751" t="s">
        <v>103</v>
      </c>
      <c r="V1751" t="s">
        <v>35</v>
      </c>
      <c r="W1751" t="s">
        <v>35</v>
      </c>
      <c r="X1751" t="s">
        <v>35</v>
      </c>
      <c r="Z1751" s="12">
        <f t="shared" si="27"/>
        <v>0</v>
      </c>
    </row>
    <row r="1752" spans="1:26" x14ac:dyDescent="0.35">
      <c r="A1752">
        <v>15610802</v>
      </c>
      <c r="B1752" s="1">
        <v>45761</v>
      </c>
      <c r="C1752" s="2">
        <v>0.65694444444444444</v>
      </c>
      <c r="D1752" t="s">
        <v>53</v>
      </c>
      <c r="E1752" t="s">
        <v>2423</v>
      </c>
      <c r="F1752">
        <v>13539</v>
      </c>
      <c r="G1752" t="s">
        <v>55</v>
      </c>
      <c r="H1752" t="s">
        <v>56</v>
      </c>
      <c r="I1752" t="s">
        <v>88</v>
      </c>
      <c r="J1752" t="s">
        <v>148</v>
      </c>
      <c r="K1752" t="s">
        <v>149</v>
      </c>
      <c r="L1752" t="s">
        <v>148</v>
      </c>
      <c r="M1752" t="s">
        <v>1173</v>
      </c>
      <c r="N1752" t="s">
        <v>478</v>
      </c>
      <c r="O1752" t="s">
        <v>34</v>
      </c>
      <c r="P1752" t="s">
        <v>35</v>
      </c>
      <c r="Q1752" t="s">
        <v>205</v>
      </c>
      <c r="V1752" t="s">
        <v>35</v>
      </c>
      <c r="W1752" t="s">
        <v>35</v>
      </c>
      <c r="X1752" t="s">
        <v>35</v>
      </c>
      <c r="Z1752" s="12">
        <f t="shared" si="27"/>
        <v>0</v>
      </c>
    </row>
    <row r="1753" spans="1:26" x14ac:dyDescent="0.35">
      <c r="A1753">
        <v>15499194</v>
      </c>
      <c r="B1753" s="1">
        <v>45759</v>
      </c>
      <c r="C1753" s="2">
        <v>0.67291666666666672</v>
      </c>
      <c r="D1753" t="s">
        <v>53</v>
      </c>
      <c r="E1753" t="s">
        <v>2156</v>
      </c>
      <c r="F1753">
        <v>13225</v>
      </c>
      <c r="G1753" t="s">
        <v>55</v>
      </c>
      <c r="H1753" t="s">
        <v>56</v>
      </c>
      <c r="J1753" t="s">
        <v>49</v>
      </c>
      <c r="K1753">
        <v>125</v>
      </c>
      <c r="L1753" t="s">
        <v>92</v>
      </c>
      <c r="M1753" t="s">
        <v>2424</v>
      </c>
      <c r="N1753" t="s">
        <v>94</v>
      </c>
      <c r="O1753" t="s">
        <v>67</v>
      </c>
      <c r="P1753" t="s">
        <v>36</v>
      </c>
      <c r="V1753" t="s">
        <v>35</v>
      </c>
      <c r="W1753" t="s">
        <v>35</v>
      </c>
      <c r="X1753" t="s">
        <v>36</v>
      </c>
      <c r="Y1753" s="3">
        <v>45759.675000000003</v>
      </c>
      <c r="Z1753" s="12">
        <f t="shared" si="27"/>
        <v>1</v>
      </c>
    </row>
    <row r="1754" spans="1:26" x14ac:dyDescent="0.35">
      <c r="A1754">
        <v>15628806</v>
      </c>
      <c r="B1754" s="1">
        <v>45761</v>
      </c>
      <c r="C1754" s="2">
        <v>0.65069444444444446</v>
      </c>
      <c r="D1754" t="s">
        <v>38</v>
      </c>
      <c r="E1754" t="s">
        <v>1145</v>
      </c>
      <c r="F1754">
        <v>14160</v>
      </c>
      <c r="J1754" t="s">
        <v>49</v>
      </c>
      <c r="K1754">
        <v>125</v>
      </c>
      <c r="L1754" t="s">
        <v>119</v>
      </c>
      <c r="M1754" t="s">
        <v>2328</v>
      </c>
      <c r="N1754" t="s">
        <v>990</v>
      </c>
      <c r="O1754" t="s">
        <v>67</v>
      </c>
      <c r="P1754" t="s">
        <v>36</v>
      </c>
      <c r="V1754" t="s">
        <v>36</v>
      </c>
      <c r="W1754" t="s">
        <v>36</v>
      </c>
      <c r="X1754" t="s">
        <v>36</v>
      </c>
      <c r="Y1754" s="3">
        <v>45761.652777777781</v>
      </c>
      <c r="Z1754" s="12">
        <f t="shared" si="27"/>
        <v>1</v>
      </c>
    </row>
    <row r="1755" spans="1:26" x14ac:dyDescent="0.35">
      <c r="A1755">
        <v>15647953</v>
      </c>
      <c r="B1755" s="1">
        <v>45762</v>
      </c>
      <c r="C1755" s="2">
        <v>0.5805555555555556</v>
      </c>
      <c r="D1755" t="s">
        <v>38</v>
      </c>
      <c r="E1755" t="s">
        <v>880</v>
      </c>
      <c r="F1755">
        <v>12937</v>
      </c>
      <c r="J1755" t="s">
        <v>49</v>
      </c>
      <c r="K1755" t="s">
        <v>194</v>
      </c>
      <c r="L1755" t="s">
        <v>2425</v>
      </c>
      <c r="M1755" t="s">
        <v>2426</v>
      </c>
      <c r="N1755" t="s">
        <v>2427</v>
      </c>
      <c r="O1755" t="s">
        <v>67</v>
      </c>
      <c r="P1755" t="s">
        <v>36</v>
      </c>
      <c r="V1755" t="s">
        <v>35</v>
      </c>
      <c r="W1755" t="s">
        <v>35</v>
      </c>
      <c r="X1755" t="s">
        <v>36</v>
      </c>
      <c r="Y1755" s="3">
        <v>45762.581250000003</v>
      </c>
      <c r="Z1755" s="12">
        <f t="shared" si="27"/>
        <v>1</v>
      </c>
    </row>
    <row r="1756" spans="1:26" x14ac:dyDescent="0.35">
      <c r="A1756">
        <v>15653953</v>
      </c>
      <c r="B1756" s="1">
        <v>45762</v>
      </c>
      <c r="C1756" s="2">
        <v>0.75069444444444444</v>
      </c>
      <c r="D1756" t="s">
        <v>53</v>
      </c>
      <c r="E1756" t="s">
        <v>449</v>
      </c>
      <c r="F1756">
        <v>10863</v>
      </c>
      <c r="G1756" t="s">
        <v>290</v>
      </c>
      <c r="H1756" t="s">
        <v>56</v>
      </c>
      <c r="I1756" t="s">
        <v>40</v>
      </c>
      <c r="J1756" t="s">
        <v>49</v>
      </c>
      <c r="K1756" t="s">
        <v>114</v>
      </c>
      <c r="L1756" t="s">
        <v>186</v>
      </c>
      <c r="M1756" t="s">
        <v>187</v>
      </c>
      <c r="N1756" t="s">
        <v>188</v>
      </c>
      <c r="O1756" t="s">
        <v>34</v>
      </c>
      <c r="P1756" t="s">
        <v>35</v>
      </c>
      <c r="Q1756" t="s">
        <v>205</v>
      </c>
      <c r="V1756" t="s">
        <v>35</v>
      </c>
      <c r="W1756" t="s">
        <v>35</v>
      </c>
      <c r="X1756" t="s">
        <v>35</v>
      </c>
      <c r="Z1756" s="12">
        <f t="shared" si="27"/>
        <v>0</v>
      </c>
    </row>
    <row r="1757" spans="1:26" x14ac:dyDescent="0.35">
      <c r="A1757">
        <v>15379700</v>
      </c>
      <c r="B1757" s="1">
        <v>45750</v>
      </c>
      <c r="C1757" s="2">
        <v>0.62291666666666667</v>
      </c>
      <c r="D1757" t="s">
        <v>38</v>
      </c>
      <c r="E1757" t="s">
        <v>2428</v>
      </c>
      <c r="F1757" t="s">
        <v>2429</v>
      </c>
      <c r="I1757" t="s">
        <v>40</v>
      </c>
      <c r="J1757" t="s">
        <v>41</v>
      </c>
      <c r="K1757">
        <v>100</v>
      </c>
      <c r="L1757" t="s">
        <v>169</v>
      </c>
      <c r="M1757" t="s">
        <v>501</v>
      </c>
      <c r="N1757" t="s">
        <v>502</v>
      </c>
      <c r="O1757" t="s">
        <v>67</v>
      </c>
      <c r="P1757" t="s">
        <v>36</v>
      </c>
      <c r="V1757" t="s">
        <v>35</v>
      </c>
      <c r="W1757" t="s">
        <v>35</v>
      </c>
      <c r="X1757" t="s">
        <v>36</v>
      </c>
      <c r="Y1757" s="3">
        <v>45750.625</v>
      </c>
      <c r="Z1757" s="12">
        <f t="shared" si="27"/>
        <v>1</v>
      </c>
    </row>
    <row r="1758" spans="1:26" x14ac:dyDescent="0.35">
      <c r="A1758">
        <v>15728936</v>
      </c>
      <c r="B1758" s="1">
        <v>45766</v>
      </c>
      <c r="C1758" s="2">
        <v>0.10833333333333334</v>
      </c>
      <c r="D1758" t="s">
        <v>53</v>
      </c>
      <c r="E1758" t="s">
        <v>1490</v>
      </c>
      <c r="F1758">
        <v>12406</v>
      </c>
      <c r="G1758" t="s">
        <v>55</v>
      </c>
      <c r="H1758" t="s">
        <v>56</v>
      </c>
      <c r="I1758" t="s">
        <v>88</v>
      </c>
      <c r="J1758" t="s">
        <v>30</v>
      </c>
      <c r="K1758" t="s">
        <v>75</v>
      </c>
      <c r="L1758" t="s">
        <v>30</v>
      </c>
      <c r="M1758" t="s">
        <v>76</v>
      </c>
      <c r="N1758" t="s">
        <v>77</v>
      </c>
      <c r="O1758" t="s">
        <v>62</v>
      </c>
      <c r="P1758" t="s">
        <v>35</v>
      </c>
      <c r="Q1758" t="s">
        <v>78</v>
      </c>
      <c r="V1758" t="s">
        <v>35</v>
      </c>
      <c r="W1758" t="s">
        <v>35</v>
      </c>
      <c r="X1758" t="s">
        <v>35</v>
      </c>
      <c r="Z1758" s="12">
        <f t="shared" si="27"/>
        <v>0</v>
      </c>
    </row>
    <row r="1759" spans="1:26" x14ac:dyDescent="0.35">
      <c r="A1759">
        <v>15612347</v>
      </c>
      <c r="B1759" s="1">
        <v>45761</v>
      </c>
      <c r="C1759" s="2">
        <v>0.41388888888888886</v>
      </c>
      <c r="D1759" t="s">
        <v>53</v>
      </c>
      <c r="E1759" t="s">
        <v>2430</v>
      </c>
      <c r="F1759">
        <v>13102</v>
      </c>
      <c r="G1759" t="s">
        <v>55</v>
      </c>
      <c r="H1759" t="s">
        <v>56</v>
      </c>
      <c r="I1759" t="s">
        <v>88</v>
      </c>
      <c r="J1759" t="s">
        <v>49</v>
      </c>
      <c r="K1759">
        <v>220</v>
      </c>
      <c r="L1759" t="s">
        <v>975</v>
      </c>
      <c r="M1759" t="s">
        <v>2431</v>
      </c>
      <c r="N1759" t="s">
        <v>2432</v>
      </c>
      <c r="O1759" t="s">
        <v>34</v>
      </c>
      <c r="P1759" t="s">
        <v>35</v>
      </c>
      <c r="Q1759" t="s">
        <v>536</v>
      </c>
      <c r="V1759" t="s">
        <v>35</v>
      </c>
      <c r="W1759" t="s">
        <v>35</v>
      </c>
      <c r="X1759" t="s">
        <v>35</v>
      </c>
      <c r="Z1759" s="12">
        <f t="shared" si="27"/>
        <v>0</v>
      </c>
    </row>
    <row r="1760" spans="1:26" x14ac:dyDescent="0.35">
      <c r="A1760">
        <v>15552113</v>
      </c>
      <c r="B1760" s="1">
        <v>45757</v>
      </c>
      <c r="C1760" s="2">
        <v>0.77222222222222225</v>
      </c>
      <c r="D1760" t="s">
        <v>53</v>
      </c>
      <c r="E1760" t="s">
        <v>925</v>
      </c>
      <c r="F1760">
        <v>10726</v>
      </c>
      <c r="G1760" t="s">
        <v>55</v>
      </c>
      <c r="H1760" t="s">
        <v>56</v>
      </c>
      <c r="I1760" t="s">
        <v>40</v>
      </c>
      <c r="J1760" t="s">
        <v>49</v>
      </c>
      <c r="K1760">
        <v>125</v>
      </c>
      <c r="L1760" t="s">
        <v>100</v>
      </c>
      <c r="M1760" t="s">
        <v>2433</v>
      </c>
      <c r="N1760" t="s">
        <v>832</v>
      </c>
      <c r="O1760" t="s">
        <v>67</v>
      </c>
      <c r="P1760" t="s">
        <v>36</v>
      </c>
      <c r="Q1760" t="s">
        <v>536</v>
      </c>
      <c r="V1760" t="s">
        <v>35</v>
      </c>
      <c r="W1760" t="s">
        <v>36</v>
      </c>
      <c r="X1760" t="s">
        <v>36</v>
      </c>
      <c r="Y1760" s="3">
        <v>45758.555555555555</v>
      </c>
      <c r="Z1760" s="12">
        <f t="shared" si="27"/>
        <v>1</v>
      </c>
    </row>
    <row r="1761" spans="1:26" x14ac:dyDescent="0.35">
      <c r="A1761">
        <v>15432683</v>
      </c>
      <c r="B1761" s="1">
        <v>45753</v>
      </c>
      <c r="C1761" s="2">
        <v>0.44236111111111109</v>
      </c>
      <c r="D1761" t="s">
        <v>53</v>
      </c>
      <c r="E1761" t="s">
        <v>2434</v>
      </c>
      <c r="F1761">
        <v>13421</v>
      </c>
      <c r="G1761" t="s">
        <v>124</v>
      </c>
      <c r="H1761" t="s">
        <v>56</v>
      </c>
      <c r="I1761" t="s">
        <v>88</v>
      </c>
      <c r="J1761" t="s">
        <v>49</v>
      </c>
      <c r="K1761" t="s">
        <v>157</v>
      </c>
      <c r="L1761" t="s">
        <v>81</v>
      </c>
      <c r="M1761" t="s">
        <v>158</v>
      </c>
      <c r="N1761" t="s">
        <v>159</v>
      </c>
      <c r="O1761" t="s">
        <v>62</v>
      </c>
      <c r="P1761" t="s">
        <v>35</v>
      </c>
      <c r="Q1761" t="s">
        <v>78</v>
      </c>
      <c r="V1761" t="s">
        <v>35</v>
      </c>
      <c r="W1761" t="s">
        <v>35</v>
      </c>
      <c r="X1761" t="s">
        <v>35</v>
      </c>
      <c r="Z1761" s="12">
        <f t="shared" si="27"/>
        <v>0</v>
      </c>
    </row>
    <row r="1762" spans="1:26" x14ac:dyDescent="0.35">
      <c r="A1762">
        <v>15401095</v>
      </c>
      <c r="B1762" s="1">
        <v>45751</v>
      </c>
      <c r="C1762" s="2">
        <v>0.65138888888888891</v>
      </c>
      <c r="D1762" t="s">
        <v>53</v>
      </c>
      <c r="E1762" t="s">
        <v>669</v>
      </c>
      <c r="F1762">
        <v>11277</v>
      </c>
      <c r="G1762" t="s">
        <v>124</v>
      </c>
      <c r="H1762" t="s">
        <v>56</v>
      </c>
      <c r="I1762" t="s">
        <v>40</v>
      </c>
      <c r="J1762" t="s">
        <v>49</v>
      </c>
      <c r="K1762">
        <v>125</v>
      </c>
      <c r="L1762" t="s">
        <v>190</v>
      </c>
      <c r="M1762" t="s">
        <v>191</v>
      </c>
      <c r="N1762" t="s">
        <v>192</v>
      </c>
      <c r="O1762" t="s">
        <v>34</v>
      </c>
      <c r="P1762" t="s">
        <v>35</v>
      </c>
      <c r="Q1762" t="s">
        <v>37</v>
      </c>
      <c r="V1762" t="s">
        <v>35</v>
      </c>
      <c r="W1762" t="s">
        <v>35</v>
      </c>
      <c r="X1762" t="s">
        <v>35</v>
      </c>
      <c r="Z1762" s="12">
        <f t="shared" si="27"/>
        <v>0</v>
      </c>
    </row>
    <row r="1763" spans="1:26" x14ac:dyDescent="0.35">
      <c r="A1763">
        <v>15537818</v>
      </c>
      <c r="B1763" s="1">
        <v>45757</v>
      </c>
      <c r="C1763" s="2">
        <v>0.42291666666666666</v>
      </c>
      <c r="D1763" t="s">
        <v>128</v>
      </c>
      <c r="E1763" t="s">
        <v>2435</v>
      </c>
      <c r="F1763">
        <v>11207</v>
      </c>
      <c r="I1763" t="s">
        <v>88</v>
      </c>
      <c r="J1763" t="s">
        <v>49</v>
      </c>
      <c r="K1763">
        <v>150</v>
      </c>
      <c r="L1763" t="s">
        <v>606</v>
      </c>
      <c r="M1763" t="s">
        <v>640</v>
      </c>
      <c r="N1763" t="s">
        <v>608</v>
      </c>
      <c r="O1763" t="s">
        <v>67</v>
      </c>
      <c r="P1763" t="s">
        <v>36</v>
      </c>
      <c r="Q1763" t="s">
        <v>103</v>
      </c>
      <c r="V1763" t="s">
        <v>36</v>
      </c>
      <c r="W1763" t="s">
        <v>36</v>
      </c>
      <c r="X1763" t="s">
        <v>36</v>
      </c>
      <c r="Y1763" s="3">
        <v>45762.661805555559</v>
      </c>
      <c r="Z1763" s="12">
        <f t="shared" si="27"/>
        <v>1</v>
      </c>
    </row>
    <row r="1764" spans="1:26" x14ac:dyDescent="0.35">
      <c r="A1764">
        <v>15369360</v>
      </c>
      <c r="B1764" s="1">
        <v>45750</v>
      </c>
      <c r="C1764" s="2">
        <v>6.805555555555555E-2</v>
      </c>
      <c r="D1764" t="s">
        <v>53</v>
      </c>
      <c r="E1764" t="s">
        <v>255</v>
      </c>
      <c r="F1764">
        <v>11942</v>
      </c>
      <c r="G1764" t="s">
        <v>55</v>
      </c>
      <c r="H1764" t="s">
        <v>56</v>
      </c>
      <c r="I1764" t="s">
        <v>88</v>
      </c>
      <c r="J1764" t="s">
        <v>80</v>
      </c>
      <c r="K1764">
        <v>250</v>
      </c>
      <c r="L1764" t="s">
        <v>81</v>
      </c>
      <c r="M1764" t="s">
        <v>82</v>
      </c>
      <c r="N1764" t="s">
        <v>83</v>
      </c>
      <c r="O1764" t="s">
        <v>62</v>
      </c>
      <c r="P1764" t="s">
        <v>35</v>
      </c>
      <c r="Q1764" t="s">
        <v>167</v>
      </c>
      <c r="V1764" t="s">
        <v>35</v>
      </c>
      <c r="W1764" t="s">
        <v>35</v>
      </c>
      <c r="X1764" t="s">
        <v>35</v>
      </c>
      <c r="Z1764" s="12">
        <f t="shared" si="27"/>
        <v>0</v>
      </c>
    </row>
    <row r="1765" spans="1:26" x14ac:dyDescent="0.35">
      <c r="A1765">
        <v>15720068</v>
      </c>
      <c r="B1765" s="1">
        <v>45765</v>
      </c>
      <c r="C1765" s="2">
        <v>0.6430555555555556</v>
      </c>
      <c r="D1765" t="s">
        <v>38</v>
      </c>
      <c r="E1765" t="s">
        <v>2436</v>
      </c>
      <c r="F1765">
        <v>13253</v>
      </c>
      <c r="J1765" t="s">
        <v>41</v>
      </c>
      <c r="K1765">
        <v>110</v>
      </c>
      <c r="L1765" t="s">
        <v>169</v>
      </c>
      <c r="M1765" t="s">
        <v>170</v>
      </c>
      <c r="N1765" t="s">
        <v>171</v>
      </c>
      <c r="O1765" t="s">
        <v>67</v>
      </c>
      <c r="P1765" t="s">
        <v>36</v>
      </c>
      <c r="V1765" t="s">
        <v>36</v>
      </c>
      <c r="W1765" t="s">
        <v>36</v>
      </c>
      <c r="X1765" t="s">
        <v>36</v>
      </c>
      <c r="Y1765" s="3">
        <v>45765.647222222222</v>
      </c>
      <c r="Z1765" s="12">
        <f t="shared" si="27"/>
        <v>1</v>
      </c>
    </row>
    <row r="1766" spans="1:26" x14ac:dyDescent="0.35">
      <c r="A1766">
        <v>15551522</v>
      </c>
      <c r="B1766" s="1">
        <v>45757</v>
      </c>
      <c r="C1766" s="2">
        <v>0.74305555555555558</v>
      </c>
      <c r="D1766" t="s">
        <v>38</v>
      </c>
      <c r="E1766" t="s">
        <v>1455</v>
      </c>
      <c r="F1766">
        <v>12956</v>
      </c>
      <c r="G1766" t="s">
        <v>86</v>
      </c>
      <c r="H1766" t="s">
        <v>87</v>
      </c>
      <c r="I1766" t="s">
        <v>29</v>
      </c>
      <c r="J1766" t="s">
        <v>49</v>
      </c>
      <c r="K1766">
        <v>125</v>
      </c>
      <c r="L1766" t="s">
        <v>100</v>
      </c>
      <c r="M1766" t="s">
        <v>319</v>
      </c>
      <c r="N1766" t="s">
        <v>320</v>
      </c>
      <c r="O1766" t="s">
        <v>67</v>
      </c>
      <c r="P1766" t="s">
        <v>36</v>
      </c>
      <c r="Q1766" t="s">
        <v>396</v>
      </c>
      <c r="V1766" t="s">
        <v>36</v>
      </c>
      <c r="W1766" t="s">
        <v>35</v>
      </c>
      <c r="X1766" t="s">
        <v>35</v>
      </c>
      <c r="Y1766" s="3">
        <v>45757.743750000001</v>
      </c>
      <c r="Z1766" s="12">
        <f t="shared" si="27"/>
        <v>1</v>
      </c>
    </row>
    <row r="1767" spans="1:26" x14ac:dyDescent="0.35">
      <c r="A1767">
        <v>15661100</v>
      </c>
      <c r="B1767" s="1">
        <v>45763</v>
      </c>
      <c r="C1767" s="2">
        <v>0.42708333333333331</v>
      </c>
      <c r="D1767" t="s">
        <v>53</v>
      </c>
      <c r="E1767" t="s">
        <v>1450</v>
      </c>
      <c r="F1767">
        <v>12663</v>
      </c>
      <c r="G1767" t="s">
        <v>55</v>
      </c>
      <c r="H1767" t="s">
        <v>56</v>
      </c>
      <c r="J1767" t="s">
        <v>49</v>
      </c>
      <c r="K1767" t="s">
        <v>157</v>
      </c>
      <c r="L1767" t="s">
        <v>81</v>
      </c>
      <c r="M1767" t="s">
        <v>158</v>
      </c>
      <c r="N1767" t="s">
        <v>159</v>
      </c>
      <c r="O1767" t="s">
        <v>62</v>
      </c>
      <c r="P1767" t="s">
        <v>35</v>
      </c>
      <c r="Q1767" t="s">
        <v>78</v>
      </c>
      <c r="V1767" t="s">
        <v>35</v>
      </c>
      <c r="W1767" t="s">
        <v>35</v>
      </c>
      <c r="X1767" t="s">
        <v>35</v>
      </c>
      <c r="Z1767" s="12">
        <f t="shared" si="27"/>
        <v>0</v>
      </c>
    </row>
    <row r="1768" spans="1:26" x14ac:dyDescent="0.35">
      <c r="A1768">
        <v>14842395</v>
      </c>
      <c r="B1768" s="1">
        <v>45750</v>
      </c>
      <c r="C1768" s="2">
        <v>0.48472222222222222</v>
      </c>
      <c r="D1768" t="s">
        <v>53</v>
      </c>
      <c r="E1768" t="s">
        <v>944</v>
      </c>
      <c r="F1768">
        <v>13511</v>
      </c>
      <c r="G1768" t="s">
        <v>55</v>
      </c>
      <c r="H1768" t="s">
        <v>56</v>
      </c>
      <c r="I1768" t="s">
        <v>40</v>
      </c>
      <c r="J1768" t="s">
        <v>49</v>
      </c>
      <c r="K1768">
        <v>220</v>
      </c>
      <c r="L1768" t="s">
        <v>202</v>
      </c>
      <c r="M1768" t="s">
        <v>203</v>
      </c>
      <c r="N1768" t="s">
        <v>204</v>
      </c>
      <c r="O1768" t="s">
        <v>34</v>
      </c>
      <c r="P1768" t="s">
        <v>35</v>
      </c>
      <c r="Q1768" t="s">
        <v>103</v>
      </c>
      <c r="V1768" t="s">
        <v>35</v>
      </c>
      <c r="W1768" t="s">
        <v>35</v>
      </c>
      <c r="X1768" t="s">
        <v>35</v>
      </c>
      <c r="Z1768" s="12">
        <f t="shared" si="27"/>
        <v>0</v>
      </c>
    </row>
    <row r="1769" spans="1:26" x14ac:dyDescent="0.35">
      <c r="A1769">
        <v>14255425</v>
      </c>
      <c r="B1769" s="1">
        <v>45757</v>
      </c>
      <c r="C1769" s="2">
        <v>0.63194444444444442</v>
      </c>
      <c r="D1769" t="s">
        <v>53</v>
      </c>
      <c r="E1769" t="s">
        <v>916</v>
      </c>
      <c r="F1769" t="s">
        <v>917</v>
      </c>
      <c r="G1769" t="s">
        <v>290</v>
      </c>
      <c r="H1769" t="s">
        <v>56</v>
      </c>
      <c r="I1769" t="s">
        <v>88</v>
      </c>
      <c r="J1769" t="s">
        <v>57</v>
      </c>
      <c r="K1769" t="s">
        <v>58</v>
      </c>
      <c r="L1769" t="s">
        <v>551</v>
      </c>
      <c r="M1769" t="s">
        <v>2437</v>
      </c>
      <c r="N1769" t="s">
        <v>2438</v>
      </c>
      <c r="O1769" t="s">
        <v>67</v>
      </c>
      <c r="P1769" t="s">
        <v>36</v>
      </c>
      <c r="Q1769" t="s">
        <v>205</v>
      </c>
      <c r="V1769" t="s">
        <v>35</v>
      </c>
      <c r="W1769" t="s">
        <v>36</v>
      </c>
      <c r="X1769" t="s">
        <v>36</v>
      </c>
      <c r="Y1769" s="3">
        <v>45757.726388888892</v>
      </c>
      <c r="Z1769" s="12">
        <f t="shared" si="27"/>
        <v>1</v>
      </c>
    </row>
    <row r="1770" spans="1:26" x14ac:dyDescent="0.35">
      <c r="A1770">
        <v>15570425</v>
      </c>
      <c r="B1770" s="1">
        <v>45758</v>
      </c>
      <c r="C1770" s="2">
        <v>0.69444444444444442</v>
      </c>
      <c r="D1770" t="s">
        <v>2260</v>
      </c>
      <c r="E1770" t="s">
        <v>1542</v>
      </c>
      <c r="F1770" t="s">
        <v>1543</v>
      </c>
      <c r="G1770" t="s">
        <v>2263</v>
      </c>
      <c r="H1770" t="s">
        <v>87</v>
      </c>
      <c r="J1770" t="s">
        <v>30</v>
      </c>
      <c r="K1770" t="s">
        <v>593</v>
      </c>
      <c r="M1770" t="s">
        <v>2439</v>
      </c>
      <c r="N1770" t="s">
        <v>595</v>
      </c>
      <c r="O1770" t="s">
        <v>67</v>
      </c>
      <c r="P1770" t="s">
        <v>36</v>
      </c>
      <c r="V1770" t="s">
        <v>35</v>
      </c>
      <c r="W1770" t="s">
        <v>35</v>
      </c>
      <c r="X1770" t="s">
        <v>35</v>
      </c>
      <c r="Y1770" s="3">
        <v>45758.695833333331</v>
      </c>
      <c r="Z1770" s="12">
        <f t="shared" si="27"/>
        <v>1</v>
      </c>
    </row>
    <row r="1771" spans="1:26" x14ac:dyDescent="0.35">
      <c r="A1771">
        <v>15502550</v>
      </c>
      <c r="B1771" s="1">
        <v>45756</v>
      </c>
      <c r="C1771" s="2">
        <v>0.65277777777777779</v>
      </c>
      <c r="D1771" t="s">
        <v>228</v>
      </c>
      <c r="F1771">
        <v>14173</v>
      </c>
      <c r="G1771" t="s">
        <v>340</v>
      </c>
      <c r="H1771" t="s">
        <v>505</v>
      </c>
      <c r="J1771" t="s">
        <v>57</v>
      </c>
      <c r="K1771" t="s">
        <v>58</v>
      </c>
      <c r="L1771" t="s">
        <v>59</v>
      </c>
      <c r="M1771" t="s">
        <v>506</v>
      </c>
      <c r="N1771" t="s">
        <v>507</v>
      </c>
      <c r="O1771" t="s">
        <v>34</v>
      </c>
      <c r="P1771" t="s">
        <v>35</v>
      </c>
      <c r="Q1771" t="s">
        <v>37</v>
      </c>
      <c r="V1771" t="s">
        <v>35</v>
      </c>
      <c r="W1771" t="s">
        <v>35</v>
      </c>
      <c r="X1771" t="s">
        <v>35</v>
      </c>
      <c r="Z1771" s="12">
        <f t="shared" si="27"/>
        <v>0</v>
      </c>
    </row>
    <row r="1772" spans="1:26" x14ac:dyDescent="0.35">
      <c r="A1772">
        <v>15633764</v>
      </c>
      <c r="B1772" s="1">
        <v>45761</v>
      </c>
      <c r="C1772" s="2">
        <v>0.78472222222222221</v>
      </c>
      <c r="D1772" t="s">
        <v>24</v>
      </c>
      <c r="E1772" t="s">
        <v>1124</v>
      </c>
      <c r="F1772">
        <v>12359</v>
      </c>
      <c r="G1772" t="s">
        <v>27</v>
      </c>
      <c r="H1772" t="s">
        <v>28</v>
      </c>
      <c r="I1772" t="s">
        <v>88</v>
      </c>
      <c r="J1772" t="s">
        <v>30</v>
      </c>
      <c r="K1772" t="s">
        <v>153</v>
      </c>
      <c r="L1772" t="s">
        <v>30</v>
      </c>
      <c r="M1772" t="s">
        <v>306</v>
      </c>
      <c r="N1772" t="s">
        <v>155</v>
      </c>
      <c r="O1772" t="s">
        <v>34</v>
      </c>
      <c r="P1772" t="s">
        <v>35</v>
      </c>
      <c r="Q1772" t="s">
        <v>37</v>
      </c>
      <c r="V1772" t="s">
        <v>35</v>
      </c>
      <c r="W1772" t="s">
        <v>35</v>
      </c>
      <c r="X1772" t="s">
        <v>35</v>
      </c>
      <c r="Z1772" s="12">
        <f t="shared" si="27"/>
        <v>0</v>
      </c>
    </row>
    <row r="1773" spans="1:26" x14ac:dyDescent="0.35">
      <c r="A1773">
        <v>15704696</v>
      </c>
      <c r="B1773" s="1">
        <v>45764</v>
      </c>
      <c r="C1773" s="2">
        <v>0.78680555555555554</v>
      </c>
      <c r="D1773" t="s">
        <v>38</v>
      </c>
      <c r="E1773" t="s">
        <v>2440</v>
      </c>
      <c r="F1773" t="s">
        <v>2441</v>
      </c>
      <c r="G1773" t="s">
        <v>2355</v>
      </c>
      <c r="H1773" t="s">
        <v>99</v>
      </c>
      <c r="J1773" t="s">
        <v>49</v>
      </c>
      <c r="K1773">
        <v>125</v>
      </c>
      <c r="L1773" t="s">
        <v>286</v>
      </c>
      <c r="M1773" t="s">
        <v>316</v>
      </c>
      <c r="N1773" t="s">
        <v>317</v>
      </c>
      <c r="O1773" t="s">
        <v>67</v>
      </c>
      <c r="P1773" t="s">
        <v>36</v>
      </c>
      <c r="V1773" t="s">
        <v>36</v>
      </c>
      <c r="W1773" t="s">
        <v>36</v>
      </c>
      <c r="X1773" t="s">
        <v>36</v>
      </c>
      <c r="Y1773" s="3">
        <v>45764.789583333331</v>
      </c>
      <c r="Z1773" s="12">
        <f t="shared" si="27"/>
        <v>1</v>
      </c>
    </row>
    <row r="1774" spans="1:26" x14ac:dyDescent="0.35">
      <c r="A1774">
        <v>15492638</v>
      </c>
      <c r="B1774" s="1">
        <v>45756</v>
      </c>
      <c r="C1774" s="2">
        <v>0.43125000000000002</v>
      </c>
      <c r="D1774" t="s">
        <v>38</v>
      </c>
      <c r="E1774" t="s">
        <v>2442</v>
      </c>
      <c r="F1774">
        <v>12873</v>
      </c>
      <c r="I1774" t="s">
        <v>40</v>
      </c>
      <c r="J1774" t="s">
        <v>49</v>
      </c>
      <c r="K1774" t="s">
        <v>114</v>
      </c>
      <c r="L1774" t="s">
        <v>115</v>
      </c>
      <c r="M1774" t="s">
        <v>262</v>
      </c>
      <c r="N1774" t="s">
        <v>263</v>
      </c>
      <c r="O1774" t="s">
        <v>67</v>
      </c>
      <c r="P1774" t="s">
        <v>36</v>
      </c>
      <c r="V1774" t="s">
        <v>36</v>
      </c>
      <c r="W1774" t="s">
        <v>35</v>
      </c>
      <c r="X1774" t="s">
        <v>35</v>
      </c>
      <c r="Y1774" s="3">
        <v>45756.432638888888</v>
      </c>
      <c r="Z1774" s="12">
        <f t="shared" si="27"/>
        <v>1</v>
      </c>
    </row>
    <row r="1775" spans="1:26" x14ac:dyDescent="0.35">
      <c r="A1775">
        <v>15560957</v>
      </c>
      <c r="B1775" s="1">
        <v>45758</v>
      </c>
      <c r="C1775" s="2">
        <v>0.4861111111111111</v>
      </c>
      <c r="D1775" t="s">
        <v>24</v>
      </c>
      <c r="E1775" t="s">
        <v>299</v>
      </c>
      <c r="F1775">
        <v>12445</v>
      </c>
      <c r="G1775" t="s">
        <v>27</v>
      </c>
      <c r="H1775" t="s">
        <v>28</v>
      </c>
      <c r="I1775" t="s">
        <v>29</v>
      </c>
      <c r="J1775" t="s">
        <v>30</v>
      </c>
      <c r="K1775" t="s">
        <v>31</v>
      </c>
      <c r="L1775" t="s">
        <v>30</v>
      </c>
      <c r="M1775" t="s">
        <v>32</v>
      </c>
      <c r="N1775" t="s">
        <v>33</v>
      </c>
      <c r="O1775" t="s">
        <v>34</v>
      </c>
      <c r="P1775" t="s">
        <v>35</v>
      </c>
      <c r="Q1775" t="s">
        <v>37</v>
      </c>
      <c r="V1775" t="s">
        <v>35</v>
      </c>
      <c r="W1775" t="s">
        <v>35</v>
      </c>
      <c r="X1775" t="s">
        <v>35</v>
      </c>
      <c r="Z1775" s="12">
        <f t="shared" si="27"/>
        <v>0</v>
      </c>
    </row>
    <row r="1776" spans="1:26" x14ac:dyDescent="0.35">
      <c r="A1776">
        <v>15580194</v>
      </c>
      <c r="B1776" s="1">
        <v>45759</v>
      </c>
      <c r="C1776" s="2">
        <v>0.42083333333333334</v>
      </c>
      <c r="D1776" t="s">
        <v>128</v>
      </c>
      <c r="E1776" t="s">
        <v>2443</v>
      </c>
      <c r="F1776" t="s">
        <v>2444</v>
      </c>
      <c r="G1776" t="s">
        <v>268</v>
      </c>
      <c r="H1776" t="s">
        <v>269</v>
      </c>
      <c r="I1776" t="s">
        <v>88</v>
      </c>
      <c r="J1776" t="s">
        <v>49</v>
      </c>
      <c r="K1776">
        <v>125</v>
      </c>
      <c r="L1776" t="s">
        <v>243</v>
      </c>
      <c r="M1776" t="s">
        <v>2445</v>
      </c>
      <c r="N1776" t="s">
        <v>648</v>
      </c>
      <c r="O1776" t="s">
        <v>34</v>
      </c>
      <c r="P1776" t="s">
        <v>36</v>
      </c>
      <c r="Q1776" t="s">
        <v>37</v>
      </c>
      <c r="V1776" t="s">
        <v>36</v>
      </c>
      <c r="W1776" t="s">
        <v>36</v>
      </c>
      <c r="X1776" t="s">
        <v>36</v>
      </c>
      <c r="Z1776" s="12">
        <f t="shared" si="27"/>
        <v>0</v>
      </c>
    </row>
    <row r="1777" spans="1:26" x14ac:dyDescent="0.35">
      <c r="A1777">
        <v>15493939</v>
      </c>
      <c r="B1777" s="1">
        <v>45756</v>
      </c>
      <c r="C1777" s="2">
        <v>0.46875</v>
      </c>
      <c r="D1777" t="s">
        <v>95</v>
      </c>
      <c r="E1777" t="s">
        <v>1225</v>
      </c>
      <c r="F1777" t="s">
        <v>1226</v>
      </c>
      <c r="G1777" t="s">
        <v>308</v>
      </c>
      <c r="H1777" t="s">
        <v>1130</v>
      </c>
      <c r="J1777" t="s">
        <v>57</v>
      </c>
      <c r="K1777" t="s">
        <v>58</v>
      </c>
      <c r="L1777" t="s">
        <v>59</v>
      </c>
      <c r="M1777" t="s">
        <v>165</v>
      </c>
      <c r="N1777" t="s">
        <v>166</v>
      </c>
      <c r="O1777" t="s">
        <v>34</v>
      </c>
      <c r="P1777" t="s">
        <v>35</v>
      </c>
      <c r="Q1777" t="s">
        <v>420</v>
      </c>
      <c r="V1777" t="s">
        <v>35</v>
      </c>
      <c r="W1777" t="s">
        <v>35</v>
      </c>
      <c r="X1777" t="s">
        <v>35</v>
      </c>
      <c r="Z1777" s="12">
        <f t="shared" si="27"/>
        <v>0</v>
      </c>
    </row>
    <row r="1778" spans="1:26" x14ac:dyDescent="0.35">
      <c r="A1778">
        <v>15442399</v>
      </c>
      <c r="B1778" s="1">
        <v>45753</v>
      </c>
      <c r="C1778" s="2">
        <v>0.84722222222222221</v>
      </c>
      <c r="D1778" t="s">
        <v>38</v>
      </c>
      <c r="E1778" t="s">
        <v>2196</v>
      </c>
      <c r="F1778" t="s">
        <v>2197</v>
      </c>
      <c r="J1778" t="s">
        <v>148</v>
      </c>
      <c r="K1778" t="s">
        <v>174</v>
      </c>
      <c r="M1778" t="s">
        <v>175</v>
      </c>
      <c r="N1778" t="s">
        <v>577</v>
      </c>
      <c r="O1778" t="s">
        <v>67</v>
      </c>
      <c r="P1778" t="s">
        <v>36</v>
      </c>
      <c r="Q1778" t="s">
        <v>37</v>
      </c>
      <c r="V1778" t="s">
        <v>36</v>
      </c>
      <c r="W1778" t="s">
        <v>35</v>
      </c>
      <c r="X1778" t="s">
        <v>35</v>
      </c>
      <c r="Y1778" s="3">
        <v>45753.847916666666</v>
      </c>
      <c r="Z1778" s="12">
        <f t="shared" si="27"/>
        <v>1</v>
      </c>
    </row>
    <row r="1779" spans="1:26" x14ac:dyDescent="0.35">
      <c r="A1779">
        <v>15341656</v>
      </c>
      <c r="B1779" s="1">
        <v>45748</v>
      </c>
      <c r="C1779" s="2">
        <v>0.65833333333333333</v>
      </c>
      <c r="D1779" t="s">
        <v>53</v>
      </c>
      <c r="E1779" t="s">
        <v>695</v>
      </c>
      <c r="F1779">
        <v>13018</v>
      </c>
      <c r="G1779" t="s">
        <v>124</v>
      </c>
      <c r="H1779" t="s">
        <v>56</v>
      </c>
      <c r="I1779" t="s">
        <v>40</v>
      </c>
      <c r="J1779" t="s">
        <v>49</v>
      </c>
      <c r="K1779">
        <v>400</v>
      </c>
      <c r="L1779" t="s">
        <v>329</v>
      </c>
      <c r="M1779" t="s">
        <v>707</v>
      </c>
      <c r="N1779" t="s">
        <v>708</v>
      </c>
      <c r="O1779" t="s">
        <v>62</v>
      </c>
      <c r="P1779" t="s">
        <v>35</v>
      </c>
      <c r="Q1779" t="s">
        <v>78</v>
      </c>
      <c r="V1779" t="s">
        <v>35</v>
      </c>
      <c r="W1779" t="s">
        <v>35</v>
      </c>
      <c r="X1779" t="s">
        <v>35</v>
      </c>
      <c r="Z1779" s="12">
        <f t="shared" si="27"/>
        <v>0</v>
      </c>
    </row>
    <row r="1780" spans="1:26" x14ac:dyDescent="0.35">
      <c r="A1780">
        <v>15456825</v>
      </c>
      <c r="B1780" s="1">
        <v>45754</v>
      </c>
      <c r="C1780" s="2">
        <v>0.63402777777777775</v>
      </c>
      <c r="D1780" t="s">
        <v>128</v>
      </c>
      <c r="E1780" t="s">
        <v>2446</v>
      </c>
      <c r="F1780">
        <v>11514</v>
      </c>
      <c r="G1780" t="s">
        <v>268</v>
      </c>
      <c r="H1780" t="s">
        <v>269</v>
      </c>
      <c r="J1780" t="s">
        <v>49</v>
      </c>
      <c r="K1780">
        <v>150</v>
      </c>
      <c r="L1780" t="s">
        <v>64</v>
      </c>
      <c r="M1780" t="s">
        <v>65</v>
      </c>
      <c r="N1780" t="s">
        <v>66</v>
      </c>
      <c r="O1780" t="s">
        <v>67</v>
      </c>
      <c r="P1780" t="s">
        <v>36</v>
      </c>
      <c r="V1780" t="s">
        <v>35</v>
      </c>
      <c r="W1780" t="s">
        <v>35</v>
      </c>
      <c r="X1780" t="s">
        <v>36</v>
      </c>
      <c r="Y1780" s="3">
        <v>45754.634722222225</v>
      </c>
      <c r="Z1780" s="12">
        <f t="shared" si="27"/>
        <v>1</v>
      </c>
    </row>
    <row r="1781" spans="1:26" x14ac:dyDescent="0.35">
      <c r="A1781">
        <v>15595262</v>
      </c>
      <c r="B1781" s="1">
        <v>45759</v>
      </c>
      <c r="C1781" s="2">
        <v>0.89930555555555558</v>
      </c>
      <c r="D1781" t="s">
        <v>53</v>
      </c>
      <c r="E1781" t="s">
        <v>2447</v>
      </c>
      <c r="F1781">
        <v>12801</v>
      </c>
      <c r="G1781" t="s">
        <v>55</v>
      </c>
      <c r="H1781" t="s">
        <v>56</v>
      </c>
      <c r="I1781" t="s">
        <v>40</v>
      </c>
      <c r="J1781" t="s">
        <v>49</v>
      </c>
      <c r="K1781">
        <v>150</v>
      </c>
      <c r="L1781" t="s">
        <v>71</v>
      </c>
      <c r="M1781" t="s">
        <v>72</v>
      </c>
      <c r="N1781" t="s">
        <v>73</v>
      </c>
      <c r="O1781" t="s">
        <v>34</v>
      </c>
      <c r="P1781" t="s">
        <v>35</v>
      </c>
      <c r="Q1781" t="s">
        <v>536</v>
      </c>
      <c r="V1781" t="s">
        <v>35</v>
      </c>
      <c r="W1781" t="s">
        <v>35</v>
      </c>
      <c r="X1781" t="s">
        <v>35</v>
      </c>
      <c r="Z1781" s="12">
        <f t="shared" si="27"/>
        <v>0</v>
      </c>
    </row>
    <row r="1782" spans="1:26" x14ac:dyDescent="0.35">
      <c r="A1782">
        <v>15742839</v>
      </c>
      <c r="B1782" s="1">
        <v>45766</v>
      </c>
      <c r="C1782" s="2">
        <v>0.74861111111111112</v>
      </c>
      <c r="D1782" t="s">
        <v>24</v>
      </c>
      <c r="E1782" t="s">
        <v>2448</v>
      </c>
      <c r="F1782">
        <v>13672</v>
      </c>
      <c r="G1782" t="s">
        <v>27</v>
      </c>
      <c r="H1782" t="s">
        <v>28</v>
      </c>
      <c r="I1782" t="s">
        <v>88</v>
      </c>
      <c r="J1782" t="s">
        <v>148</v>
      </c>
      <c r="K1782" t="s">
        <v>1716</v>
      </c>
      <c r="L1782" t="s">
        <v>148</v>
      </c>
      <c r="M1782" t="s">
        <v>1717</v>
      </c>
      <c r="N1782" t="s">
        <v>1718</v>
      </c>
      <c r="O1782" t="s">
        <v>62</v>
      </c>
      <c r="P1782" t="s">
        <v>35</v>
      </c>
      <c r="Q1782" t="s">
        <v>78</v>
      </c>
      <c r="V1782" t="s">
        <v>35</v>
      </c>
      <c r="W1782" t="s">
        <v>35</v>
      </c>
      <c r="X1782" t="s">
        <v>35</v>
      </c>
      <c r="Z1782" s="12">
        <f t="shared" si="27"/>
        <v>0</v>
      </c>
    </row>
    <row r="1783" spans="1:26" x14ac:dyDescent="0.35">
      <c r="A1783">
        <v>15640732</v>
      </c>
      <c r="B1783" s="1">
        <v>45762</v>
      </c>
      <c r="C1783" s="2">
        <v>0.42638888888888887</v>
      </c>
      <c r="D1783" t="s">
        <v>53</v>
      </c>
      <c r="E1783" t="s">
        <v>1145</v>
      </c>
      <c r="F1783">
        <v>14160</v>
      </c>
      <c r="G1783" t="s">
        <v>124</v>
      </c>
      <c r="H1783" t="s">
        <v>56</v>
      </c>
      <c r="I1783" t="s">
        <v>88</v>
      </c>
      <c r="J1783" t="s">
        <v>49</v>
      </c>
      <c r="K1783" t="s">
        <v>194</v>
      </c>
      <c r="L1783" t="s">
        <v>348</v>
      </c>
      <c r="M1783" t="s">
        <v>349</v>
      </c>
      <c r="N1783" t="s">
        <v>350</v>
      </c>
      <c r="O1783" t="s">
        <v>62</v>
      </c>
      <c r="P1783" t="s">
        <v>35</v>
      </c>
      <c r="Q1783" t="s">
        <v>78</v>
      </c>
      <c r="V1783" t="s">
        <v>35</v>
      </c>
      <c r="W1783" t="s">
        <v>35</v>
      </c>
      <c r="X1783" t="s">
        <v>35</v>
      </c>
      <c r="Z1783" s="12">
        <f t="shared" si="27"/>
        <v>0</v>
      </c>
    </row>
    <row r="1784" spans="1:26" x14ac:dyDescent="0.35">
      <c r="A1784">
        <v>15657329</v>
      </c>
      <c r="B1784" s="1">
        <v>45762</v>
      </c>
      <c r="C1784" s="2">
        <v>0.90416666666666667</v>
      </c>
      <c r="D1784" t="s">
        <v>53</v>
      </c>
      <c r="E1784" t="s">
        <v>1513</v>
      </c>
      <c r="F1784" t="s">
        <v>1514</v>
      </c>
      <c r="G1784" t="s">
        <v>55</v>
      </c>
      <c r="H1784" t="s">
        <v>56</v>
      </c>
      <c r="I1784" t="s">
        <v>40</v>
      </c>
      <c r="J1784" t="s">
        <v>49</v>
      </c>
      <c r="K1784" t="s">
        <v>157</v>
      </c>
      <c r="L1784" t="s">
        <v>81</v>
      </c>
      <c r="M1784" t="s">
        <v>158</v>
      </c>
      <c r="N1784" t="s">
        <v>159</v>
      </c>
      <c r="O1784" t="s">
        <v>62</v>
      </c>
      <c r="P1784" t="s">
        <v>35</v>
      </c>
      <c r="Q1784" t="s">
        <v>78</v>
      </c>
      <c r="V1784" t="s">
        <v>35</v>
      </c>
      <c r="W1784" t="s">
        <v>35</v>
      </c>
      <c r="X1784" t="s">
        <v>35</v>
      </c>
      <c r="Z1784" s="12">
        <f t="shared" si="27"/>
        <v>0</v>
      </c>
    </row>
    <row r="1785" spans="1:26" x14ac:dyDescent="0.35">
      <c r="A1785">
        <v>15575286</v>
      </c>
      <c r="B1785" s="1">
        <v>45758</v>
      </c>
      <c r="C1785" s="2">
        <v>0.83819444444444446</v>
      </c>
      <c r="D1785" t="s">
        <v>95</v>
      </c>
      <c r="E1785" t="s">
        <v>2449</v>
      </c>
      <c r="F1785" t="s">
        <v>2450</v>
      </c>
      <c r="G1785" t="s">
        <v>308</v>
      </c>
      <c r="H1785" t="s">
        <v>210</v>
      </c>
      <c r="J1785" t="s">
        <v>57</v>
      </c>
      <c r="K1785" t="s">
        <v>58</v>
      </c>
      <c r="L1785" t="s">
        <v>59</v>
      </c>
      <c r="M1785" t="s">
        <v>270</v>
      </c>
      <c r="N1785" t="s">
        <v>271</v>
      </c>
      <c r="O1785" t="s">
        <v>62</v>
      </c>
      <c r="P1785" t="s">
        <v>35</v>
      </c>
      <c r="Q1785" t="s">
        <v>167</v>
      </c>
      <c r="V1785" t="s">
        <v>35</v>
      </c>
      <c r="W1785" t="s">
        <v>35</v>
      </c>
      <c r="X1785" t="s">
        <v>35</v>
      </c>
      <c r="Z1785" s="12">
        <f t="shared" si="27"/>
        <v>0</v>
      </c>
    </row>
    <row r="1786" spans="1:26" x14ac:dyDescent="0.35">
      <c r="A1786">
        <v>15366148</v>
      </c>
      <c r="B1786" s="1">
        <v>45749</v>
      </c>
      <c r="C1786" s="2">
        <v>0.79305555555555551</v>
      </c>
      <c r="D1786" t="s">
        <v>228</v>
      </c>
      <c r="E1786" t="s">
        <v>664</v>
      </c>
      <c r="F1786">
        <v>12318</v>
      </c>
      <c r="I1786" t="s">
        <v>40</v>
      </c>
      <c r="J1786" t="s">
        <v>49</v>
      </c>
      <c r="K1786" t="s">
        <v>392</v>
      </c>
      <c r="L1786" t="s">
        <v>344</v>
      </c>
      <c r="M1786" t="s">
        <v>2451</v>
      </c>
      <c r="N1786" t="s">
        <v>2452</v>
      </c>
      <c r="O1786" t="s">
        <v>34</v>
      </c>
      <c r="P1786" t="s">
        <v>35</v>
      </c>
      <c r="Q1786" t="s">
        <v>103</v>
      </c>
      <c r="V1786" t="s">
        <v>35</v>
      </c>
      <c r="W1786" t="s">
        <v>35</v>
      </c>
      <c r="X1786" t="s">
        <v>35</v>
      </c>
      <c r="Z1786" s="12">
        <f t="shared" si="27"/>
        <v>0</v>
      </c>
    </row>
    <row r="1787" spans="1:26" x14ac:dyDescent="0.35">
      <c r="A1787">
        <v>15717281</v>
      </c>
      <c r="B1787" s="1">
        <v>45765</v>
      </c>
      <c r="C1787" s="2">
        <v>0.58263888888888893</v>
      </c>
      <c r="D1787" t="s">
        <v>53</v>
      </c>
      <c r="E1787" t="s">
        <v>519</v>
      </c>
      <c r="F1787">
        <v>13492</v>
      </c>
      <c r="G1787" t="s">
        <v>55</v>
      </c>
      <c r="H1787" t="s">
        <v>56</v>
      </c>
      <c r="I1787" t="s">
        <v>88</v>
      </c>
      <c r="J1787" t="s">
        <v>49</v>
      </c>
      <c r="K1787" t="s">
        <v>392</v>
      </c>
      <c r="L1787" t="s">
        <v>81</v>
      </c>
      <c r="M1787" t="s">
        <v>393</v>
      </c>
      <c r="N1787" t="s">
        <v>394</v>
      </c>
      <c r="O1787" t="s">
        <v>34</v>
      </c>
      <c r="P1787" t="s">
        <v>35</v>
      </c>
      <c r="Q1787" t="s">
        <v>37</v>
      </c>
      <c r="V1787" t="s">
        <v>35</v>
      </c>
      <c r="W1787" t="s">
        <v>35</v>
      </c>
      <c r="X1787" t="s">
        <v>35</v>
      </c>
      <c r="Z1787" s="12">
        <f t="shared" si="27"/>
        <v>0</v>
      </c>
    </row>
    <row r="1788" spans="1:26" x14ac:dyDescent="0.35">
      <c r="A1788">
        <v>15597608</v>
      </c>
      <c r="B1788" s="1">
        <v>45760</v>
      </c>
      <c r="C1788" s="2">
        <v>0.1986111111111111</v>
      </c>
      <c r="D1788" t="s">
        <v>53</v>
      </c>
      <c r="E1788" t="s">
        <v>2453</v>
      </c>
      <c r="F1788">
        <v>11469</v>
      </c>
      <c r="G1788" t="s">
        <v>55</v>
      </c>
      <c r="H1788" t="s">
        <v>56</v>
      </c>
      <c r="I1788" t="s">
        <v>88</v>
      </c>
      <c r="J1788" t="s">
        <v>49</v>
      </c>
      <c r="K1788" t="s">
        <v>378</v>
      </c>
      <c r="L1788" t="s">
        <v>417</v>
      </c>
      <c r="M1788" t="s">
        <v>1891</v>
      </c>
      <c r="N1788" t="s">
        <v>792</v>
      </c>
      <c r="O1788" t="s">
        <v>62</v>
      </c>
      <c r="P1788" t="s">
        <v>36</v>
      </c>
      <c r="Q1788" t="s">
        <v>1000</v>
      </c>
      <c r="R1788" t="s">
        <v>1707</v>
      </c>
      <c r="T1788" t="s">
        <v>2454</v>
      </c>
      <c r="U1788" t="s">
        <v>657</v>
      </c>
      <c r="V1788" t="s">
        <v>35</v>
      </c>
      <c r="W1788" t="s">
        <v>36</v>
      </c>
      <c r="X1788" t="s">
        <v>36</v>
      </c>
      <c r="Z1788" s="12">
        <f t="shared" si="27"/>
        <v>0</v>
      </c>
    </row>
    <row r="1789" spans="1:26" x14ac:dyDescent="0.35">
      <c r="A1789">
        <v>15425894</v>
      </c>
      <c r="B1789" s="1">
        <v>45752</v>
      </c>
      <c r="C1789" s="2">
        <v>0.77222222222222225</v>
      </c>
      <c r="D1789" t="s">
        <v>46</v>
      </c>
      <c r="E1789" t="s">
        <v>2455</v>
      </c>
      <c r="F1789">
        <v>10320</v>
      </c>
      <c r="G1789" t="s">
        <v>86</v>
      </c>
      <c r="H1789" t="s">
        <v>87</v>
      </c>
      <c r="I1789" t="s">
        <v>40</v>
      </c>
      <c r="J1789" t="s">
        <v>440</v>
      </c>
      <c r="K1789" t="s">
        <v>1435</v>
      </c>
      <c r="L1789">
        <v>160</v>
      </c>
      <c r="M1789" t="s">
        <v>2456</v>
      </c>
      <c r="N1789" t="s">
        <v>1627</v>
      </c>
      <c r="O1789" t="s">
        <v>62</v>
      </c>
      <c r="P1789" t="s">
        <v>36</v>
      </c>
      <c r="Q1789" t="s">
        <v>78</v>
      </c>
      <c r="V1789" t="s">
        <v>35</v>
      </c>
      <c r="W1789" t="s">
        <v>35</v>
      </c>
      <c r="X1789" t="s">
        <v>36</v>
      </c>
      <c r="Y1789" s="3">
        <v>45763.755555555559</v>
      </c>
      <c r="Z1789" s="12">
        <f t="shared" si="27"/>
        <v>0</v>
      </c>
    </row>
    <row r="1790" spans="1:26" x14ac:dyDescent="0.35">
      <c r="A1790">
        <v>15740761</v>
      </c>
      <c r="B1790" s="1">
        <v>45766</v>
      </c>
      <c r="C1790" s="2">
        <v>0.68472222222222223</v>
      </c>
      <c r="D1790" t="s">
        <v>128</v>
      </c>
      <c r="E1790" t="s">
        <v>1882</v>
      </c>
      <c r="F1790" t="s">
        <v>1883</v>
      </c>
      <c r="G1790" t="s">
        <v>268</v>
      </c>
      <c r="H1790" t="s">
        <v>269</v>
      </c>
      <c r="J1790" t="s">
        <v>49</v>
      </c>
      <c r="K1790">
        <v>125</v>
      </c>
      <c r="L1790" t="s">
        <v>286</v>
      </c>
      <c r="M1790" t="s">
        <v>287</v>
      </c>
      <c r="N1790" t="s">
        <v>288</v>
      </c>
      <c r="O1790" t="s">
        <v>34</v>
      </c>
      <c r="P1790" t="s">
        <v>36</v>
      </c>
      <c r="Q1790" t="s">
        <v>536</v>
      </c>
      <c r="V1790" t="s">
        <v>35</v>
      </c>
      <c r="W1790" t="s">
        <v>35</v>
      </c>
      <c r="X1790" t="s">
        <v>36</v>
      </c>
      <c r="Z1790" s="12">
        <f t="shared" si="27"/>
        <v>0</v>
      </c>
    </row>
    <row r="1791" spans="1:26" x14ac:dyDescent="0.35">
      <c r="A1791">
        <v>15666849</v>
      </c>
      <c r="B1791" s="1">
        <v>45763</v>
      </c>
      <c r="C1791" s="2">
        <v>0.52500000000000002</v>
      </c>
      <c r="D1791" t="s">
        <v>128</v>
      </c>
      <c r="E1791" t="s">
        <v>2457</v>
      </c>
      <c r="F1791" t="s">
        <v>2458</v>
      </c>
      <c r="J1791" t="s">
        <v>41</v>
      </c>
      <c r="K1791">
        <v>110</v>
      </c>
      <c r="L1791" t="s">
        <v>143</v>
      </c>
      <c r="M1791" t="s">
        <v>144</v>
      </c>
      <c r="N1791" t="s">
        <v>145</v>
      </c>
      <c r="O1791" t="s">
        <v>67</v>
      </c>
      <c r="P1791" t="s">
        <v>36</v>
      </c>
      <c r="V1791" t="s">
        <v>35</v>
      </c>
      <c r="W1791" t="s">
        <v>35</v>
      </c>
      <c r="X1791" t="s">
        <v>36</v>
      </c>
      <c r="Y1791" s="3">
        <v>45763.527777777781</v>
      </c>
      <c r="Z1791" s="12">
        <f t="shared" si="27"/>
        <v>1</v>
      </c>
    </row>
    <row r="1792" spans="1:26" x14ac:dyDescent="0.35">
      <c r="A1792">
        <v>15408665</v>
      </c>
      <c r="B1792" s="1">
        <v>45751</v>
      </c>
      <c r="C1792" s="2">
        <v>0.93888888888888888</v>
      </c>
      <c r="D1792" t="s">
        <v>24</v>
      </c>
      <c r="E1792" t="s">
        <v>1465</v>
      </c>
      <c r="F1792">
        <v>14164</v>
      </c>
      <c r="G1792" t="s">
        <v>27</v>
      </c>
      <c r="H1792" t="s">
        <v>28</v>
      </c>
      <c r="I1792" t="s">
        <v>29</v>
      </c>
      <c r="J1792" t="s">
        <v>148</v>
      </c>
      <c r="K1792" t="s">
        <v>149</v>
      </c>
      <c r="L1792" t="s">
        <v>148</v>
      </c>
      <c r="M1792" t="s">
        <v>150</v>
      </c>
      <c r="N1792" t="s">
        <v>151</v>
      </c>
      <c r="O1792" t="s">
        <v>62</v>
      </c>
      <c r="P1792" t="s">
        <v>35</v>
      </c>
      <c r="Q1792" t="s">
        <v>84</v>
      </c>
      <c r="V1792" t="s">
        <v>35</v>
      </c>
      <c r="W1792" t="s">
        <v>35</v>
      </c>
      <c r="X1792" t="s">
        <v>35</v>
      </c>
      <c r="Z1792" s="12">
        <f t="shared" si="27"/>
        <v>0</v>
      </c>
    </row>
    <row r="1793" spans="1:26" x14ac:dyDescent="0.35">
      <c r="A1793">
        <v>15494899</v>
      </c>
      <c r="B1793" s="1">
        <v>45756</v>
      </c>
      <c r="C1793" s="2">
        <v>0.48402777777777778</v>
      </c>
      <c r="D1793" t="s">
        <v>46</v>
      </c>
      <c r="E1793" t="s">
        <v>1685</v>
      </c>
      <c r="F1793">
        <v>11153</v>
      </c>
      <c r="J1793" t="s">
        <v>273</v>
      </c>
      <c r="K1793" t="s">
        <v>274</v>
      </c>
      <c r="L1793" t="s">
        <v>413</v>
      </c>
      <c r="M1793" t="s">
        <v>414</v>
      </c>
      <c r="N1793" t="s">
        <v>415</v>
      </c>
      <c r="O1793" t="s">
        <v>67</v>
      </c>
      <c r="P1793" t="s">
        <v>36</v>
      </c>
      <c r="V1793" t="s">
        <v>35</v>
      </c>
      <c r="W1793" t="s">
        <v>35</v>
      </c>
      <c r="X1793" t="s">
        <v>36</v>
      </c>
      <c r="Y1793" s="3">
        <v>45756.48541666667</v>
      </c>
      <c r="Z1793" s="12">
        <f t="shared" si="27"/>
        <v>1</v>
      </c>
    </row>
    <row r="1794" spans="1:26" x14ac:dyDescent="0.35">
      <c r="A1794">
        <v>15449547</v>
      </c>
      <c r="B1794" s="1">
        <v>45754</v>
      </c>
      <c r="C1794" s="2">
        <v>0.56180555555555556</v>
      </c>
      <c r="D1794" t="s">
        <v>46</v>
      </c>
      <c r="E1794" t="s">
        <v>2296</v>
      </c>
      <c r="F1794" t="s">
        <v>2297</v>
      </c>
      <c r="G1794" t="s">
        <v>99</v>
      </c>
      <c r="J1794" t="s">
        <v>41</v>
      </c>
      <c r="K1794">
        <v>100</v>
      </c>
      <c r="L1794" t="s">
        <v>169</v>
      </c>
      <c r="M1794" t="s">
        <v>1338</v>
      </c>
      <c r="N1794" t="s">
        <v>1339</v>
      </c>
      <c r="O1794" t="s">
        <v>62</v>
      </c>
      <c r="P1794" t="s">
        <v>35</v>
      </c>
      <c r="Q1794" t="s">
        <v>78</v>
      </c>
      <c r="V1794" t="s">
        <v>35</v>
      </c>
      <c r="W1794" t="s">
        <v>35</v>
      </c>
      <c r="X1794" t="s">
        <v>35</v>
      </c>
      <c r="Z1794" s="12">
        <f t="shared" si="27"/>
        <v>0</v>
      </c>
    </row>
    <row r="1795" spans="1:26" x14ac:dyDescent="0.35">
      <c r="A1795">
        <v>15688247</v>
      </c>
      <c r="B1795" s="1">
        <v>45764</v>
      </c>
      <c r="C1795" s="2">
        <v>0.40694444444444444</v>
      </c>
      <c r="D1795" t="s">
        <v>53</v>
      </c>
      <c r="E1795" t="s">
        <v>261</v>
      </c>
      <c r="F1795">
        <v>10066</v>
      </c>
      <c r="G1795" t="s">
        <v>124</v>
      </c>
      <c r="H1795" t="s">
        <v>56</v>
      </c>
      <c r="J1795" t="s">
        <v>49</v>
      </c>
      <c r="K1795" t="s">
        <v>194</v>
      </c>
      <c r="L1795" t="s">
        <v>348</v>
      </c>
      <c r="M1795" t="s">
        <v>349</v>
      </c>
      <c r="N1795" t="s">
        <v>350</v>
      </c>
      <c r="O1795" t="s">
        <v>62</v>
      </c>
      <c r="P1795" t="s">
        <v>35</v>
      </c>
      <c r="Q1795" t="s">
        <v>167</v>
      </c>
      <c r="V1795" t="s">
        <v>35</v>
      </c>
      <c r="W1795" t="s">
        <v>35</v>
      </c>
      <c r="X1795" t="s">
        <v>35</v>
      </c>
      <c r="Z1795" s="12">
        <f t="shared" ref="Z1795:Z1858" si="28">IF(O1795="Invoiced", 1, 0)</f>
        <v>0</v>
      </c>
    </row>
    <row r="1796" spans="1:26" x14ac:dyDescent="0.35">
      <c r="A1796">
        <v>15344407</v>
      </c>
      <c r="B1796" s="1">
        <v>45748</v>
      </c>
      <c r="C1796" s="2">
        <v>0.74930555555555556</v>
      </c>
      <c r="D1796" t="s">
        <v>53</v>
      </c>
      <c r="E1796" t="s">
        <v>616</v>
      </c>
      <c r="F1796">
        <v>11691</v>
      </c>
      <c r="G1796" t="s">
        <v>55</v>
      </c>
      <c r="H1796" t="s">
        <v>56</v>
      </c>
      <c r="I1796" t="s">
        <v>40</v>
      </c>
      <c r="J1796" t="s">
        <v>49</v>
      </c>
      <c r="K1796">
        <v>220</v>
      </c>
      <c r="L1796" t="s">
        <v>202</v>
      </c>
      <c r="M1796" t="s">
        <v>203</v>
      </c>
      <c r="N1796" t="s">
        <v>204</v>
      </c>
      <c r="O1796" t="s">
        <v>62</v>
      </c>
      <c r="P1796" t="s">
        <v>35</v>
      </c>
      <c r="Q1796" t="s">
        <v>78</v>
      </c>
      <c r="V1796" t="s">
        <v>35</v>
      </c>
      <c r="W1796" t="s">
        <v>35</v>
      </c>
      <c r="X1796" t="s">
        <v>35</v>
      </c>
      <c r="Z1796" s="12">
        <f t="shared" si="28"/>
        <v>0</v>
      </c>
    </row>
    <row r="1797" spans="1:26" x14ac:dyDescent="0.35">
      <c r="A1797">
        <v>15436800</v>
      </c>
      <c r="B1797" s="1">
        <v>45753</v>
      </c>
      <c r="C1797" s="2">
        <v>0.58125000000000004</v>
      </c>
      <c r="D1797" t="s">
        <v>38</v>
      </c>
      <c r="E1797" t="s">
        <v>585</v>
      </c>
      <c r="F1797">
        <v>12430</v>
      </c>
      <c r="G1797" t="s">
        <v>1029</v>
      </c>
      <c r="I1797" t="s">
        <v>88</v>
      </c>
      <c r="J1797" t="s">
        <v>49</v>
      </c>
      <c r="K1797" t="s">
        <v>194</v>
      </c>
      <c r="L1797" t="s">
        <v>344</v>
      </c>
      <c r="M1797" t="s">
        <v>2459</v>
      </c>
      <c r="N1797" t="s">
        <v>2460</v>
      </c>
      <c r="O1797" t="s">
        <v>67</v>
      </c>
      <c r="P1797" t="s">
        <v>36</v>
      </c>
      <c r="Q1797" t="s">
        <v>313</v>
      </c>
      <c r="V1797" t="s">
        <v>36</v>
      </c>
      <c r="W1797" t="s">
        <v>35</v>
      </c>
      <c r="X1797" t="s">
        <v>35</v>
      </c>
      <c r="Y1797" s="3">
        <v>45754.55</v>
      </c>
      <c r="Z1797" s="12">
        <f t="shared" si="28"/>
        <v>1</v>
      </c>
    </row>
    <row r="1798" spans="1:26" x14ac:dyDescent="0.35">
      <c r="A1798">
        <v>15481560</v>
      </c>
      <c r="B1798" s="1">
        <v>45755</v>
      </c>
      <c r="C1798" s="2">
        <v>0.65416666666666667</v>
      </c>
      <c r="D1798" t="s">
        <v>38</v>
      </c>
      <c r="E1798" t="s">
        <v>2461</v>
      </c>
      <c r="F1798">
        <v>13392</v>
      </c>
      <c r="J1798" t="s">
        <v>49</v>
      </c>
      <c r="K1798">
        <v>125</v>
      </c>
      <c r="L1798" t="s">
        <v>100</v>
      </c>
      <c r="M1798" t="s">
        <v>445</v>
      </c>
      <c r="N1798" t="s">
        <v>446</v>
      </c>
      <c r="O1798" t="s">
        <v>67</v>
      </c>
      <c r="P1798" t="s">
        <v>36</v>
      </c>
      <c r="V1798" t="s">
        <v>36</v>
      </c>
      <c r="W1798" t="s">
        <v>36</v>
      </c>
      <c r="X1798" t="s">
        <v>36</v>
      </c>
      <c r="Y1798" s="3">
        <v>45755.656944444447</v>
      </c>
      <c r="Z1798" s="12">
        <f t="shared" si="28"/>
        <v>1</v>
      </c>
    </row>
    <row r="1799" spans="1:26" x14ac:dyDescent="0.35">
      <c r="A1799">
        <v>15492879</v>
      </c>
      <c r="B1799" s="1">
        <v>45756</v>
      </c>
      <c r="C1799" s="2">
        <v>0.43819444444444444</v>
      </c>
      <c r="D1799" t="s">
        <v>38</v>
      </c>
      <c r="E1799" t="s">
        <v>2462</v>
      </c>
      <c r="F1799" t="s">
        <v>2463</v>
      </c>
      <c r="I1799" t="s">
        <v>40</v>
      </c>
      <c r="J1799" t="s">
        <v>30</v>
      </c>
      <c r="K1799" t="s">
        <v>225</v>
      </c>
      <c r="M1799" t="s">
        <v>1439</v>
      </c>
      <c r="N1799" t="s">
        <v>227</v>
      </c>
      <c r="O1799" t="s">
        <v>62</v>
      </c>
      <c r="P1799" t="s">
        <v>36</v>
      </c>
      <c r="Q1799" t="s">
        <v>167</v>
      </c>
      <c r="V1799" t="s">
        <v>35</v>
      </c>
      <c r="W1799" t="s">
        <v>35</v>
      </c>
      <c r="X1799" t="s">
        <v>35</v>
      </c>
      <c r="Z1799" s="12">
        <f t="shared" si="28"/>
        <v>0</v>
      </c>
    </row>
    <row r="1800" spans="1:26" x14ac:dyDescent="0.35">
      <c r="A1800">
        <v>15544707</v>
      </c>
      <c r="B1800" s="1">
        <v>45757</v>
      </c>
      <c r="C1800" s="2">
        <v>0.57638888888888884</v>
      </c>
      <c r="D1800" t="s">
        <v>38</v>
      </c>
      <c r="E1800" t="s">
        <v>759</v>
      </c>
      <c r="F1800">
        <v>10590</v>
      </c>
      <c r="G1800" t="s">
        <v>86</v>
      </c>
      <c r="H1800" t="s">
        <v>87</v>
      </c>
      <c r="J1800" t="s">
        <v>49</v>
      </c>
      <c r="K1800" t="s">
        <v>157</v>
      </c>
      <c r="L1800" t="s">
        <v>344</v>
      </c>
      <c r="M1800" t="s">
        <v>345</v>
      </c>
      <c r="N1800" t="s">
        <v>346</v>
      </c>
      <c r="O1800" t="s">
        <v>67</v>
      </c>
      <c r="P1800" t="s">
        <v>36</v>
      </c>
      <c r="V1800" t="s">
        <v>36</v>
      </c>
      <c r="W1800" t="s">
        <v>36</v>
      </c>
      <c r="X1800" t="s">
        <v>36</v>
      </c>
      <c r="Y1800" s="3">
        <v>45757.578472222223</v>
      </c>
      <c r="Z1800" s="12">
        <f t="shared" si="28"/>
        <v>1</v>
      </c>
    </row>
    <row r="1801" spans="1:26" x14ac:dyDescent="0.35">
      <c r="A1801">
        <v>14757740</v>
      </c>
      <c r="B1801" s="1">
        <v>45765</v>
      </c>
      <c r="C1801" s="2">
        <v>0.62777777777777777</v>
      </c>
      <c r="D1801" t="s">
        <v>53</v>
      </c>
      <c r="E1801" t="s">
        <v>2464</v>
      </c>
      <c r="F1801" t="s">
        <v>2465</v>
      </c>
      <c r="G1801" t="s">
        <v>124</v>
      </c>
      <c r="H1801" t="s">
        <v>56</v>
      </c>
      <c r="I1801" t="s">
        <v>40</v>
      </c>
      <c r="J1801" t="s">
        <v>49</v>
      </c>
      <c r="K1801">
        <v>125</v>
      </c>
      <c r="L1801" t="s">
        <v>243</v>
      </c>
      <c r="M1801" t="s">
        <v>1083</v>
      </c>
      <c r="N1801" t="s">
        <v>648</v>
      </c>
      <c r="O1801" t="s">
        <v>62</v>
      </c>
      <c r="P1801" t="s">
        <v>35</v>
      </c>
      <c r="Q1801" t="s">
        <v>78</v>
      </c>
      <c r="V1801" t="s">
        <v>35</v>
      </c>
      <c r="W1801" t="s">
        <v>35</v>
      </c>
      <c r="X1801" t="s">
        <v>35</v>
      </c>
      <c r="Z1801" s="12">
        <f t="shared" si="28"/>
        <v>0</v>
      </c>
    </row>
    <row r="1802" spans="1:26" x14ac:dyDescent="0.35">
      <c r="A1802">
        <v>15332610</v>
      </c>
      <c r="B1802" s="1">
        <v>45748</v>
      </c>
      <c r="C1802" s="2">
        <v>0.4236111111111111</v>
      </c>
      <c r="D1802" t="s">
        <v>38</v>
      </c>
      <c r="E1802" t="s">
        <v>2466</v>
      </c>
      <c r="F1802">
        <v>10427</v>
      </c>
      <c r="I1802" t="s">
        <v>29</v>
      </c>
      <c r="J1802" t="s">
        <v>49</v>
      </c>
      <c r="K1802" t="s">
        <v>157</v>
      </c>
      <c r="L1802" t="s">
        <v>344</v>
      </c>
      <c r="M1802" t="s">
        <v>617</v>
      </c>
      <c r="N1802" t="s">
        <v>618</v>
      </c>
      <c r="O1802" t="s">
        <v>34</v>
      </c>
      <c r="P1802" t="s">
        <v>36</v>
      </c>
      <c r="Q1802" t="s">
        <v>313</v>
      </c>
      <c r="V1802" t="s">
        <v>36</v>
      </c>
      <c r="W1802" t="s">
        <v>35</v>
      </c>
      <c r="X1802" t="s">
        <v>36</v>
      </c>
      <c r="Z1802" s="12">
        <f t="shared" si="28"/>
        <v>0</v>
      </c>
    </row>
    <row r="1803" spans="1:26" x14ac:dyDescent="0.35">
      <c r="A1803">
        <v>15564939</v>
      </c>
      <c r="B1803" s="1">
        <v>45758</v>
      </c>
      <c r="C1803" s="2">
        <v>0.56597222222222221</v>
      </c>
      <c r="D1803" t="s">
        <v>38</v>
      </c>
      <c r="E1803" t="s">
        <v>773</v>
      </c>
      <c r="F1803" t="s">
        <v>774</v>
      </c>
      <c r="I1803" t="s">
        <v>88</v>
      </c>
      <c r="J1803" t="s">
        <v>49</v>
      </c>
      <c r="K1803" t="s">
        <v>194</v>
      </c>
      <c r="L1803" t="s">
        <v>712</v>
      </c>
      <c r="M1803" t="s">
        <v>1411</v>
      </c>
      <c r="N1803" t="s">
        <v>1412</v>
      </c>
      <c r="O1803" t="s">
        <v>67</v>
      </c>
      <c r="P1803" t="s">
        <v>36</v>
      </c>
      <c r="Q1803" t="s">
        <v>313</v>
      </c>
      <c r="V1803" t="s">
        <v>36</v>
      </c>
      <c r="W1803" t="s">
        <v>36</v>
      </c>
      <c r="X1803" t="s">
        <v>36</v>
      </c>
      <c r="Y1803" s="3">
        <v>45758.568055555559</v>
      </c>
      <c r="Z1803" s="12">
        <f t="shared" si="28"/>
        <v>1</v>
      </c>
    </row>
    <row r="1804" spans="1:26" x14ac:dyDescent="0.35">
      <c r="A1804">
        <v>15527093</v>
      </c>
      <c r="B1804" s="1">
        <v>45756</v>
      </c>
      <c r="C1804" s="2">
        <v>0.67500000000000004</v>
      </c>
      <c r="D1804" t="s">
        <v>53</v>
      </c>
      <c r="E1804" t="s">
        <v>1405</v>
      </c>
      <c r="F1804">
        <v>10675</v>
      </c>
      <c r="G1804" t="s">
        <v>55</v>
      </c>
      <c r="H1804" t="s">
        <v>56</v>
      </c>
      <c r="I1804" t="s">
        <v>88</v>
      </c>
      <c r="J1804" t="s">
        <v>49</v>
      </c>
      <c r="K1804" t="s">
        <v>157</v>
      </c>
      <c r="L1804" t="s">
        <v>81</v>
      </c>
      <c r="M1804" t="s">
        <v>158</v>
      </c>
      <c r="N1804" t="s">
        <v>159</v>
      </c>
      <c r="O1804" t="s">
        <v>62</v>
      </c>
      <c r="P1804" t="s">
        <v>35</v>
      </c>
      <c r="Q1804" t="s">
        <v>78</v>
      </c>
      <c r="V1804" t="s">
        <v>35</v>
      </c>
      <c r="W1804" t="s">
        <v>35</v>
      </c>
      <c r="X1804" t="s">
        <v>35</v>
      </c>
      <c r="Z1804" s="12">
        <f t="shared" si="28"/>
        <v>0</v>
      </c>
    </row>
    <row r="1805" spans="1:26" x14ac:dyDescent="0.35">
      <c r="A1805">
        <v>15365822</v>
      </c>
      <c r="B1805" s="1">
        <v>45749</v>
      </c>
      <c r="C1805" s="2">
        <v>0.78263888888888888</v>
      </c>
      <c r="D1805" t="s">
        <v>38</v>
      </c>
      <c r="E1805" t="s">
        <v>2467</v>
      </c>
      <c r="F1805">
        <v>10745</v>
      </c>
      <c r="I1805" t="s">
        <v>40</v>
      </c>
      <c r="J1805" t="s">
        <v>49</v>
      </c>
      <c r="K1805">
        <v>150</v>
      </c>
      <c r="L1805" t="s">
        <v>606</v>
      </c>
      <c r="M1805" t="s">
        <v>684</v>
      </c>
      <c r="N1805" t="s">
        <v>685</v>
      </c>
      <c r="O1805" t="s">
        <v>62</v>
      </c>
      <c r="P1805" t="s">
        <v>36</v>
      </c>
      <c r="Q1805" t="s">
        <v>78</v>
      </c>
      <c r="V1805" t="s">
        <v>36</v>
      </c>
      <c r="W1805" t="s">
        <v>35</v>
      </c>
      <c r="X1805" t="s">
        <v>35</v>
      </c>
      <c r="Z1805" s="12">
        <f t="shared" si="28"/>
        <v>0</v>
      </c>
    </row>
    <row r="1806" spans="1:26" x14ac:dyDescent="0.35">
      <c r="A1806">
        <v>15398530</v>
      </c>
      <c r="B1806" s="1">
        <v>45751</v>
      </c>
      <c r="C1806" s="2">
        <v>0.57986111111111116</v>
      </c>
      <c r="D1806" t="s">
        <v>38</v>
      </c>
      <c r="E1806" t="s">
        <v>2241</v>
      </c>
      <c r="F1806">
        <v>12378</v>
      </c>
      <c r="I1806" t="s">
        <v>88</v>
      </c>
      <c r="J1806" t="s">
        <v>30</v>
      </c>
      <c r="K1806" t="s">
        <v>593</v>
      </c>
      <c r="M1806" t="s">
        <v>622</v>
      </c>
      <c r="N1806" t="s">
        <v>155</v>
      </c>
      <c r="O1806" t="s">
        <v>34</v>
      </c>
      <c r="P1806" t="s">
        <v>36</v>
      </c>
      <c r="Q1806" t="s">
        <v>396</v>
      </c>
      <c r="V1806" t="s">
        <v>36</v>
      </c>
      <c r="W1806" t="s">
        <v>35</v>
      </c>
      <c r="X1806" t="s">
        <v>35</v>
      </c>
      <c r="Z1806" s="12">
        <f t="shared" si="28"/>
        <v>0</v>
      </c>
    </row>
    <row r="1807" spans="1:26" x14ac:dyDescent="0.35">
      <c r="A1807">
        <v>15691458</v>
      </c>
      <c r="B1807" s="1">
        <v>45764</v>
      </c>
      <c r="C1807" s="2">
        <v>0.50624999999999998</v>
      </c>
      <c r="D1807" t="s">
        <v>53</v>
      </c>
      <c r="E1807" t="s">
        <v>1329</v>
      </c>
      <c r="F1807">
        <v>12645</v>
      </c>
      <c r="G1807" t="s">
        <v>290</v>
      </c>
      <c r="H1807" t="s">
        <v>56</v>
      </c>
      <c r="J1807" t="s">
        <v>49</v>
      </c>
      <c r="K1807" t="s">
        <v>194</v>
      </c>
      <c r="L1807" t="s">
        <v>291</v>
      </c>
      <c r="M1807" t="s">
        <v>292</v>
      </c>
      <c r="N1807" t="s">
        <v>293</v>
      </c>
      <c r="O1807" t="s">
        <v>62</v>
      </c>
      <c r="P1807" t="s">
        <v>35</v>
      </c>
      <c r="Q1807" t="s">
        <v>78</v>
      </c>
      <c r="V1807" t="s">
        <v>35</v>
      </c>
      <c r="W1807" t="s">
        <v>35</v>
      </c>
      <c r="X1807" t="s">
        <v>35</v>
      </c>
      <c r="Z1807" s="12">
        <f t="shared" si="28"/>
        <v>0</v>
      </c>
    </row>
    <row r="1808" spans="1:26" x14ac:dyDescent="0.35">
      <c r="A1808">
        <v>15625389</v>
      </c>
      <c r="B1808" s="1">
        <v>45761</v>
      </c>
      <c r="C1808" s="2">
        <v>0.56736111111111109</v>
      </c>
      <c r="D1808" t="s">
        <v>228</v>
      </c>
      <c r="E1808" t="s">
        <v>1270</v>
      </c>
      <c r="F1808">
        <v>13101</v>
      </c>
      <c r="I1808" t="s">
        <v>40</v>
      </c>
      <c r="J1808" t="s">
        <v>49</v>
      </c>
      <c r="K1808">
        <v>125</v>
      </c>
      <c r="L1808" t="s">
        <v>243</v>
      </c>
      <c r="M1808" t="s">
        <v>244</v>
      </c>
      <c r="N1808" t="s">
        <v>245</v>
      </c>
      <c r="O1808" t="s">
        <v>34</v>
      </c>
      <c r="P1808" t="s">
        <v>35</v>
      </c>
      <c r="Q1808" t="s">
        <v>37</v>
      </c>
      <c r="V1808" t="s">
        <v>35</v>
      </c>
      <c r="W1808" t="s">
        <v>35</v>
      </c>
      <c r="X1808" t="s">
        <v>35</v>
      </c>
      <c r="Z1808" s="12">
        <f t="shared" si="28"/>
        <v>0</v>
      </c>
    </row>
    <row r="1809" spans="1:26" x14ac:dyDescent="0.35">
      <c r="A1809">
        <v>15642591</v>
      </c>
      <c r="B1809" s="1">
        <v>45762</v>
      </c>
      <c r="C1809" s="2">
        <v>0.47083333333333333</v>
      </c>
      <c r="D1809" t="s">
        <v>38</v>
      </c>
      <c r="E1809" t="s">
        <v>1443</v>
      </c>
      <c r="F1809">
        <v>12532</v>
      </c>
      <c r="I1809" t="s">
        <v>29</v>
      </c>
      <c r="J1809" t="s">
        <v>49</v>
      </c>
      <c r="K1809">
        <v>220</v>
      </c>
      <c r="L1809" t="s">
        <v>344</v>
      </c>
      <c r="M1809" t="s">
        <v>517</v>
      </c>
      <c r="N1809" t="s">
        <v>518</v>
      </c>
      <c r="O1809" t="s">
        <v>62</v>
      </c>
      <c r="P1809" t="s">
        <v>36</v>
      </c>
      <c r="Q1809" t="s">
        <v>78</v>
      </c>
      <c r="V1809" t="s">
        <v>36</v>
      </c>
      <c r="W1809" t="s">
        <v>36</v>
      </c>
      <c r="X1809" t="s">
        <v>36</v>
      </c>
      <c r="Z1809" s="12">
        <f t="shared" si="28"/>
        <v>0</v>
      </c>
    </row>
    <row r="1810" spans="1:26" x14ac:dyDescent="0.35">
      <c r="A1810">
        <v>15426436</v>
      </c>
      <c r="B1810" s="1">
        <v>45752</v>
      </c>
      <c r="C1810" s="2">
        <v>0.7944444444444444</v>
      </c>
      <c r="D1810" t="s">
        <v>128</v>
      </c>
      <c r="E1810" t="s">
        <v>2468</v>
      </c>
      <c r="F1810">
        <v>12676</v>
      </c>
      <c r="G1810" t="s">
        <v>268</v>
      </c>
      <c r="H1810" t="s">
        <v>131</v>
      </c>
      <c r="I1810" t="s">
        <v>40</v>
      </c>
      <c r="J1810" t="s">
        <v>49</v>
      </c>
      <c r="K1810" t="s">
        <v>431</v>
      </c>
      <c r="L1810" t="s">
        <v>71</v>
      </c>
      <c r="M1810" t="s">
        <v>709</v>
      </c>
      <c r="N1810" t="s">
        <v>710</v>
      </c>
      <c r="O1810" t="s">
        <v>67</v>
      </c>
      <c r="P1810" t="s">
        <v>36</v>
      </c>
      <c r="Q1810" t="s">
        <v>37</v>
      </c>
      <c r="V1810" t="s">
        <v>35</v>
      </c>
      <c r="W1810" t="s">
        <v>35</v>
      </c>
      <c r="X1810" t="s">
        <v>36</v>
      </c>
      <c r="Y1810" s="3">
        <v>45752.795138888891</v>
      </c>
      <c r="Z1810" s="12">
        <f t="shared" si="28"/>
        <v>1</v>
      </c>
    </row>
    <row r="1811" spans="1:26" x14ac:dyDescent="0.35">
      <c r="A1811">
        <v>15363660</v>
      </c>
      <c r="B1811" s="1">
        <v>45749</v>
      </c>
      <c r="C1811" s="2">
        <v>0.72569444444444442</v>
      </c>
      <c r="D1811" t="s">
        <v>53</v>
      </c>
      <c r="E1811" t="s">
        <v>2469</v>
      </c>
      <c r="F1811" t="s">
        <v>2470</v>
      </c>
      <c r="G1811" t="s">
        <v>290</v>
      </c>
      <c r="H1811" t="s">
        <v>56</v>
      </c>
      <c r="I1811" t="s">
        <v>29</v>
      </c>
      <c r="J1811" t="s">
        <v>80</v>
      </c>
      <c r="K1811">
        <v>250</v>
      </c>
      <c r="L1811" t="s">
        <v>81</v>
      </c>
      <c r="M1811" t="s">
        <v>82</v>
      </c>
      <c r="N1811" t="s">
        <v>83</v>
      </c>
      <c r="O1811" t="s">
        <v>34</v>
      </c>
      <c r="P1811" t="s">
        <v>35</v>
      </c>
      <c r="V1811" t="s">
        <v>35</v>
      </c>
      <c r="W1811" t="s">
        <v>35</v>
      </c>
      <c r="X1811" t="s">
        <v>35</v>
      </c>
      <c r="Z1811" s="12">
        <f t="shared" si="28"/>
        <v>0</v>
      </c>
    </row>
    <row r="1812" spans="1:26" x14ac:dyDescent="0.35">
      <c r="A1812">
        <v>15459467</v>
      </c>
      <c r="B1812" s="1">
        <v>45754</v>
      </c>
      <c r="C1812" s="2">
        <v>0.6958333333333333</v>
      </c>
      <c r="D1812" t="s">
        <v>38</v>
      </c>
      <c r="E1812" t="s">
        <v>366</v>
      </c>
      <c r="F1812">
        <v>10912</v>
      </c>
      <c r="I1812" t="s">
        <v>88</v>
      </c>
      <c r="J1812" t="s">
        <v>41</v>
      </c>
      <c r="K1812">
        <v>110</v>
      </c>
      <c r="L1812" t="s">
        <v>143</v>
      </c>
      <c r="M1812" t="s">
        <v>144</v>
      </c>
      <c r="N1812" t="s">
        <v>145</v>
      </c>
      <c r="O1812" t="s">
        <v>67</v>
      </c>
      <c r="P1812" t="s">
        <v>36</v>
      </c>
      <c r="Q1812" t="s">
        <v>313</v>
      </c>
      <c r="V1812" t="s">
        <v>36</v>
      </c>
      <c r="W1812" t="s">
        <v>36</v>
      </c>
      <c r="X1812" t="s">
        <v>36</v>
      </c>
      <c r="Y1812" s="3">
        <v>45754.699305555558</v>
      </c>
      <c r="Z1812" s="12">
        <f t="shared" si="28"/>
        <v>1</v>
      </c>
    </row>
    <row r="1813" spans="1:26" x14ac:dyDescent="0.35">
      <c r="A1813">
        <v>15497976</v>
      </c>
      <c r="B1813" s="1">
        <v>45756</v>
      </c>
      <c r="C1813" s="2">
        <v>0.54097222222222219</v>
      </c>
      <c r="D1813" t="s">
        <v>46</v>
      </c>
      <c r="E1813" t="s">
        <v>1336</v>
      </c>
      <c r="F1813" t="s">
        <v>1337</v>
      </c>
      <c r="J1813" t="s">
        <v>41</v>
      </c>
      <c r="K1813">
        <v>100</v>
      </c>
      <c r="L1813" t="s">
        <v>169</v>
      </c>
      <c r="M1813" t="s">
        <v>501</v>
      </c>
      <c r="N1813" t="s">
        <v>502</v>
      </c>
      <c r="O1813" t="s">
        <v>67</v>
      </c>
      <c r="P1813" t="s">
        <v>36</v>
      </c>
      <c r="V1813" t="s">
        <v>35</v>
      </c>
      <c r="W1813" t="s">
        <v>35</v>
      </c>
      <c r="X1813" t="s">
        <v>35</v>
      </c>
      <c r="Y1813" s="3">
        <v>45756.540972222225</v>
      </c>
      <c r="Z1813" s="12">
        <f t="shared" si="28"/>
        <v>1</v>
      </c>
    </row>
    <row r="1814" spans="1:26" x14ac:dyDescent="0.35">
      <c r="A1814">
        <v>15543419</v>
      </c>
      <c r="B1814" s="1">
        <v>45757</v>
      </c>
      <c r="C1814" s="2">
        <v>0.54583333333333328</v>
      </c>
      <c r="D1814" t="s">
        <v>128</v>
      </c>
      <c r="E1814" t="s">
        <v>2471</v>
      </c>
      <c r="F1814" t="s">
        <v>2472</v>
      </c>
      <c r="I1814" t="s">
        <v>29</v>
      </c>
      <c r="J1814" t="s">
        <v>80</v>
      </c>
      <c r="K1814">
        <v>400</v>
      </c>
      <c r="L1814" t="s">
        <v>81</v>
      </c>
      <c r="M1814" t="s">
        <v>531</v>
      </c>
      <c r="N1814" t="s">
        <v>532</v>
      </c>
      <c r="O1814" t="s">
        <v>62</v>
      </c>
      <c r="P1814" t="s">
        <v>35</v>
      </c>
      <c r="Q1814" t="s">
        <v>78</v>
      </c>
      <c r="V1814" t="s">
        <v>35</v>
      </c>
      <c r="W1814" t="s">
        <v>35</v>
      </c>
      <c r="X1814" t="s">
        <v>35</v>
      </c>
      <c r="Z1814" s="12">
        <f t="shared" si="28"/>
        <v>0</v>
      </c>
    </row>
    <row r="1815" spans="1:26" x14ac:dyDescent="0.35">
      <c r="A1815">
        <v>15618686</v>
      </c>
      <c r="B1815" s="1">
        <v>45761</v>
      </c>
      <c r="C1815" s="2">
        <v>0.42986111111111114</v>
      </c>
      <c r="D1815" t="s">
        <v>46</v>
      </c>
      <c r="E1815" t="s">
        <v>1597</v>
      </c>
      <c r="F1815">
        <v>13790</v>
      </c>
      <c r="J1815" t="s">
        <v>49</v>
      </c>
      <c r="K1815">
        <v>150</v>
      </c>
      <c r="L1815" t="s">
        <v>606</v>
      </c>
      <c r="M1815" t="s">
        <v>654</v>
      </c>
      <c r="N1815" t="s">
        <v>655</v>
      </c>
      <c r="O1815" t="s">
        <v>67</v>
      </c>
      <c r="P1815" t="s">
        <v>36</v>
      </c>
      <c r="V1815" t="s">
        <v>35</v>
      </c>
      <c r="W1815" t="s">
        <v>35</v>
      </c>
      <c r="X1815" t="s">
        <v>35</v>
      </c>
      <c r="Y1815" s="3">
        <v>45761.429861111108</v>
      </c>
      <c r="Z1815" s="12">
        <f t="shared" si="28"/>
        <v>1</v>
      </c>
    </row>
    <row r="1816" spans="1:26" x14ac:dyDescent="0.35">
      <c r="A1816">
        <v>15586829</v>
      </c>
      <c r="B1816" s="1">
        <v>45759</v>
      </c>
      <c r="C1816" s="2">
        <v>0.58750000000000002</v>
      </c>
      <c r="D1816" t="s">
        <v>128</v>
      </c>
      <c r="E1816" t="s">
        <v>250</v>
      </c>
      <c r="F1816" t="s">
        <v>251</v>
      </c>
      <c r="I1816" t="s">
        <v>88</v>
      </c>
      <c r="J1816" t="s">
        <v>30</v>
      </c>
      <c r="K1816" t="s">
        <v>770</v>
      </c>
      <c r="M1816" t="s">
        <v>2473</v>
      </c>
      <c r="N1816" t="s">
        <v>2474</v>
      </c>
      <c r="O1816" t="s">
        <v>34</v>
      </c>
      <c r="P1816" t="s">
        <v>36</v>
      </c>
      <c r="Q1816" t="s">
        <v>103</v>
      </c>
      <c r="V1816" t="s">
        <v>36</v>
      </c>
      <c r="W1816" t="s">
        <v>35</v>
      </c>
      <c r="X1816" t="s">
        <v>35</v>
      </c>
      <c r="Z1816" s="12">
        <f t="shared" si="28"/>
        <v>0</v>
      </c>
    </row>
    <row r="1817" spans="1:26" x14ac:dyDescent="0.35">
      <c r="A1817">
        <v>15351372</v>
      </c>
      <c r="B1817" s="1">
        <v>45749</v>
      </c>
      <c r="C1817" s="2">
        <v>0.43472222222222223</v>
      </c>
      <c r="D1817" t="s">
        <v>53</v>
      </c>
      <c r="E1817" t="s">
        <v>2475</v>
      </c>
      <c r="F1817">
        <v>11446</v>
      </c>
      <c r="G1817" t="s">
        <v>124</v>
      </c>
      <c r="H1817" t="s">
        <v>56</v>
      </c>
      <c r="J1817" t="s">
        <v>440</v>
      </c>
      <c r="K1817">
        <v>160</v>
      </c>
      <c r="L1817" t="s">
        <v>597</v>
      </c>
      <c r="M1817" t="s">
        <v>739</v>
      </c>
      <c r="N1817" t="s">
        <v>740</v>
      </c>
      <c r="O1817" t="s">
        <v>62</v>
      </c>
      <c r="P1817" t="s">
        <v>35</v>
      </c>
      <c r="Q1817" t="s">
        <v>167</v>
      </c>
      <c r="V1817" t="s">
        <v>35</v>
      </c>
      <c r="W1817" t="s">
        <v>35</v>
      </c>
      <c r="X1817" t="s">
        <v>35</v>
      </c>
      <c r="Z1817" s="12">
        <f t="shared" si="28"/>
        <v>0</v>
      </c>
    </row>
    <row r="1818" spans="1:26" x14ac:dyDescent="0.35">
      <c r="A1818">
        <v>15370616</v>
      </c>
      <c r="B1818" s="1">
        <v>45750</v>
      </c>
      <c r="C1818" s="2">
        <v>0.4</v>
      </c>
      <c r="D1818" t="s">
        <v>53</v>
      </c>
      <c r="E1818" t="s">
        <v>2476</v>
      </c>
      <c r="F1818">
        <v>12693</v>
      </c>
      <c r="G1818" t="s">
        <v>55</v>
      </c>
      <c r="H1818" t="s">
        <v>56</v>
      </c>
      <c r="I1818" t="s">
        <v>88</v>
      </c>
      <c r="J1818" t="s">
        <v>30</v>
      </c>
      <c r="K1818" t="s">
        <v>749</v>
      </c>
      <c r="L1818" t="s">
        <v>30</v>
      </c>
      <c r="M1818" t="s">
        <v>750</v>
      </c>
      <c r="N1818" t="s">
        <v>751</v>
      </c>
      <c r="O1818" t="s">
        <v>34</v>
      </c>
      <c r="P1818" t="s">
        <v>35</v>
      </c>
      <c r="V1818" t="s">
        <v>35</v>
      </c>
      <c r="W1818" t="s">
        <v>35</v>
      </c>
      <c r="X1818" t="s">
        <v>35</v>
      </c>
      <c r="Z1818" s="12">
        <f t="shared" si="28"/>
        <v>0</v>
      </c>
    </row>
    <row r="1819" spans="1:26" x14ac:dyDescent="0.35">
      <c r="A1819">
        <v>15684714</v>
      </c>
      <c r="B1819" s="1">
        <v>45763</v>
      </c>
      <c r="C1819" s="2">
        <v>0.8881944444444444</v>
      </c>
      <c r="D1819" t="s">
        <v>53</v>
      </c>
      <c r="E1819" t="s">
        <v>54</v>
      </c>
      <c r="F1819">
        <v>13565</v>
      </c>
      <c r="G1819" t="s">
        <v>124</v>
      </c>
      <c r="H1819" t="s">
        <v>56</v>
      </c>
      <c r="I1819" t="s">
        <v>40</v>
      </c>
      <c r="J1819" t="s">
        <v>49</v>
      </c>
      <c r="K1819" t="s">
        <v>157</v>
      </c>
      <c r="L1819" t="s">
        <v>81</v>
      </c>
      <c r="M1819" t="s">
        <v>158</v>
      </c>
      <c r="N1819" t="s">
        <v>159</v>
      </c>
      <c r="O1819" t="s">
        <v>34</v>
      </c>
      <c r="P1819" t="s">
        <v>35</v>
      </c>
      <c r="Q1819" t="s">
        <v>205</v>
      </c>
      <c r="V1819" t="s">
        <v>35</v>
      </c>
      <c r="W1819" t="s">
        <v>35</v>
      </c>
      <c r="X1819" t="s">
        <v>35</v>
      </c>
      <c r="Z1819" s="12">
        <f t="shared" si="28"/>
        <v>0</v>
      </c>
    </row>
    <row r="1820" spans="1:26" x14ac:dyDescent="0.35">
      <c r="A1820">
        <v>15389966</v>
      </c>
      <c r="B1820" s="1">
        <v>45751</v>
      </c>
      <c r="C1820" s="2">
        <v>0.72361111111111109</v>
      </c>
      <c r="D1820" t="s">
        <v>95</v>
      </c>
      <c r="E1820" t="s">
        <v>1239</v>
      </c>
      <c r="F1820">
        <v>13248</v>
      </c>
      <c r="G1820" t="s">
        <v>216</v>
      </c>
      <c r="H1820" t="s">
        <v>99</v>
      </c>
      <c r="J1820" t="s">
        <v>57</v>
      </c>
      <c r="K1820" t="s">
        <v>58</v>
      </c>
      <c r="L1820" t="s">
        <v>59</v>
      </c>
      <c r="M1820" t="s">
        <v>217</v>
      </c>
      <c r="N1820" t="s">
        <v>218</v>
      </c>
      <c r="O1820" t="s">
        <v>34</v>
      </c>
      <c r="P1820" t="s">
        <v>35</v>
      </c>
      <c r="Q1820" t="s">
        <v>536</v>
      </c>
      <c r="V1820" t="s">
        <v>35</v>
      </c>
      <c r="W1820" t="s">
        <v>35</v>
      </c>
      <c r="X1820" t="s">
        <v>35</v>
      </c>
      <c r="Z1820" s="12">
        <f t="shared" si="28"/>
        <v>0</v>
      </c>
    </row>
    <row r="1821" spans="1:26" x14ac:dyDescent="0.35">
      <c r="A1821">
        <v>15534163</v>
      </c>
      <c r="B1821" s="1">
        <v>45757</v>
      </c>
      <c r="C1821" s="2">
        <v>0.49930555555555556</v>
      </c>
      <c r="D1821" t="s">
        <v>53</v>
      </c>
      <c r="E1821" t="s">
        <v>2477</v>
      </c>
      <c r="F1821" t="s">
        <v>2478</v>
      </c>
      <c r="G1821" t="s">
        <v>124</v>
      </c>
      <c r="H1821" t="s">
        <v>56</v>
      </c>
      <c r="I1821" t="s">
        <v>40</v>
      </c>
      <c r="J1821" t="s">
        <v>49</v>
      </c>
      <c r="K1821">
        <v>125</v>
      </c>
      <c r="L1821" t="s">
        <v>190</v>
      </c>
      <c r="M1821" t="s">
        <v>191</v>
      </c>
      <c r="N1821" t="s">
        <v>192</v>
      </c>
      <c r="O1821" t="s">
        <v>34</v>
      </c>
      <c r="P1821" t="s">
        <v>35</v>
      </c>
      <c r="Q1821" t="s">
        <v>205</v>
      </c>
      <c r="V1821" t="s">
        <v>35</v>
      </c>
      <c r="W1821" t="s">
        <v>35</v>
      </c>
      <c r="X1821" t="s">
        <v>35</v>
      </c>
      <c r="Z1821" s="12">
        <f t="shared" si="28"/>
        <v>0</v>
      </c>
    </row>
    <row r="1822" spans="1:26" x14ac:dyDescent="0.35">
      <c r="A1822">
        <v>15727209</v>
      </c>
      <c r="B1822" s="1">
        <v>45765</v>
      </c>
      <c r="C1822" s="2">
        <v>0.8930555555555556</v>
      </c>
      <c r="D1822" t="s">
        <v>24</v>
      </c>
      <c r="E1822" t="s">
        <v>2479</v>
      </c>
      <c r="F1822">
        <v>12836</v>
      </c>
      <c r="G1822" t="s">
        <v>27</v>
      </c>
      <c r="H1822" t="s">
        <v>28</v>
      </c>
      <c r="I1822" t="s">
        <v>40</v>
      </c>
      <c r="J1822" t="s">
        <v>30</v>
      </c>
      <c r="K1822" t="s">
        <v>153</v>
      </c>
      <c r="L1822" t="s">
        <v>30</v>
      </c>
      <c r="M1822" t="s">
        <v>306</v>
      </c>
      <c r="N1822" t="s">
        <v>155</v>
      </c>
      <c r="O1822" t="s">
        <v>62</v>
      </c>
      <c r="P1822" t="s">
        <v>35</v>
      </c>
      <c r="Q1822" t="s">
        <v>78</v>
      </c>
      <c r="V1822" t="s">
        <v>35</v>
      </c>
      <c r="W1822" t="s">
        <v>35</v>
      </c>
      <c r="X1822" t="s">
        <v>35</v>
      </c>
      <c r="Z1822" s="12">
        <f t="shared" si="28"/>
        <v>0</v>
      </c>
    </row>
    <row r="1823" spans="1:26" x14ac:dyDescent="0.35">
      <c r="A1823">
        <v>15537947</v>
      </c>
      <c r="B1823" s="1">
        <v>45757</v>
      </c>
      <c r="C1823" s="2">
        <v>0.42777777777777776</v>
      </c>
      <c r="D1823" t="s">
        <v>38</v>
      </c>
      <c r="E1823" t="s">
        <v>1254</v>
      </c>
      <c r="F1823">
        <v>13536</v>
      </c>
      <c r="I1823" t="s">
        <v>88</v>
      </c>
      <c r="J1823" t="s">
        <v>148</v>
      </c>
      <c r="K1823" t="s">
        <v>174</v>
      </c>
      <c r="M1823" t="s">
        <v>175</v>
      </c>
      <c r="N1823" t="s">
        <v>176</v>
      </c>
      <c r="O1823" t="s">
        <v>34</v>
      </c>
      <c r="P1823" t="s">
        <v>36</v>
      </c>
      <c r="Q1823" t="s">
        <v>103</v>
      </c>
      <c r="V1823" t="s">
        <v>36</v>
      </c>
      <c r="W1823" t="s">
        <v>35</v>
      </c>
      <c r="X1823" t="s">
        <v>35</v>
      </c>
      <c r="Z1823" s="12">
        <f t="shared" si="28"/>
        <v>0</v>
      </c>
    </row>
    <row r="1824" spans="1:26" x14ac:dyDescent="0.35">
      <c r="A1824">
        <v>15583004</v>
      </c>
      <c r="B1824" s="1">
        <v>45759</v>
      </c>
      <c r="C1824" s="2">
        <v>0.49861111111111112</v>
      </c>
      <c r="D1824" t="s">
        <v>38</v>
      </c>
      <c r="E1824" t="s">
        <v>2480</v>
      </c>
      <c r="F1824" t="s">
        <v>2481</v>
      </c>
      <c r="I1824" t="s">
        <v>88</v>
      </c>
      <c r="J1824" t="s">
        <v>49</v>
      </c>
      <c r="K1824">
        <v>125</v>
      </c>
      <c r="L1824" t="s">
        <v>100</v>
      </c>
      <c r="M1824" t="s">
        <v>496</v>
      </c>
      <c r="N1824" t="s">
        <v>497</v>
      </c>
      <c r="O1824" t="s">
        <v>34</v>
      </c>
      <c r="P1824" t="s">
        <v>36</v>
      </c>
      <c r="V1824" t="s">
        <v>35</v>
      </c>
      <c r="W1824" t="s">
        <v>35</v>
      </c>
      <c r="X1824" t="s">
        <v>35</v>
      </c>
      <c r="Z1824" s="12">
        <f t="shared" si="28"/>
        <v>0</v>
      </c>
    </row>
    <row r="1825" spans="1:26" x14ac:dyDescent="0.35">
      <c r="A1825">
        <v>15667977</v>
      </c>
      <c r="B1825" s="1">
        <v>45763</v>
      </c>
      <c r="C1825" s="2">
        <v>0.55138888888888893</v>
      </c>
      <c r="D1825" t="s">
        <v>53</v>
      </c>
      <c r="E1825" t="s">
        <v>2482</v>
      </c>
      <c r="F1825" t="s">
        <v>2483</v>
      </c>
      <c r="G1825" t="s">
        <v>55</v>
      </c>
      <c r="H1825" t="s">
        <v>56</v>
      </c>
      <c r="I1825" t="s">
        <v>40</v>
      </c>
      <c r="J1825" t="s">
        <v>148</v>
      </c>
      <c r="K1825" t="s">
        <v>149</v>
      </c>
      <c r="L1825" t="s">
        <v>148</v>
      </c>
      <c r="M1825" t="s">
        <v>1173</v>
      </c>
      <c r="N1825" t="s">
        <v>478</v>
      </c>
      <c r="O1825" t="s">
        <v>34</v>
      </c>
      <c r="P1825" t="s">
        <v>35</v>
      </c>
      <c r="V1825" t="s">
        <v>35</v>
      </c>
      <c r="W1825" t="s">
        <v>35</v>
      </c>
      <c r="X1825" t="s">
        <v>35</v>
      </c>
      <c r="Z1825" s="12">
        <f t="shared" si="28"/>
        <v>0</v>
      </c>
    </row>
    <row r="1826" spans="1:26" x14ac:dyDescent="0.35">
      <c r="A1826">
        <v>15424781</v>
      </c>
      <c r="B1826" s="1">
        <v>45752</v>
      </c>
      <c r="C1826" s="2">
        <v>0.7368055555555556</v>
      </c>
      <c r="D1826" t="s">
        <v>38</v>
      </c>
      <c r="E1826" t="s">
        <v>63</v>
      </c>
      <c r="F1826">
        <v>10468</v>
      </c>
      <c r="I1826" t="s">
        <v>40</v>
      </c>
      <c r="J1826" t="s">
        <v>49</v>
      </c>
      <c r="K1826" t="s">
        <v>114</v>
      </c>
      <c r="L1826" t="s">
        <v>220</v>
      </c>
      <c r="M1826" t="s">
        <v>1018</v>
      </c>
      <c r="N1826" t="s">
        <v>1019</v>
      </c>
      <c r="O1826" t="s">
        <v>67</v>
      </c>
      <c r="P1826" t="s">
        <v>36</v>
      </c>
      <c r="V1826" t="s">
        <v>36</v>
      </c>
      <c r="W1826" t="s">
        <v>36</v>
      </c>
      <c r="X1826" t="s">
        <v>36</v>
      </c>
      <c r="Y1826" s="3">
        <v>45752.738888888889</v>
      </c>
      <c r="Z1826" s="12">
        <f t="shared" si="28"/>
        <v>1</v>
      </c>
    </row>
    <row r="1827" spans="1:26" x14ac:dyDescent="0.35">
      <c r="A1827">
        <v>15624802</v>
      </c>
      <c r="B1827" s="1">
        <v>45761</v>
      </c>
      <c r="C1827" s="2">
        <v>0.55625000000000002</v>
      </c>
      <c r="D1827" t="s">
        <v>38</v>
      </c>
      <c r="E1827" t="s">
        <v>1630</v>
      </c>
      <c r="F1827">
        <v>12802</v>
      </c>
      <c r="I1827" t="s">
        <v>88</v>
      </c>
      <c r="J1827" t="s">
        <v>49</v>
      </c>
      <c r="K1827">
        <v>125</v>
      </c>
      <c r="L1827" t="s">
        <v>190</v>
      </c>
      <c r="M1827" t="s">
        <v>1919</v>
      </c>
      <c r="N1827" t="s">
        <v>1920</v>
      </c>
      <c r="O1827" t="s">
        <v>34</v>
      </c>
      <c r="P1827" t="s">
        <v>36</v>
      </c>
      <c r="Q1827" t="s">
        <v>396</v>
      </c>
      <c r="V1827" t="s">
        <v>36</v>
      </c>
      <c r="W1827" t="s">
        <v>36</v>
      </c>
      <c r="X1827" t="s">
        <v>36</v>
      </c>
      <c r="Z1827" s="12">
        <f t="shared" si="28"/>
        <v>0</v>
      </c>
    </row>
    <row r="1828" spans="1:26" x14ac:dyDescent="0.35">
      <c r="A1828">
        <v>15497588</v>
      </c>
      <c r="B1828" s="1">
        <v>45756</v>
      </c>
      <c r="C1828" s="2">
        <v>0.53472222222222221</v>
      </c>
      <c r="D1828" t="s">
        <v>128</v>
      </c>
      <c r="E1828" t="s">
        <v>881</v>
      </c>
      <c r="F1828" t="s">
        <v>882</v>
      </c>
      <c r="J1828" t="s">
        <v>49</v>
      </c>
      <c r="K1828" t="s">
        <v>194</v>
      </c>
      <c r="L1828" t="s">
        <v>344</v>
      </c>
      <c r="M1828" t="s">
        <v>2484</v>
      </c>
      <c r="N1828" t="s">
        <v>2460</v>
      </c>
      <c r="O1828" t="s">
        <v>62</v>
      </c>
      <c r="P1828" t="s">
        <v>36</v>
      </c>
      <c r="Q1828" t="s">
        <v>78</v>
      </c>
      <c r="V1828" t="s">
        <v>36</v>
      </c>
      <c r="W1828" t="s">
        <v>35</v>
      </c>
      <c r="X1828" t="s">
        <v>36</v>
      </c>
      <c r="Z1828" s="12">
        <f t="shared" si="28"/>
        <v>0</v>
      </c>
    </row>
    <row r="1829" spans="1:26" x14ac:dyDescent="0.35">
      <c r="A1829">
        <v>15345633</v>
      </c>
      <c r="B1829" s="1">
        <v>45749</v>
      </c>
      <c r="C1829" s="2">
        <v>0.50069444444444444</v>
      </c>
      <c r="D1829" t="s">
        <v>53</v>
      </c>
      <c r="E1829" t="s">
        <v>1814</v>
      </c>
      <c r="F1829">
        <v>13214</v>
      </c>
      <c r="G1829" t="s">
        <v>55</v>
      </c>
      <c r="H1829" t="s">
        <v>56</v>
      </c>
      <c r="I1829" t="s">
        <v>40</v>
      </c>
      <c r="J1829" t="s">
        <v>49</v>
      </c>
      <c r="K1829" t="s">
        <v>157</v>
      </c>
      <c r="L1829" t="s">
        <v>81</v>
      </c>
      <c r="M1829" t="s">
        <v>158</v>
      </c>
      <c r="N1829" t="s">
        <v>159</v>
      </c>
      <c r="O1829" t="s">
        <v>62</v>
      </c>
      <c r="P1829" t="s">
        <v>35</v>
      </c>
      <c r="Q1829" t="s">
        <v>78</v>
      </c>
      <c r="V1829" t="s">
        <v>35</v>
      </c>
      <c r="W1829" t="s">
        <v>35</v>
      </c>
      <c r="X1829" t="s">
        <v>35</v>
      </c>
      <c r="Z1829" s="12">
        <f t="shared" si="28"/>
        <v>0</v>
      </c>
    </row>
    <row r="1830" spans="1:26" x14ac:dyDescent="0.35">
      <c r="A1830">
        <v>15471369</v>
      </c>
      <c r="B1830" s="1">
        <v>45755</v>
      </c>
      <c r="C1830" s="2">
        <v>0.46527777777777779</v>
      </c>
      <c r="D1830" t="s">
        <v>38</v>
      </c>
      <c r="E1830" t="s">
        <v>2485</v>
      </c>
      <c r="F1830">
        <v>11640</v>
      </c>
      <c r="I1830" t="s">
        <v>88</v>
      </c>
      <c r="J1830" t="s">
        <v>49</v>
      </c>
      <c r="K1830">
        <v>125</v>
      </c>
      <c r="L1830" t="s">
        <v>491</v>
      </c>
      <c r="M1830" t="s">
        <v>1103</v>
      </c>
      <c r="N1830" t="s">
        <v>493</v>
      </c>
      <c r="O1830" t="s">
        <v>67</v>
      </c>
      <c r="P1830" t="s">
        <v>36</v>
      </c>
      <c r="Q1830" t="s">
        <v>37</v>
      </c>
      <c r="V1830" t="s">
        <v>36</v>
      </c>
      <c r="W1830" t="s">
        <v>36</v>
      </c>
      <c r="X1830" t="s">
        <v>36</v>
      </c>
      <c r="Y1830" s="3">
        <v>45760.629861111112</v>
      </c>
      <c r="Z1830" s="12">
        <f t="shared" si="28"/>
        <v>1</v>
      </c>
    </row>
    <row r="1831" spans="1:26" x14ac:dyDescent="0.35">
      <c r="A1831">
        <v>15451308</v>
      </c>
      <c r="B1831" s="1">
        <v>45754</v>
      </c>
      <c r="C1831" s="2">
        <v>0.55902777777777779</v>
      </c>
      <c r="D1831" t="s">
        <v>228</v>
      </c>
      <c r="E1831" t="s">
        <v>1124</v>
      </c>
      <c r="F1831">
        <v>12359</v>
      </c>
      <c r="J1831" t="s">
        <v>30</v>
      </c>
      <c r="K1831" t="s">
        <v>125</v>
      </c>
      <c r="M1831" t="s">
        <v>2486</v>
      </c>
      <c r="N1831" t="s">
        <v>2487</v>
      </c>
      <c r="O1831" t="s">
        <v>62</v>
      </c>
      <c r="P1831" t="s">
        <v>35</v>
      </c>
      <c r="V1831" t="s">
        <v>35</v>
      </c>
      <c r="W1831" t="s">
        <v>35</v>
      </c>
      <c r="X1831" t="s">
        <v>35</v>
      </c>
      <c r="Z1831" s="12">
        <f t="shared" si="28"/>
        <v>0</v>
      </c>
    </row>
    <row r="1832" spans="1:26" x14ac:dyDescent="0.35">
      <c r="A1832">
        <v>15618064</v>
      </c>
      <c r="B1832" s="1">
        <v>45761</v>
      </c>
      <c r="C1832" s="2">
        <v>0.44097222222222221</v>
      </c>
      <c r="D1832" t="s">
        <v>228</v>
      </c>
      <c r="F1832">
        <v>10769</v>
      </c>
      <c r="G1832" t="s">
        <v>340</v>
      </c>
      <c r="H1832" t="s">
        <v>490</v>
      </c>
      <c r="I1832" t="s">
        <v>40</v>
      </c>
      <c r="J1832" t="s">
        <v>49</v>
      </c>
      <c r="K1832">
        <v>125</v>
      </c>
      <c r="L1832" t="s">
        <v>100</v>
      </c>
      <c r="M1832" t="s">
        <v>504</v>
      </c>
      <c r="N1832" t="s">
        <v>102</v>
      </c>
      <c r="O1832" t="s">
        <v>34</v>
      </c>
      <c r="P1832" t="s">
        <v>35</v>
      </c>
      <c r="Q1832" t="s">
        <v>37</v>
      </c>
      <c r="V1832" t="s">
        <v>35</v>
      </c>
      <c r="W1832" t="s">
        <v>35</v>
      </c>
      <c r="X1832" t="s">
        <v>35</v>
      </c>
      <c r="Z1832" s="12">
        <f t="shared" si="28"/>
        <v>0</v>
      </c>
    </row>
    <row r="1833" spans="1:26" x14ac:dyDescent="0.35">
      <c r="A1833">
        <v>15713990</v>
      </c>
      <c r="B1833" s="1">
        <v>45765</v>
      </c>
      <c r="C1833" s="2">
        <v>0.51249999999999996</v>
      </c>
      <c r="D1833" t="s">
        <v>53</v>
      </c>
      <c r="E1833" t="s">
        <v>2097</v>
      </c>
      <c r="F1833">
        <v>11470</v>
      </c>
      <c r="G1833" t="s">
        <v>55</v>
      </c>
      <c r="H1833" t="s">
        <v>56</v>
      </c>
      <c r="I1833" t="s">
        <v>29</v>
      </c>
      <c r="J1833" t="s">
        <v>49</v>
      </c>
      <c r="K1833" t="s">
        <v>431</v>
      </c>
      <c r="L1833" t="s">
        <v>71</v>
      </c>
      <c r="M1833" t="s">
        <v>432</v>
      </c>
      <c r="N1833" t="s">
        <v>433</v>
      </c>
      <c r="O1833" t="s">
        <v>34</v>
      </c>
      <c r="P1833" t="s">
        <v>35</v>
      </c>
      <c r="V1833" t="s">
        <v>35</v>
      </c>
      <c r="W1833" t="s">
        <v>35</v>
      </c>
      <c r="X1833" t="s">
        <v>35</v>
      </c>
      <c r="Z1833" s="12">
        <f t="shared" si="28"/>
        <v>0</v>
      </c>
    </row>
    <row r="1834" spans="1:26" x14ac:dyDescent="0.35">
      <c r="A1834">
        <v>15464588</v>
      </c>
      <c r="B1834" s="1">
        <v>45754</v>
      </c>
      <c r="C1834" s="2">
        <v>0.81805555555555554</v>
      </c>
      <c r="D1834" t="s">
        <v>53</v>
      </c>
      <c r="E1834" t="s">
        <v>1368</v>
      </c>
      <c r="F1834">
        <v>12869</v>
      </c>
      <c r="G1834" t="s">
        <v>55</v>
      </c>
      <c r="H1834" t="s">
        <v>56</v>
      </c>
      <c r="I1834" t="s">
        <v>88</v>
      </c>
      <c r="J1834" t="s">
        <v>440</v>
      </c>
      <c r="K1834">
        <v>220</v>
      </c>
      <c r="L1834" t="s">
        <v>627</v>
      </c>
      <c r="M1834" t="s">
        <v>628</v>
      </c>
      <c r="N1834" t="s">
        <v>629</v>
      </c>
      <c r="O1834" t="s">
        <v>34</v>
      </c>
      <c r="P1834" t="s">
        <v>35</v>
      </c>
      <c r="V1834" t="s">
        <v>35</v>
      </c>
      <c r="W1834" t="s">
        <v>35</v>
      </c>
      <c r="X1834" t="s">
        <v>35</v>
      </c>
      <c r="Z1834" s="12">
        <f t="shared" si="28"/>
        <v>0</v>
      </c>
    </row>
    <row r="1835" spans="1:26" x14ac:dyDescent="0.35">
      <c r="A1835">
        <v>15443496</v>
      </c>
      <c r="B1835" s="1">
        <v>45753</v>
      </c>
      <c r="C1835" s="2">
        <v>0.91597222222222219</v>
      </c>
      <c r="D1835" t="s">
        <v>46</v>
      </c>
      <c r="E1835" t="s">
        <v>1304</v>
      </c>
      <c r="F1835">
        <v>13174</v>
      </c>
      <c r="G1835" t="s">
        <v>809</v>
      </c>
      <c r="I1835" t="s">
        <v>88</v>
      </c>
      <c r="J1835" t="s">
        <v>49</v>
      </c>
      <c r="K1835" t="s">
        <v>157</v>
      </c>
      <c r="L1835" t="s">
        <v>301</v>
      </c>
      <c r="M1835" t="s">
        <v>302</v>
      </c>
      <c r="N1835" t="s">
        <v>303</v>
      </c>
      <c r="O1835" t="s">
        <v>67</v>
      </c>
      <c r="P1835" t="s">
        <v>36</v>
      </c>
      <c r="V1835" t="s">
        <v>35</v>
      </c>
      <c r="W1835" t="s">
        <v>35</v>
      </c>
      <c r="X1835" t="s">
        <v>36</v>
      </c>
      <c r="Y1835" s="3">
        <v>45753.916666666664</v>
      </c>
      <c r="Z1835" s="12">
        <f t="shared" si="28"/>
        <v>1</v>
      </c>
    </row>
    <row r="1836" spans="1:26" x14ac:dyDescent="0.35">
      <c r="A1836">
        <v>15446542</v>
      </c>
      <c r="B1836" s="1">
        <v>45754</v>
      </c>
      <c r="C1836" s="2">
        <v>0.37430555555555556</v>
      </c>
      <c r="D1836" t="s">
        <v>53</v>
      </c>
      <c r="E1836" t="s">
        <v>2488</v>
      </c>
      <c r="F1836">
        <v>11332</v>
      </c>
      <c r="G1836" t="s">
        <v>124</v>
      </c>
      <c r="H1836" t="s">
        <v>56</v>
      </c>
      <c r="I1836" t="s">
        <v>40</v>
      </c>
      <c r="J1836" t="s">
        <v>49</v>
      </c>
      <c r="K1836">
        <v>125</v>
      </c>
      <c r="L1836" t="s">
        <v>190</v>
      </c>
      <c r="M1836" t="s">
        <v>191</v>
      </c>
      <c r="N1836" t="s">
        <v>192</v>
      </c>
      <c r="O1836" t="s">
        <v>34</v>
      </c>
      <c r="P1836" t="s">
        <v>35</v>
      </c>
      <c r="Q1836" t="s">
        <v>37</v>
      </c>
      <c r="V1836" t="s">
        <v>35</v>
      </c>
      <c r="W1836" t="s">
        <v>35</v>
      </c>
      <c r="X1836" t="s">
        <v>35</v>
      </c>
      <c r="Z1836" s="12">
        <f t="shared" si="28"/>
        <v>0</v>
      </c>
    </row>
    <row r="1837" spans="1:26" x14ac:dyDescent="0.35">
      <c r="A1837">
        <v>15679695</v>
      </c>
      <c r="B1837" s="1">
        <v>45763</v>
      </c>
      <c r="C1837" s="2">
        <v>0.73055555555555551</v>
      </c>
      <c r="D1837" t="s">
        <v>38</v>
      </c>
      <c r="E1837" t="s">
        <v>1066</v>
      </c>
      <c r="F1837">
        <v>10042</v>
      </c>
      <c r="G1837" t="s">
        <v>86</v>
      </c>
      <c r="H1837" t="s">
        <v>87</v>
      </c>
      <c r="J1837" t="s">
        <v>49</v>
      </c>
      <c r="K1837">
        <v>125</v>
      </c>
      <c r="L1837" t="s">
        <v>491</v>
      </c>
      <c r="M1837" t="s">
        <v>492</v>
      </c>
      <c r="N1837" t="s">
        <v>493</v>
      </c>
      <c r="O1837" t="s">
        <v>67</v>
      </c>
      <c r="P1837" t="s">
        <v>36</v>
      </c>
      <c r="V1837" t="s">
        <v>36</v>
      </c>
      <c r="W1837" t="s">
        <v>35</v>
      </c>
      <c r="X1837" t="s">
        <v>36</v>
      </c>
      <c r="Y1837" s="3">
        <v>45763.731944444444</v>
      </c>
      <c r="Z1837" s="12">
        <f t="shared" si="28"/>
        <v>1</v>
      </c>
    </row>
    <row r="1838" spans="1:26" x14ac:dyDescent="0.35">
      <c r="A1838">
        <v>15711701</v>
      </c>
      <c r="B1838" s="1">
        <v>45765</v>
      </c>
      <c r="C1838" s="2">
        <v>0.45694444444444443</v>
      </c>
      <c r="D1838" t="s">
        <v>46</v>
      </c>
      <c r="E1838" t="s">
        <v>2489</v>
      </c>
      <c r="F1838" t="s">
        <v>2490</v>
      </c>
      <c r="I1838" t="s">
        <v>29</v>
      </c>
      <c r="J1838" t="s">
        <v>57</v>
      </c>
      <c r="K1838" t="s">
        <v>58</v>
      </c>
      <c r="L1838" t="s">
        <v>551</v>
      </c>
      <c r="M1838" t="s">
        <v>552</v>
      </c>
      <c r="N1838" t="s">
        <v>553</v>
      </c>
      <c r="O1838" t="s">
        <v>34</v>
      </c>
      <c r="P1838" t="s">
        <v>36</v>
      </c>
      <c r="Q1838" t="s">
        <v>37</v>
      </c>
      <c r="V1838" t="s">
        <v>36</v>
      </c>
      <c r="W1838" t="s">
        <v>36</v>
      </c>
      <c r="X1838" t="s">
        <v>36</v>
      </c>
      <c r="Z1838" s="12">
        <f t="shared" si="28"/>
        <v>0</v>
      </c>
    </row>
    <row r="1839" spans="1:26" x14ac:dyDescent="0.35">
      <c r="A1839">
        <v>15404053</v>
      </c>
      <c r="B1839" s="1">
        <v>45751</v>
      </c>
      <c r="C1839" s="2">
        <v>0.71458333333333335</v>
      </c>
      <c r="D1839" t="s">
        <v>38</v>
      </c>
      <c r="E1839" t="s">
        <v>2147</v>
      </c>
      <c r="F1839" t="s">
        <v>2148</v>
      </c>
      <c r="I1839" t="s">
        <v>40</v>
      </c>
      <c r="J1839" t="s">
        <v>49</v>
      </c>
      <c r="K1839">
        <v>150</v>
      </c>
      <c r="L1839" t="s">
        <v>385</v>
      </c>
      <c r="M1839" t="s">
        <v>2491</v>
      </c>
      <c r="N1839" t="s">
        <v>1306</v>
      </c>
      <c r="O1839" t="s">
        <v>67</v>
      </c>
      <c r="P1839" t="s">
        <v>36</v>
      </c>
      <c r="V1839" t="s">
        <v>36</v>
      </c>
      <c r="W1839" t="s">
        <v>35</v>
      </c>
      <c r="X1839" t="s">
        <v>36</v>
      </c>
      <c r="Y1839" s="3">
        <v>45752.700694444444</v>
      </c>
      <c r="Z1839" s="12">
        <f t="shared" si="28"/>
        <v>1</v>
      </c>
    </row>
    <row r="1840" spans="1:26" x14ac:dyDescent="0.35">
      <c r="A1840">
        <v>15363594</v>
      </c>
      <c r="B1840" s="1">
        <v>45749</v>
      </c>
      <c r="C1840" s="2">
        <v>0.71527777777777779</v>
      </c>
      <c r="D1840" t="s">
        <v>38</v>
      </c>
      <c r="E1840" t="s">
        <v>1069</v>
      </c>
      <c r="F1840" t="s">
        <v>1070</v>
      </c>
      <c r="I1840" t="s">
        <v>88</v>
      </c>
      <c r="J1840" t="s">
        <v>49</v>
      </c>
      <c r="K1840">
        <v>125</v>
      </c>
      <c r="L1840" t="s">
        <v>92</v>
      </c>
      <c r="M1840" t="s">
        <v>520</v>
      </c>
      <c r="N1840" t="s">
        <v>521</v>
      </c>
      <c r="O1840" t="s">
        <v>62</v>
      </c>
      <c r="P1840" t="s">
        <v>36</v>
      </c>
      <c r="Q1840" t="s">
        <v>78</v>
      </c>
      <c r="V1840" t="s">
        <v>36</v>
      </c>
      <c r="W1840" t="s">
        <v>35</v>
      </c>
      <c r="X1840" t="s">
        <v>36</v>
      </c>
      <c r="Z1840" s="12">
        <f t="shared" si="28"/>
        <v>0</v>
      </c>
    </row>
    <row r="1841" spans="1:26" x14ac:dyDescent="0.35">
      <c r="A1841">
        <v>15584099</v>
      </c>
      <c r="B1841" s="1">
        <v>45759</v>
      </c>
      <c r="C1841" s="2">
        <v>0.52222222222222225</v>
      </c>
      <c r="D1841" t="s">
        <v>38</v>
      </c>
      <c r="E1841" t="s">
        <v>2209</v>
      </c>
      <c r="F1841">
        <v>13263</v>
      </c>
      <c r="I1841" t="s">
        <v>40</v>
      </c>
      <c r="J1841" t="s">
        <v>49</v>
      </c>
      <c r="K1841">
        <v>400</v>
      </c>
      <c r="L1841" t="s">
        <v>329</v>
      </c>
      <c r="M1841" t="s">
        <v>943</v>
      </c>
      <c r="N1841" t="s">
        <v>331</v>
      </c>
      <c r="O1841" t="s">
        <v>67</v>
      </c>
      <c r="P1841" t="s">
        <v>36</v>
      </c>
      <c r="Q1841" t="s">
        <v>37</v>
      </c>
      <c r="V1841" t="s">
        <v>36</v>
      </c>
      <c r="W1841" t="s">
        <v>36</v>
      </c>
      <c r="X1841" t="s">
        <v>36</v>
      </c>
      <c r="Y1841" s="3">
        <v>45759.583333333336</v>
      </c>
      <c r="Z1841" s="12">
        <f t="shared" si="28"/>
        <v>1</v>
      </c>
    </row>
    <row r="1842" spans="1:26" x14ac:dyDescent="0.35">
      <c r="A1842">
        <v>15747354</v>
      </c>
      <c r="B1842" s="1">
        <v>45767</v>
      </c>
      <c r="C1842" s="2">
        <v>0.15555555555555556</v>
      </c>
      <c r="D1842" t="s">
        <v>53</v>
      </c>
      <c r="E1842" t="s">
        <v>1334</v>
      </c>
      <c r="F1842" t="s">
        <v>1335</v>
      </c>
      <c r="G1842" t="s">
        <v>55</v>
      </c>
      <c r="H1842" t="s">
        <v>56</v>
      </c>
      <c r="I1842" t="s">
        <v>40</v>
      </c>
      <c r="J1842" t="s">
        <v>57</v>
      </c>
      <c r="K1842" t="s">
        <v>58</v>
      </c>
      <c r="L1842" t="s">
        <v>59</v>
      </c>
      <c r="M1842" t="s">
        <v>60</v>
      </c>
      <c r="N1842" t="s">
        <v>61</v>
      </c>
      <c r="O1842" t="s">
        <v>34</v>
      </c>
      <c r="P1842" t="s">
        <v>35</v>
      </c>
      <c r="Q1842" t="s">
        <v>205</v>
      </c>
      <c r="V1842" t="s">
        <v>35</v>
      </c>
      <c r="W1842" t="s">
        <v>35</v>
      </c>
      <c r="X1842" t="s">
        <v>35</v>
      </c>
      <c r="Z1842" s="12">
        <f t="shared" si="28"/>
        <v>0</v>
      </c>
    </row>
    <row r="1843" spans="1:26" x14ac:dyDescent="0.35">
      <c r="A1843">
        <v>15637907</v>
      </c>
      <c r="B1843" s="1">
        <v>45762</v>
      </c>
      <c r="C1843" s="2">
        <v>0.75555555555555554</v>
      </c>
      <c r="D1843" t="s">
        <v>53</v>
      </c>
      <c r="E1843" t="s">
        <v>2492</v>
      </c>
      <c r="F1843">
        <v>11452</v>
      </c>
      <c r="G1843" t="s">
        <v>124</v>
      </c>
      <c r="H1843" t="s">
        <v>56</v>
      </c>
      <c r="I1843" t="s">
        <v>29</v>
      </c>
      <c r="J1843" t="s">
        <v>49</v>
      </c>
      <c r="K1843">
        <v>125</v>
      </c>
      <c r="L1843" t="s">
        <v>190</v>
      </c>
      <c r="M1843" t="s">
        <v>191</v>
      </c>
      <c r="N1843" t="s">
        <v>192</v>
      </c>
      <c r="O1843" t="s">
        <v>62</v>
      </c>
      <c r="P1843" t="s">
        <v>35</v>
      </c>
      <c r="Q1843" t="s">
        <v>167</v>
      </c>
      <c r="V1843" t="s">
        <v>35</v>
      </c>
      <c r="W1843" t="s">
        <v>35</v>
      </c>
      <c r="X1843" t="s">
        <v>35</v>
      </c>
      <c r="Z1843" s="12">
        <f t="shared" si="28"/>
        <v>0</v>
      </c>
    </row>
    <row r="1844" spans="1:26" x14ac:dyDescent="0.35">
      <c r="A1844">
        <v>15601396</v>
      </c>
      <c r="B1844" s="1">
        <v>45760</v>
      </c>
      <c r="C1844" s="2">
        <v>0.50972222222222219</v>
      </c>
      <c r="D1844" t="s">
        <v>53</v>
      </c>
      <c r="E1844" t="s">
        <v>2493</v>
      </c>
      <c r="F1844">
        <v>12439</v>
      </c>
      <c r="G1844" t="s">
        <v>55</v>
      </c>
      <c r="H1844" t="s">
        <v>56</v>
      </c>
      <c r="I1844" t="s">
        <v>88</v>
      </c>
      <c r="J1844" t="s">
        <v>30</v>
      </c>
      <c r="K1844" t="s">
        <v>545</v>
      </c>
      <c r="L1844" t="s">
        <v>30</v>
      </c>
      <c r="M1844" t="s">
        <v>835</v>
      </c>
      <c r="N1844" t="s">
        <v>836</v>
      </c>
      <c r="O1844" t="s">
        <v>34</v>
      </c>
      <c r="P1844" t="s">
        <v>35</v>
      </c>
      <c r="V1844" t="s">
        <v>35</v>
      </c>
      <c r="W1844" t="s">
        <v>35</v>
      </c>
      <c r="X1844" t="s">
        <v>35</v>
      </c>
      <c r="Z1844" s="12">
        <f t="shared" si="28"/>
        <v>0</v>
      </c>
    </row>
    <row r="1845" spans="1:26" x14ac:dyDescent="0.35">
      <c r="A1845">
        <v>15499873</v>
      </c>
      <c r="B1845" s="1">
        <v>45756</v>
      </c>
      <c r="C1845" s="2">
        <v>0.58194444444444449</v>
      </c>
      <c r="D1845" t="s">
        <v>128</v>
      </c>
      <c r="E1845" t="s">
        <v>583</v>
      </c>
      <c r="F1845" t="s">
        <v>584</v>
      </c>
      <c r="I1845" t="s">
        <v>88</v>
      </c>
      <c r="J1845" t="s">
        <v>41</v>
      </c>
      <c r="K1845">
        <v>110</v>
      </c>
      <c r="L1845" t="s">
        <v>169</v>
      </c>
      <c r="M1845" t="s">
        <v>170</v>
      </c>
      <c r="N1845" t="s">
        <v>171</v>
      </c>
      <c r="O1845" t="s">
        <v>62</v>
      </c>
      <c r="P1845" t="s">
        <v>35</v>
      </c>
      <c r="Q1845" t="s">
        <v>78</v>
      </c>
      <c r="V1845" t="s">
        <v>35</v>
      </c>
      <c r="W1845" t="s">
        <v>35</v>
      </c>
      <c r="X1845" t="s">
        <v>35</v>
      </c>
      <c r="Z1845" s="12">
        <f t="shared" si="28"/>
        <v>0</v>
      </c>
    </row>
    <row r="1846" spans="1:26" x14ac:dyDescent="0.35">
      <c r="A1846">
        <v>15438403</v>
      </c>
      <c r="B1846" s="1">
        <v>45753</v>
      </c>
      <c r="C1846" s="2">
        <v>0.64861111111111114</v>
      </c>
      <c r="D1846" t="s">
        <v>53</v>
      </c>
      <c r="E1846" t="s">
        <v>550</v>
      </c>
      <c r="F1846">
        <v>12766</v>
      </c>
      <c r="G1846" t="s">
        <v>124</v>
      </c>
      <c r="H1846" t="s">
        <v>56</v>
      </c>
      <c r="I1846" t="s">
        <v>88</v>
      </c>
      <c r="J1846" t="s">
        <v>49</v>
      </c>
      <c r="K1846">
        <v>125</v>
      </c>
      <c r="L1846" t="s">
        <v>190</v>
      </c>
      <c r="M1846" t="s">
        <v>191</v>
      </c>
      <c r="N1846" t="s">
        <v>192</v>
      </c>
      <c r="O1846" t="s">
        <v>62</v>
      </c>
      <c r="P1846" t="s">
        <v>35</v>
      </c>
      <c r="Q1846" t="s">
        <v>167</v>
      </c>
      <c r="V1846" t="s">
        <v>35</v>
      </c>
      <c r="W1846" t="s">
        <v>35</v>
      </c>
      <c r="X1846" t="s">
        <v>35</v>
      </c>
      <c r="Z1846" s="12">
        <f t="shared" si="28"/>
        <v>0</v>
      </c>
    </row>
    <row r="1847" spans="1:26" x14ac:dyDescent="0.35">
      <c r="A1847">
        <v>15714835</v>
      </c>
      <c r="B1847" s="1">
        <v>45765</v>
      </c>
      <c r="C1847" s="2">
        <v>0.51875000000000004</v>
      </c>
      <c r="D1847" t="s">
        <v>38</v>
      </c>
      <c r="E1847" t="s">
        <v>2494</v>
      </c>
      <c r="F1847" t="s">
        <v>2495</v>
      </c>
      <c r="I1847" t="s">
        <v>88</v>
      </c>
      <c r="J1847" t="s">
        <v>49</v>
      </c>
      <c r="K1847">
        <v>125</v>
      </c>
      <c r="L1847" t="s">
        <v>190</v>
      </c>
      <c r="M1847" t="s">
        <v>1998</v>
      </c>
      <c r="N1847" t="s">
        <v>1999</v>
      </c>
      <c r="O1847" t="s">
        <v>67</v>
      </c>
      <c r="P1847" t="s">
        <v>36</v>
      </c>
      <c r="Q1847" t="s">
        <v>37</v>
      </c>
      <c r="V1847" t="s">
        <v>36</v>
      </c>
      <c r="W1847" t="s">
        <v>35</v>
      </c>
      <c r="X1847" t="s">
        <v>36</v>
      </c>
      <c r="Y1847" s="3">
        <v>45765.520833333336</v>
      </c>
      <c r="Z1847" s="12">
        <f t="shared" si="28"/>
        <v>1</v>
      </c>
    </row>
    <row r="1848" spans="1:26" x14ac:dyDescent="0.35">
      <c r="A1848">
        <v>15412881</v>
      </c>
      <c r="B1848" s="1">
        <v>45752</v>
      </c>
      <c r="C1848" s="2">
        <v>0.4465277777777778</v>
      </c>
      <c r="D1848" t="s">
        <v>128</v>
      </c>
      <c r="E1848" t="s">
        <v>583</v>
      </c>
      <c r="F1848" t="s">
        <v>584</v>
      </c>
      <c r="J1848" t="s">
        <v>49</v>
      </c>
      <c r="K1848" t="s">
        <v>157</v>
      </c>
      <c r="L1848" t="s">
        <v>344</v>
      </c>
      <c r="M1848" t="s">
        <v>345</v>
      </c>
      <c r="N1848" t="s">
        <v>346</v>
      </c>
      <c r="O1848" t="s">
        <v>62</v>
      </c>
      <c r="P1848" t="s">
        <v>36</v>
      </c>
      <c r="Q1848" t="s">
        <v>78</v>
      </c>
      <c r="V1848" t="s">
        <v>36</v>
      </c>
      <c r="W1848" t="s">
        <v>35</v>
      </c>
      <c r="X1848" t="s">
        <v>35</v>
      </c>
      <c r="Z1848" s="12">
        <f t="shared" si="28"/>
        <v>0</v>
      </c>
    </row>
    <row r="1849" spans="1:26" x14ac:dyDescent="0.35">
      <c r="A1849">
        <v>15389645</v>
      </c>
      <c r="B1849" s="1">
        <v>45751</v>
      </c>
      <c r="C1849" s="2">
        <v>0.10486111111111111</v>
      </c>
      <c r="D1849" t="s">
        <v>2260</v>
      </c>
      <c r="E1849" t="s">
        <v>2027</v>
      </c>
      <c r="F1849">
        <v>12081</v>
      </c>
      <c r="G1849" t="s">
        <v>2263</v>
      </c>
      <c r="H1849" t="s">
        <v>2263</v>
      </c>
      <c r="J1849" t="s">
        <v>49</v>
      </c>
      <c r="K1849" t="s">
        <v>135</v>
      </c>
      <c r="L1849" t="s">
        <v>109</v>
      </c>
      <c r="M1849" t="s">
        <v>2496</v>
      </c>
      <c r="N1849" t="s">
        <v>2497</v>
      </c>
      <c r="O1849" t="s">
        <v>62</v>
      </c>
      <c r="P1849" t="s">
        <v>35</v>
      </c>
      <c r="Q1849" t="s">
        <v>78</v>
      </c>
      <c r="V1849" t="s">
        <v>35</v>
      </c>
      <c r="W1849" t="s">
        <v>35</v>
      </c>
      <c r="X1849" t="s">
        <v>35</v>
      </c>
      <c r="Z1849" s="12">
        <f t="shared" si="28"/>
        <v>0</v>
      </c>
    </row>
    <row r="1850" spans="1:26" x14ac:dyDescent="0.35">
      <c r="A1850">
        <v>15516343</v>
      </c>
      <c r="B1850" s="1">
        <v>45756</v>
      </c>
      <c r="C1850" s="2">
        <v>0.68055555555555558</v>
      </c>
      <c r="D1850" t="s">
        <v>228</v>
      </c>
      <c r="F1850">
        <v>11464</v>
      </c>
      <c r="G1850" t="s">
        <v>28</v>
      </c>
      <c r="H1850" t="s">
        <v>341</v>
      </c>
      <c r="J1850" t="s">
        <v>49</v>
      </c>
      <c r="K1850">
        <v>125</v>
      </c>
      <c r="L1850" t="s">
        <v>190</v>
      </c>
      <c r="M1850" t="s">
        <v>191</v>
      </c>
      <c r="N1850" t="s">
        <v>192</v>
      </c>
      <c r="O1850" t="s">
        <v>34</v>
      </c>
      <c r="P1850" t="s">
        <v>35</v>
      </c>
      <c r="V1850" t="s">
        <v>35</v>
      </c>
      <c r="W1850" t="s">
        <v>35</v>
      </c>
      <c r="X1850" t="s">
        <v>35</v>
      </c>
      <c r="Z1850" s="12">
        <f t="shared" si="28"/>
        <v>0</v>
      </c>
    </row>
    <row r="1851" spans="1:26" x14ac:dyDescent="0.35">
      <c r="A1851">
        <v>15497129</v>
      </c>
      <c r="B1851" s="1">
        <v>45756</v>
      </c>
      <c r="C1851" s="2">
        <v>0.52569444444444446</v>
      </c>
      <c r="D1851" t="s">
        <v>38</v>
      </c>
      <c r="E1851" t="s">
        <v>1728</v>
      </c>
      <c r="F1851">
        <v>13247</v>
      </c>
      <c r="J1851" t="s">
        <v>49</v>
      </c>
      <c r="K1851">
        <v>400</v>
      </c>
      <c r="L1851" t="s">
        <v>329</v>
      </c>
      <c r="M1851" t="s">
        <v>330</v>
      </c>
      <c r="N1851" t="s">
        <v>331</v>
      </c>
      <c r="O1851" t="s">
        <v>67</v>
      </c>
      <c r="P1851" t="s">
        <v>36</v>
      </c>
      <c r="V1851" t="s">
        <v>36</v>
      </c>
      <c r="W1851" t="s">
        <v>36</v>
      </c>
      <c r="X1851" t="s">
        <v>36</v>
      </c>
      <c r="Y1851" s="3">
        <v>45756.529166666667</v>
      </c>
      <c r="Z1851" s="12">
        <f t="shared" si="28"/>
        <v>1</v>
      </c>
    </row>
    <row r="1852" spans="1:26" x14ac:dyDescent="0.35">
      <c r="A1852">
        <v>15545950</v>
      </c>
      <c r="B1852" s="1">
        <v>45757</v>
      </c>
      <c r="C1852" s="2">
        <v>0.61250000000000004</v>
      </c>
      <c r="D1852" t="s">
        <v>24</v>
      </c>
      <c r="E1852" t="s">
        <v>2498</v>
      </c>
      <c r="F1852">
        <v>12764</v>
      </c>
      <c r="G1852" t="s">
        <v>27</v>
      </c>
      <c r="H1852" t="s">
        <v>28</v>
      </c>
      <c r="J1852" t="s">
        <v>30</v>
      </c>
      <c r="K1852" t="s">
        <v>31</v>
      </c>
      <c r="L1852" t="s">
        <v>30</v>
      </c>
      <c r="M1852" t="s">
        <v>32</v>
      </c>
      <c r="N1852" t="s">
        <v>33</v>
      </c>
      <c r="O1852" t="s">
        <v>62</v>
      </c>
      <c r="P1852" t="s">
        <v>35</v>
      </c>
      <c r="Q1852" t="s">
        <v>167</v>
      </c>
      <c r="V1852" t="s">
        <v>35</v>
      </c>
      <c r="W1852" t="s">
        <v>35</v>
      </c>
      <c r="X1852" t="s">
        <v>35</v>
      </c>
      <c r="Z1852" s="12">
        <f t="shared" si="28"/>
        <v>0</v>
      </c>
    </row>
    <row r="1853" spans="1:26" x14ac:dyDescent="0.35">
      <c r="A1853">
        <v>15459708</v>
      </c>
      <c r="B1853" s="1">
        <v>45754</v>
      </c>
      <c r="C1853" s="2">
        <v>0.70972222222222225</v>
      </c>
      <c r="D1853" t="s">
        <v>53</v>
      </c>
      <c r="E1853" t="s">
        <v>2498</v>
      </c>
      <c r="F1853">
        <v>12764</v>
      </c>
      <c r="G1853" t="s">
        <v>55</v>
      </c>
      <c r="H1853" t="s">
        <v>56</v>
      </c>
      <c r="I1853" t="s">
        <v>40</v>
      </c>
      <c r="J1853" t="s">
        <v>30</v>
      </c>
      <c r="K1853" t="s">
        <v>545</v>
      </c>
      <c r="M1853" t="s">
        <v>2499</v>
      </c>
      <c r="N1853" t="s">
        <v>836</v>
      </c>
      <c r="O1853" t="s">
        <v>34</v>
      </c>
      <c r="P1853" t="s">
        <v>36</v>
      </c>
      <c r="Q1853" t="s">
        <v>205</v>
      </c>
      <c r="V1853" t="s">
        <v>36</v>
      </c>
      <c r="W1853" t="s">
        <v>35</v>
      </c>
      <c r="X1853" t="s">
        <v>35</v>
      </c>
      <c r="Z1853" s="12">
        <f t="shared" si="28"/>
        <v>0</v>
      </c>
    </row>
    <row r="1854" spans="1:26" x14ac:dyDescent="0.35">
      <c r="A1854">
        <v>15660321</v>
      </c>
      <c r="B1854" s="1">
        <v>45763</v>
      </c>
      <c r="C1854" s="2">
        <v>0.37986111111111109</v>
      </c>
      <c r="D1854" t="s">
        <v>53</v>
      </c>
      <c r="E1854" t="s">
        <v>369</v>
      </c>
      <c r="F1854">
        <v>10210</v>
      </c>
      <c r="G1854" t="s">
        <v>124</v>
      </c>
      <c r="H1854" t="s">
        <v>56</v>
      </c>
      <c r="J1854" t="s">
        <v>440</v>
      </c>
      <c r="K1854">
        <v>160</v>
      </c>
      <c r="L1854" t="s">
        <v>597</v>
      </c>
      <c r="M1854" t="s">
        <v>739</v>
      </c>
      <c r="N1854" t="s">
        <v>740</v>
      </c>
      <c r="O1854" t="s">
        <v>62</v>
      </c>
      <c r="P1854" t="s">
        <v>35</v>
      </c>
      <c r="Q1854" t="s">
        <v>78</v>
      </c>
      <c r="V1854" t="s">
        <v>35</v>
      </c>
      <c r="W1854" t="s">
        <v>35</v>
      </c>
      <c r="X1854" t="s">
        <v>35</v>
      </c>
      <c r="Z1854" s="12">
        <f t="shared" si="28"/>
        <v>0</v>
      </c>
    </row>
    <row r="1855" spans="1:26" x14ac:dyDescent="0.35">
      <c r="A1855">
        <v>15529746</v>
      </c>
      <c r="B1855" s="1">
        <v>45756</v>
      </c>
      <c r="C1855" s="2">
        <v>0.73888888888888893</v>
      </c>
      <c r="D1855" t="s">
        <v>53</v>
      </c>
      <c r="E1855" t="s">
        <v>2500</v>
      </c>
      <c r="F1855">
        <v>12892</v>
      </c>
      <c r="G1855" t="s">
        <v>55</v>
      </c>
      <c r="H1855" t="s">
        <v>56</v>
      </c>
      <c r="I1855" t="s">
        <v>40</v>
      </c>
      <c r="J1855" t="s">
        <v>30</v>
      </c>
      <c r="K1855" t="s">
        <v>545</v>
      </c>
      <c r="L1855" t="s">
        <v>30</v>
      </c>
      <c r="M1855" t="s">
        <v>835</v>
      </c>
      <c r="N1855" t="s">
        <v>836</v>
      </c>
      <c r="O1855" t="s">
        <v>34</v>
      </c>
      <c r="P1855" t="s">
        <v>35</v>
      </c>
      <c r="Q1855" t="s">
        <v>37</v>
      </c>
      <c r="V1855" t="s">
        <v>35</v>
      </c>
      <c r="W1855" t="s">
        <v>35</v>
      </c>
      <c r="X1855" t="s">
        <v>35</v>
      </c>
      <c r="Z1855" s="12">
        <f t="shared" si="28"/>
        <v>0</v>
      </c>
    </row>
    <row r="1856" spans="1:26" x14ac:dyDescent="0.35">
      <c r="A1856">
        <v>15705911</v>
      </c>
      <c r="B1856" s="1">
        <v>45764</v>
      </c>
      <c r="C1856" s="2">
        <v>0.85555555555555551</v>
      </c>
      <c r="D1856" t="s">
        <v>95</v>
      </c>
      <c r="E1856" t="s">
        <v>2501</v>
      </c>
      <c r="F1856">
        <v>13010</v>
      </c>
      <c r="G1856" t="s">
        <v>781</v>
      </c>
      <c r="H1856" t="s">
        <v>2026</v>
      </c>
      <c r="I1856" t="s">
        <v>29</v>
      </c>
      <c r="J1856" t="s">
        <v>30</v>
      </c>
      <c r="K1856" t="s">
        <v>1085</v>
      </c>
      <c r="L1856" t="s">
        <v>30</v>
      </c>
      <c r="M1856" t="s">
        <v>2502</v>
      </c>
      <c r="N1856" t="s">
        <v>1087</v>
      </c>
      <c r="O1856" t="s">
        <v>34</v>
      </c>
      <c r="P1856" t="s">
        <v>35</v>
      </c>
      <c r="Q1856" t="s">
        <v>205</v>
      </c>
      <c r="V1856" t="s">
        <v>35</v>
      </c>
      <c r="W1856" t="s">
        <v>35</v>
      </c>
      <c r="X1856" t="s">
        <v>35</v>
      </c>
      <c r="Z1856" s="12">
        <f t="shared" si="28"/>
        <v>0</v>
      </c>
    </row>
    <row r="1857" spans="1:26" x14ac:dyDescent="0.35">
      <c r="A1857">
        <v>15536471</v>
      </c>
      <c r="B1857" s="1">
        <v>45757</v>
      </c>
      <c r="C1857" s="2">
        <v>0.32291666666666669</v>
      </c>
      <c r="D1857" t="s">
        <v>24</v>
      </c>
      <c r="E1857" t="s">
        <v>2343</v>
      </c>
      <c r="F1857">
        <v>12996</v>
      </c>
      <c r="G1857" t="s">
        <v>27</v>
      </c>
      <c r="H1857" t="s">
        <v>28</v>
      </c>
      <c r="I1857" t="s">
        <v>29</v>
      </c>
      <c r="J1857" t="s">
        <v>30</v>
      </c>
      <c r="K1857" t="s">
        <v>31</v>
      </c>
      <c r="L1857" t="s">
        <v>30</v>
      </c>
      <c r="M1857" t="s">
        <v>32</v>
      </c>
      <c r="N1857" t="s">
        <v>33</v>
      </c>
      <c r="O1857" t="s">
        <v>34</v>
      </c>
      <c r="P1857" t="s">
        <v>35</v>
      </c>
      <c r="Q1857" t="s">
        <v>37</v>
      </c>
      <c r="V1857" t="s">
        <v>35</v>
      </c>
      <c r="W1857" t="s">
        <v>35</v>
      </c>
      <c r="X1857" t="s">
        <v>35</v>
      </c>
      <c r="Z1857" s="12">
        <f t="shared" si="28"/>
        <v>0</v>
      </c>
    </row>
    <row r="1858" spans="1:26" x14ac:dyDescent="0.35">
      <c r="A1858">
        <v>15431384</v>
      </c>
      <c r="B1858" s="1">
        <v>45753</v>
      </c>
      <c r="C1858" s="2">
        <v>0.35694444444444445</v>
      </c>
      <c r="D1858" t="s">
        <v>24</v>
      </c>
      <c r="E1858" t="s">
        <v>2343</v>
      </c>
      <c r="F1858">
        <v>12996</v>
      </c>
      <c r="G1858" t="s">
        <v>27</v>
      </c>
      <c r="H1858" t="s">
        <v>28</v>
      </c>
      <c r="I1858" t="s">
        <v>88</v>
      </c>
      <c r="J1858" t="s">
        <v>30</v>
      </c>
      <c r="K1858" t="s">
        <v>153</v>
      </c>
      <c r="L1858" t="s">
        <v>30</v>
      </c>
      <c r="M1858" t="s">
        <v>306</v>
      </c>
      <c r="N1858" t="s">
        <v>155</v>
      </c>
      <c r="O1858" t="s">
        <v>62</v>
      </c>
      <c r="P1858" t="s">
        <v>35</v>
      </c>
      <c r="Q1858" t="s">
        <v>78</v>
      </c>
      <c r="V1858" t="s">
        <v>35</v>
      </c>
      <c r="W1858" t="s">
        <v>35</v>
      </c>
      <c r="X1858" t="s">
        <v>35</v>
      </c>
      <c r="Z1858" s="12">
        <f t="shared" si="28"/>
        <v>0</v>
      </c>
    </row>
    <row r="1859" spans="1:26" x14ac:dyDescent="0.35">
      <c r="A1859">
        <v>15570731</v>
      </c>
      <c r="B1859" s="1">
        <v>45758</v>
      </c>
      <c r="C1859" s="2">
        <v>0.6958333333333333</v>
      </c>
      <c r="D1859" t="s">
        <v>38</v>
      </c>
      <c r="E1859" t="s">
        <v>1069</v>
      </c>
      <c r="F1859" t="s">
        <v>1070</v>
      </c>
      <c r="I1859" t="s">
        <v>29</v>
      </c>
      <c r="J1859" t="s">
        <v>49</v>
      </c>
      <c r="K1859" t="s">
        <v>194</v>
      </c>
      <c r="L1859" t="s">
        <v>756</v>
      </c>
      <c r="M1859" t="s">
        <v>757</v>
      </c>
      <c r="N1859" t="s">
        <v>758</v>
      </c>
      <c r="O1859" t="s">
        <v>34</v>
      </c>
      <c r="P1859" t="s">
        <v>36</v>
      </c>
      <c r="Q1859" t="s">
        <v>313</v>
      </c>
      <c r="V1859" t="s">
        <v>36</v>
      </c>
      <c r="W1859" t="s">
        <v>35</v>
      </c>
      <c r="X1859" t="s">
        <v>36</v>
      </c>
      <c r="Y1859" s="3">
        <v>45758.697222222225</v>
      </c>
      <c r="Z1859" s="12">
        <f t="shared" ref="Z1859:Z1922" si="29">IF(O1859="Invoiced", 1, 0)</f>
        <v>0</v>
      </c>
    </row>
    <row r="1860" spans="1:26" x14ac:dyDescent="0.35">
      <c r="A1860">
        <v>15626217</v>
      </c>
      <c r="B1860" s="1">
        <v>45761</v>
      </c>
      <c r="C1860" s="2">
        <v>0.59375</v>
      </c>
      <c r="D1860" t="s">
        <v>53</v>
      </c>
      <c r="E1860" t="s">
        <v>2503</v>
      </c>
      <c r="F1860" t="s">
        <v>2504</v>
      </c>
      <c r="G1860" t="s">
        <v>55</v>
      </c>
      <c r="H1860" t="s">
        <v>56</v>
      </c>
      <c r="I1860" t="s">
        <v>40</v>
      </c>
      <c r="J1860" t="s">
        <v>49</v>
      </c>
      <c r="K1860">
        <v>125</v>
      </c>
      <c r="L1860" t="s">
        <v>92</v>
      </c>
      <c r="M1860" t="s">
        <v>93</v>
      </c>
      <c r="N1860" t="s">
        <v>94</v>
      </c>
      <c r="O1860" t="s">
        <v>62</v>
      </c>
      <c r="P1860" t="s">
        <v>36</v>
      </c>
      <c r="Q1860" t="s">
        <v>84</v>
      </c>
      <c r="V1860" t="s">
        <v>35</v>
      </c>
      <c r="W1860" t="s">
        <v>35</v>
      </c>
      <c r="X1860" t="s">
        <v>36</v>
      </c>
      <c r="Z1860" s="12">
        <f t="shared" si="29"/>
        <v>0</v>
      </c>
    </row>
    <row r="1861" spans="1:26" x14ac:dyDescent="0.35">
      <c r="A1861">
        <v>15676029</v>
      </c>
      <c r="B1861" s="1">
        <v>45763</v>
      </c>
      <c r="C1861" s="2">
        <v>0.69305555555555554</v>
      </c>
      <c r="D1861" t="s">
        <v>228</v>
      </c>
      <c r="F1861">
        <v>13148</v>
      </c>
      <c r="G1861" t="s">
        <v>28</v>
      </c>
      <c r="H1861" t="s">
        <v>490</v>
      </c>
      <c r="J1861" t="s">
        <v>49</v>
      </c>
      <c r="K1861">
        <v>125</v>
      </c>
      <c r="L1861" t="s">
        <v>100</v>
      </c>
      <c r="M1861" t="s">
        <v>504</v>
      </c>
      <c r="N1861" t="s">
        <v>102</v>
      </c>
      <c r="O1861" t="s">
        <v>62</v>
      </c>
      <c r="P1861" t="s">
        <v>35</v>
      </c>
      <c r="Q1861" t="s">
        <v>167</v>
      </c>
      <c r="V1861" t="s">
        <v>35</v>
      </c>
      <c r="W1861" t="s">
        <v>35</v>
      </c>
      <c r="X1861" t="s">
        <v>35</v>
      </c>
      <c r="Z1861" s="12">
        <f t="shared" si="29"/>
        <v>0</v>
      </c>
    </row>
    <row r="1862" spans="1:26" x14ac:dyDescent="0.35">
      <c r="A1862">
        <v>15629704</v>
      </c>
      <c r="B1862" s="1">
        <v>45761</v>
      </c>
      <c r="C1862" s="2">
        <v>0.68055555555555558</v>
      </c>
      <c r="D1862" t="s">
        <v>53</v>
      </c>
      <c r="E1862" t="s">
        <v>1347</v>
      </c>
      <c r="F1862">
        <v>12722</v>
      </c>
      <c r="G1862" t="s">
        <v>55</v>
      </c>
      <c r="H1862" t="s">
        <v>56</v>
      </c>
      <c r="I1862" t="s">
        <v>40</v>
      </c>
      <c r="J1862" t="s">
        <v>49</v>
      </c>
      <c r="K1862">
        <v>125</v>
      </c>
      <c r="L1862" t="s">
        <v>92</v>
      </c>
      <c r="M1862" t="s">
        <v>93</v>
      </c>
      <c r="N1862" t="s">
        <v>94</v>
      </c>
      <c r="O1862" t="s">
        <v>34</v>
      </c>
      <c r="P1862" t="s">
        <v>35</v>
      </c>
      <c r="Q1862" t="s">
        <v>103</v>
      </c>
      <c r="V1862" t="s">
        <v>35</v>
      </c>
      <c r="W1862" t="s">
        <v>35</v>
      </c>
      <c r="X1862" t="s">
        <v>35</v>
      </c>
      <c r="Z1862" s="12">
        <f t="shared" si="29"/>
        <v>0</v>
      </c>
    </row>
    <row r="1863" spans="1:26" x14ac:dyDescent="0.35">
      <c r="A1863">
        <v>15611822</v>
      </c>
      <c r="B1863" s="1">
        <v>45761</v>
      </c>
      <c r="C1863" s="2">
        <v>0.13263888888888889</v>
      </c>
      <c r="D1863" t="s">
        <v>24</v>
      </c>
      <c r="E1863" t="s">
        <v>2505</v>
      </c>
      <c r="F1863">
        <v>13500</v>
      </c>
      <c r="G1863" t="s">
        <v>27</v>
      </c>
      <c r="H1863" t="s">
        <v>28</v>
      </c>
      <c r="I1863" t="s">
        <v>88</v>
      </c>
      <c r="J1863" t="s">
        <v>30</v>
      </c>
      <c r="K1863" t="s">
        <v>225</v>
      </c>
      <c r="L1863" t="s">
        <v>30</v>
      </c>
      <c r="M1863" t="s">
        <v>226</v>
      </c>
      <c r="N1863" t="s">
        <v>227</v>
      </c>
      <c r="O1863" t="s">
        <v>34</v>
      </c>
      <c r="P1863" t="s">
        <v>35</v>
      </c>
      <c r="V1863" t="s">
        <v>35</v>
      </c>
      <c r="W1863" t="s">
        <v>35</v>
      </c>
      <c r="X1863" t="s">
        <v>35</v>
      </c>
      <c r="Z1863" s="12">
        <f t="shared" si="29"/>
        <v>0</v>
      </c>
    </row>
    <row r="1864" spans="1:26" x14ac:dyDescent="0.35">
      <c r="A1864">
        <v>15374634</v>
      </c>
      <c r="B1864" s="1">
        <v>45750</v>
      </c>
      <c r="C1864" s="2">
        <v>0.50486111111111109</v>
      </c>
      <c r="D1864" t="s">
        <v>128</v>
      </c>
      <c r="E1864" t="s">
        <v>2506</v>
      </c>
      <c r="F1864" t="s">
        <v>2507</v>
      </c>
      <c r="I1864" t="s">
        <v>29</v>
      </c>
      <c r="J1864" t="s">
        <v>49</v>
      </c>
      <c r="K1864" t="s">
        <v>157</v>
      </c>
      <c r="L1864" t="s">
        <v>81</v>
      </c>
      <c r="M1864" t="s">
        <v>2508</v>
      </c>
      <c r="N1864" t="s">
        <v>2509</v>
      </c>
      <c r="O1864" t="s">
        <v>34</v>
      </c>
      <c r="P1864" t="s">
        <v>35</v>
      </c>
      <c r="Q1864" t="s">
        <v>103</v>
      </c>
      <c r="V1864" t="s">
        <v>35</v>
      </c>
      <c r="W1864" t="s">
        <v>35</v>
      </c>
      <c r="X1864" t="s">
        <v>35</v>
      </c>
      <c r="Z1864" s="12">
        <f t="shared" si="29"/>
        <v>0</v>
      </c>
    </row>
    <row r="1865" spans="1:26" x14ac:dyDescent="0.35">
      <c r="A1865">
        <v>15407430</v>
      </c>
      <c r="B1865" s="1">
        <v>45751</v>
      </c>
      <c r="C1865" s="2">
        <v>0.85069444444444442</v>
      </c>
      <c r="D1865" t="s">
        <v>53</v>
      </c>
      <c r="E1865" t="s">
        <v>642</v>
      </c>
      <c r="F1865">
        <v>10225</v>
      </c>
      <c r="G1865" t="s">
        <v>124</v>
      </c>
      <c r="H1865" t="s">
        <v>56</v>
      </c>
      <c r="I1865" t="s">
        <v>88</v>
      </c>
      <c r="J1865" t="s">
        <v>49</v>
      </c>
      <c r="K1865" t="s">
        <v>135</v>
      </c>
      <c r="L1865" t="s">
        <v>136</v>
      </c>
      <c r="M1865" t="s">
        <v>137</v>
      </c>
      <c r="N1865" t="s">
        <v>138</v>
      </c>
      <c r="O1865" t="s">
        <v>34</v>
      </c>
      <c r="P1865" t="s">
        <v>35</v>
      </c>
      <c r="Q1865" t="s">
        <v>205</v>
      </c>
      <c r="V1865" t="s">
        <v>35</v>
      </c>
      <c r="W1865" t="s">
        <v>35</v>
      </c>
      <c r="X1865" t="s">
        <v>35</v>
      </c>
      <c r="Z1865" s="12">
        <f t="shared" si="29"/>
        <v>0</v>
      </c>
    </row>
    <row r="1866" spans="1:26" x14ac:dyDescent="0.35">
      <c r="A1866">
        <v>15368556</v>
      </c>
      <c r="B1866" s="1">
        <v>45750</v>
      </c>
      <c r="C1866" s="2">
        <v>0.41666666666666669</v>
      </c>
      <c r="D1866" t="s">
        <v>53</v>
      </c>
      <c r="E1866" t="s">
        <v>1343</v>
      </c>
      <c r="F1866">
        <v>13531</v>
      </c>
      <c r="G1866" t="s">
        <v>55</v>
      </c>
      <c r="H1866" t="s">
        <v>56</v>
      </c>
      <c r="I1866" t="s">
        <v>88</v>
      </c>
      <c r="J1866" t="s">
        <v>148</v>
      </c>
      <c r="K1866" t="s">
        <v>296</v>
      </c>
      <c r="L1866" t="s">
        <v>148</v>
      </c>
      <c r="M1866" t="s">
        <v>953</v>
      </c>
      <c r="N1866" t="s">
        <v>954</v>
      </c>
      <c r="O1866" t="s">
        <v>34</v>
      </c>
      <c r="P1866" t="s">
        <v>35</v>
      </c>
      <c r="Q1866" t="s">
        <v>37</v>
      </c>
      <c r="V1866" t="s">
        <v>35</v>
      </c>
      <c r="W1866" t="s">
        <v>35</v>
      </c>
      <c r="X1866" t="s">
        <v>35</v>
      </c>
      <c r="Z1866" s="12">
        <f t="shared" si="29"/>
        <v>0</v>
      </c>
    </row>
    <row r="1867" spans="1:26" x14ac:dyDescent="0.35">
      <c r="A1867">
        <v>15374857</v>
      </c>
      <c r="B1867" s="1">
        <v>45750</v>
      </c>
      <c r="C1867" s="2">
        <v>0.51388888888888884</v>
      </c>
      <c r="D1867" t="s">
        <v>24</v>
      </c>
      <c r="E1867" t="s">
        <v>2510</v>
      </c>
      <c r="F1867" t="s">
        <v>2511</v>
      </c>
      <c r="G1867" t="s">
        <v>27</v>
      </c>
      <c r="H1867" t="s">
        <v>28</v>
      </c>
      <c r="J1867" t="s">
        <v>30</v>
      </c>
      <c r="K1867" t="s">
        <v>153</v>
      </c>
      <c r="L1867" t="s">
        <v>30</v>
      </c>
      <c r="M1867" t="s">
        <v>306</v>
      </c>
      <c r="N1867" t="s">
        <v>155</v>
      </c>
      <c r="O1867" t="s">
        <v>62</v>
      </c>
      <c r="P1867" t="s">
        <v>35</v>
      </c>
      <c r="Q1867" t="s">
        <v>167</v>
      </c>
      <c r="V1867" t="s">
        <v>35</v>
      </c>
      <c r="W1867" t="s">
        <v>35</v>
      </c>
      <c r="X1867" t="s">
        <v>35</v>
      </c>
      <c r="Z1867" s="12">
        <f t="shared" si="29"/>
        <v>0</v>
      </c>
    </row>
    <row r="1868" spans="1:26" x14ac:dyDescent="0.35">
      <c r="A1868">
        <v>15443325</v>
      </c>
      <c r="B1868" s="1">
        <v>45753</v>
      </c>
      <c r="C1868" s="2">
        <v>0.90972222222222221</v>
      </c>
      <c r="D1868" t="s">
        <v>53</v>
      </c>
      <c r="E1868" t="s">
        <v>1963</v>
      </c>
      <c r="F1868">
        <v>10290</v>
      </c>
      <c r="G1868" t="s">
        <v>124</v>
      </c>
      <c r="H1868" t="s">
        <v>56</v>
      </c>
      <c r="I1868" t="s">
        <v>88</v>
      </c>
      <c r="J1868" t="s">
        <v>49</v>
      </c>
      <c r="K1868" t="s">
        <v>135</v>
      </c>
      <c r="L1868" t="s">
        <v>136</v>
      </c>
      <c r="M1868" t="s">
        <v>137</v>
      </c>
      <c r="N1868" t="s">
        <v>138</v>
      </c>
      <c r="O1868" t="s">
        <v>62</v>
      </c>
      <c r="P1868" t="s">
        <v>35</v>
      </c>
      <c r="Q1868" t="s">
        <v>78</v>
      </c>
      <c r="V1868" t="s">
        <v>35</v>
      </c>
      <c r="W1868" t="s">
        <v>35</v>
      </c>
      <c r="X1868" t="s">
        <v>35</v>
      </c>
      <c r="Z1868" s="12">
        <f t="shared" si="29"/>
        <v>0</v>
      </c>
    </row>
    <row r="1869" spans="1:26" x14ac:dyDescent="0.35">
      <c r="A1869">
        <v>15734886</v>
      </c>
      <c r="B1869" s="1">
        <v>45766</v>
      </c>
      <c r="C1869" s="2">
        <v>0.52986111111111112</v>
      </c>
      <c r="D1869" t="s">
        <v>53</v>
      </c>
      <c r="E1869" t="s">
        <v>741</v>
      </c>
      <c r="F1869" t="s">
        <v>742</v>
      </c>
      <c r="G1869" t="s">
        <v>55</v>
      </c>
      <c r="H1869" t="s">
        <v>56</v>
      </c>
      <c r="I1869" t="s">
        <v>40</v>
      </c>
      <c r="J1869" t="s">
        <v>49</v>
      </c>
      <c r="K1869">
        <v>150</v>
      </c>
      <c r="L1869" t="s">
        <v>71</v>
      </c>
      <c r="M1869" t="s">
        <v>72</v>
      </c>
      <c r="N1869" t="s">
        <v>73</v>
      </c>
      <c r="O1869" t="s">
        <v>62</v>
      </c>
      <c r="P1869" t="s">
        <v>35</v>
      </c>
      <c r="Q1869" t="s">
        <v>78</v>
      </c>
      <c r="V1869" t="s">
        <v>35</v>
      </c>
      <c r="W1869" t="s">
        <v>35</v>
      </c>
      <c r="X1869" t="s">
        <v>35</v>
      </c>
      <c r="Z1869" s="12">
        <f t="shared" si="29"/>
        <v>0</v>
      </c>
    </row>
    <row r="1870" spans="1:26" x14ac:dyDescent="0.35">
      <c r="A1870">
        <v>15424863</v>
      </c>
      <c r="B1870" s="1">
        <v>45752</v>
      </c>
      <c r="C1870" s="2">
        <v>0.73888888888888893</v>
      </c>
      <c r="D1870" t="s">
        <v>38</v>
      </c>
      <c r="E1870" t="s">
        <v>2512</v>
      </c>
      <c r="F1870" t="s">
        <v>2513</v>
      </c>
      <c r="I1870" t="s">
        <v>88</v>
      </c>
      <c r="J1870" t="s">
        <v>49</v>
      </c>
      <c r="K1870" t="s">
        <v>194</v>
      </c>
      <c r="L1870" t="s">
        <v>195</v>
      </c>
      <c r="M1870" t="s">
        <v>402</v>
      </c>
      <c r="N1870" t="s">
        <v>403</v>
      </c>
      <c r="O1870" t="s">
        <v>62</v>
      </c>
      <c r="P1870" t="s">
        <v>36</v>
      </c>
      <c r="Q1870" t="s">
        <v>78</v>
      </c>
      <c r="V1870" t="s">
        <v>36</v>
      </c>
      <c r="W1870" t="s">
        <v>36</v>
      </c>
      <c r="X1870" t="s">
        <v>36</v>
      </c>
      <c r="Z1870" s="12">
        <f t="shared" si="29"/>
        <v>0</v>
      </c>
    </row>
    <row r="1871" spans="1:26" x14ac:dyDescent="0.35">
      <c r="A1871">
        <v>15402737</v>
      </c>
      <c r="B1871" s="1">
        <v>45751</v>
      </c>
      <c r="C1871" s="2">
        <v>0.68472222222222223</v>
      </c>
      <c r="D1871" t="s">
        <v>38</v>
      </c>
      <c r="E1871" t="s">
        <v>2514</v>
      </c>
      <c r="F1871" t="s">
        <v>2515</v>
      </c>
      <c r="J1871" t="s">
        <v>49</v>
      </c>
      <c r="K1871">
        <v>125</v>
      </c>
      <c r="L1871" t="s">
        <v>119</v>
      </c>
      <c r="M1871" t="s">
        <v>2516</v>
      </c>
      <c r="N1871" t="s">
        <v>2093</v>
      </c>
      <c r="O1871" t="s">
        <v>67</v>
      </c>
      <c r="P1871" t="s">
        <v>36</v>
      </c>
      <c r="V1871" t="s">
        <v>36</v>
      </c>
      <c r="W1871" t="s">
        <v>36</v>
      </c>
      <c r="X1871" t="s">
        <v>36</v>
      </c>
      <c r="Y1871" s="3">
        <v>45751.686805555553</v>
      </c>
      <c r="Z1871" s="12">
        <f t="shared" si="29"/>
        <v>1</v>
      </c>
    </row>
    <row r="1872" spans="1:26" x14ac:dyDescent="0.35">
      <c r="A1872">
        <v>15715691</v>
      </c>
      <c r="B1872" s="1">
        <v>45765</v>
      </c>
      <c r="C1872" s="2">
        <v>0.53402777777777777</v>
      </c>
      <c r="D1872" t="s">
        <v>38</v>
      </c>
      <c r="E1872" t="s">
        <v>1963</v>
      </c>
      <c r="F1872">
        <v>10290</v>
      </c>
      <c r="J1872" t="s">
        <v>49</v>
      </c>
      <c r="K1872">
        <v>125</v>
      </c>
      <c r="L1872" t="s">
        <v>190</v>
      </c>
      <c r="M1872" t="s">
        <v>191</v>
      </c>
      <c r="N1872" t="s">
        <v>192</v>
      </c>
      <c r="O1872" t="s">
        <v>67</v>
      </c>
      <c r="P1872" t="s">
        <v>36</v>
      </c>
      <c r="V1872" t="s">
        <v>36</v>
      </c>
      <c r="W1872" t="s">
        <v>35</v>
      </c>
      <c r="X1872" t="s">
        <v>35</v>
      </c>
      <c r="Y1872" s="3">
        <v>45765.535416666666</v>
      </c>
      <c r="Z1872" s="12">
        <f t="shared" si="29"/>
        <v>1</v>
      </c>
    </row>
    <row r="1873" spans="1:26" x14ac:dyDescent="0.35">
      <c r="A1873">
        <v>15550241</v>
      </c>
      <c r="B1873" s="1">
        <v>45757</v>
      </c>
      <c r="C1873" s="2">
        <v>0.70902777777777781</v>
      </c>
      <c r="D1873" t="s">
        <v>46</v>
      </c>
      <c r="E1873" t="s">
        <v>1882</v>
      </c>
      <c r="F1873" t="s">
        <v>1883</v>
      </c>
      <c r="G1873" t="s">
        <v>1029</v>
      </c>
      <c r="I1873" t="s">
        <v>88</v>
      </c>
      <c r="J1873" t="s">
        <v>49</v>
      </c>
      <c r="K1873">
        <v>125</v>
      </c>
      <c r="L1873" t="s">
        <v>119</v>
      </c>
      <c r="M1873" t="s">
        <v>2517</v>
      </c>
      <c r="N1873" t="s">
        <v>2518</v>
      </c>
      <c r="O1873" t="s">
        <v>34</v>
      </c>
      <c r="P1873" t="s">
        <v>36</v>
      </c>
      <c r="Q1873" t="s">
        <v>103</v>
      </c>
      <c r="V1873" t="s">
        <v>35</v>
      </c>
      <c r="W1873" t="s">
        <v>36</v>
      </c>
      <c r="X1873" t="s">
        <v>36</v>
      </c>
      <c r="Z1873" s="12">
        <f t="shared" si="29"/>
        <v>0</v>
      </c>
    </row>
    <row r="1874" spans="1:26" x14ac:dyDescent="0.35">
      <c r="A1874">
        <v>15413963</v>
      </c>
      <c r="B1874" s="1">
        <v>45752</v>
      </c>
      <c r="C1874" s="2">
        <v>0.47430555555555554</v>
      </c>
      <c r="D1874" t="s">
        <v>228</v>
      </c>
      <c r="E1874" t="s">
        <v>2519</v>
      </c>
      <c r="F1874" t="s">
        <v>2520</v>
      </c>
      <c r="I1874" t="s">
        <v>40</v>
      </c>
      <c r="J1874" t="s">
        <v>30</v>
      </c>
      <c r="K1874" t="s">
        <v>593</v>
      </c>
      <c r="M1874" t="s">
        <v>1381</v>
      </c>
      <c r="N1874" t="s">
        <v>155</v>
      </c>
      <c r="O1874" t="s">
        <v>34</v>
      </c>
      <c r="P1874" t="s">
        <v>35</v>
      </c>
      <c r="Q1874" t="s">
        <v>205</v>
      </c>
      <c r="V1874" t="s">
        <v>35</v>
      </c>
      <c r="W1874" t="s">
        <v>35</v>
      </c>
      <c r="X1874" t="s">
        <v>35</v>
      </c>
      <c r="Z1874" s="12">
        <f t="shared" si="29"/>
        <v>0</v>
      </c>
    </row>
    <row r="1875" spans="1:26" x14ac:dyDescent="0.35">
      <c r="A1875">
        <v>15687412</v>
      </c>
      <c r="B1875" s="1">
        <v>45764</v>
      </c>
      <c r="C1875" s="2">
        <v>0.41736111111111113</v>
      </c>
      <c r="D1875" t="s">
        <v>53</v>
      </c>
      <c r="E1875" t="s">
        <v>2052</v>
      </c>
      <c r="F1875">
        <v>12526</v>
      </c>
      <c r="G1875" t="s">
        <v>124</v>
      </c>
      <c r="H1875" t="s">
        <v>56</v>
      </c>
      <c r="J1875" t="s">
        <v>30</v>
      </c>
      <c r="K1875" t="s">
        <v>545</v>
      </c>
      <c r="L1875" t="s">
        <v>30</v>
      </c>
      <c r="M1875" t="s">
        <v>546</v>
      </c>
      <c r="N1875" t="s">
        <v>547</v>
      </c>
      <c r="O1875" t="s">
        <v>62</v>
      </c>
      <c r="P1875" t="s">
        <v>35</v>
      </c>
      <c r="Q1875" t="s">
        <v>78</v>
      </c>
      <c r="V1875" t="s">
        <v>35</v>
      </c>
      <c r="W1875" t="s">
        <v>35</v>
      </c>
      <c r="X1875" t="s">
        <v>35</v>
      </c>
      <c r="Z1875" s="12">
        <f t="shared" si="29"/>
        <v>0</v>
      </c>
    </row>
    <row r="1876" spans="1:26" x14ac:dyDescent="0.35">
      <c r="A1876">
        <v>15570004</v>
      </c>
      <c r="B1876" s="1">
        <v>45758</v>
      </c>
      <c r="C1876" s="2">
        <v>0.67986111111111114</v>
      </c>
      <c r="D1876" t="s">
        <v>38</v>
      </c>
      <c r="E1876" t="s">
        <v>2521</v>
      </c>
      <c r="F1876">
        <v>11464</v>
      </c>
      <c r="J1876" t="s">
        <v>41</v>
      </c>
      <c r="K1876">
        <v>100</v>
      </c>
      <c r="L1876" t="s">
        <v>2522</v>
      </c>
      <c r="M1876" t="s">
        <v>2523</v>
      </c>
      <c r="N1876" t="s">
        <v>2524</v>
      </c>
      <c r="O1876" t="s">
        <v>67</v>
      </c>
      <c r="P1876" t="s">
        <v>36</v>
      </c>
      <c r="V1876" t="s">
        <v>36</v>
      </c>
      <c r="W1876" t="s">
        <v>35</v>
      </c>
      <c r="X1876" t="s">
        <v>36</v>
      </c>
      <c r="Y1876" s="3">
        <v>45758.681944444441</v>
      </c>
      <c r="Z1876" s="12">
        <f t="shared" si="29"/>
        <v>1</v>
      </c>
    </row>
    <row r="1877" spans="1:26" x14ac:dyDescent="0.35">
      <c r="A1877">
        <v>15626431</v>
      </c>
      <c r="B1877" s="1">
        <v>45761</v>
      </c>
      <c r="C1877" s="2">
        <v>0.59027777777777779</v>
      </c>
      <c r="D1877" t="s">
        <v>38</v>
      </c>
      <c r="E1877" t="s">
        <v>2525</v>
      </c>
      <c r="F1877" t="s">
        <v>2526</v>
      </c>
      <c r="J1877" t="s">
        <v>49</v>
      </c>
      <c r="K1877">
        <v>150</v>
      </c>
      <c r="L1877" t="s">
        <v>1229</v>
      </c>
      <c r="M1877" t="s">
        <v>2527</v>
      </c>
      <c r="N1877" t="s">
        <v>2528</v>
      </c>
      <c r="O1877" t="s">
        <v>67</v>
      </c>
      <c r="P1877" t="s">
        <v>36</v>
      </c>
      <c r="Q1877" t="s">
        <v>536</v>
      </c>
      <c r="V1877" t="s">
        <v>36</v>
      </c>
      <c r="W1877" t="s">
        <v>36</v>
      </c>
      <c r="X1877" t="s">
        <v>36</v>
      </c>
      <c r="Y1877" s="3">
        <v>45761.593055555553</v>
      </c>
      <c r="Z1877" s="12">
        <f t="shared" si="29"/>
        <v>1</v>
      </c>
    </row>
    <row r="1878" spans="1:26" x14ac:dyDescent="0.35">
      <c r="A1878">
        <v>15348416</v>
      </c>
      <c r="B1878" s="1">
        <v>45748</v>
      </c>
      <c r="C1878" s="2">
        <v>0.98263888888888884</v>
      </c>
      <c r="D1878" t="s">
        <v>53</v>
      </c>
      <c r="E1878" t="s">
        <v>689</v>
      </c>
      <c r="F1878">
        <v>12451</v>
      </c>
      <c r="G1878" t="s">
        <v>55</v>
      </c>
      <c r="H1878" t="s">
        <v>56</v>
      </c>
      <c r="I1878" t="s">
        <v>29</v>
      </c>
      <c r="J1878" t="s">
        <v>49</v>
      </c>
      <c r="K1878" t="s">
        <v>472</v>
      </c>
      <c r="L1878" t="s">
        <v>473</v>
      </c>
      <c r="M1878" t="s">
        <v>2529</v>
      </c>
      <c r="N1878" t="s">
        <v>475</v>
      </c>
      <c r="O1878" t="s">
        <v>67</v>
      </c>
      <c r="P1878" t="s">
        <v>36</v>
      </c>
      <c r="Q1878" t="s">
        <v>37</v>
      </c>
      <c r="V1878" t="s">
        <v>36</v>
      </c>
      <c r="W1878" t="s">
        <v>36</v>
      </c>
      <c r="X1878" t="s">
        <v>36</v>
      </c>
      <c r="Y1878" s="3">
        <v>45762.500694444447</v>
      </c>
      <c r="Z1878" s="12">
        <f t="shared" si="29"/>
        <v>1</v>
      </c>
    </row>
    <row r="1879" spans="1:26" x14ac:dyDescent="0.35">
      <c r="A1879">
        <v>15582835</v>
      </c>
      <c r="B1879" s="1">
        <v>45759</v>
      </c>
      <c r="C1879" s="2">
        <v>0.50138888888888888</v>
      </c>
      <c r="D1879" t="s">
        <v>53</v>
      </c>
      <c r="E1879" t="s">
        <v>54</v>
      </c>
      <c r="F1879">
        <v>13565</v>
      </c>
      <c r="G1879" t="s">
        <v>124</v>
      </c>
      <c r="H1879" t="s">
        <v>56</v>
      </c>
      <c r="I1879" t="s">
        <v>40</v>
      </c>
      <c r="J1879" t="s">
        <v>49</v>
      </c>
      <c r="K1879">
        <v>150</v>
      </c>
      <c r="L1879" t="s">
        <v>385</v>
      </c>
      <c r="M1879" t="s">
        <v>2530</v>
      </c>
      <c r="N1879" t="s">
        <v>1958</v>
      </c>
      <c r="O1879" t="s">
        <v>45</v>
      </c>
      <c r="P1879" t="s">
        <v>36</v>
      </c>
      <c r="Q1879" t="s">
        <v>103</v>
      </c>
      <c r="V1879" t="s">
        <v>35</v>
      </c>
      <c r="W1879" t="s">
        <v>35</v>
      </c>
      <c r="X1879" t="s">
        <v>35</v>
      </c>
      <c r="Z1879" s="12">
        <f t="shared" si="29"/>
        <v>0</v>
      </c>
    </row>
    <row r="1880" spans="1:26" x14ac:dyDescent="0.35">
      <c r="A1880">
        <v>15717688</v>
      </c>
      <c r="B1880" s="1">
        <v>45765</v>
      </c>
      <c r="C1880" s="2">
        <v>0.58958333333333335</v>
      </c>
      <c r="D1880" t="s">
        <v>53</v>
      </c>
      <c r="E1880" t="s">
        <v>2531</v>
      </c>
      <c r="F1880">
        <v>13151</v>
      </c>
      <c r="G1880" t="s">
        <v>55</v>
      </c>
      <c r="H1880" t="s">
        <v>56</v>
      </c>
      <c r="I1880" t="s">
        <v>29</v>
      </c>
      <c r="J1880" t="s">
        <v>49</v>
      </c>
      <c r="K1880" t="s">
        <v>157</v>
      </c>
      <c r="L1880" t="s">
        <v>81</v>
      </c>
      <c r="M1880" t="s">
        <v>158</v>
      </c>
      <c r="N1880" t="s">
        <v>159</v>
      </c>
      <c r="O1880" t="s">
        <v>34</v>
      </c>
      <c r="P1880" t="s">
        <v>35</v>
      </c>
      <c r="V1880" t="s">
        <v>35</v>
      </c>
      <c r="W1880" t="s">
        <v>35</v>
      </c>
      <c r="X1880" t="s">
        <v>35</v>
      </c>
      <c r="Z1880" s="12">
        <f t="shared" si="29"/>
        <v>0</v>
      </c>
    </row>
    <row r="1881" spans="1:26" x14ac:dyDescent="0.35">
      <c r="A1881">
        <v>15746529</v>
      </c>
      <c r="B1881" s="1">
        <v>45767</v>
      </c>
      <c r="C1881" s="2">
        <v>0.43263888888888891</v>
      </c>
      <c r="D1881" t="s">
        <v>53</v>
      </c>
      <c r="E1881" t="s">
        <v>2532</v>
      </c>
      <c r="F1881" t="s">
        <v>2533</v>
      </c>
      <c r="G1881" t="s">
        <v>55</v>
      </c>
      <c r="H1881" t="s">
        <v>56</v>
      </c>
      <c r="I1881" t="s">
        <v>40</v>
      </c>
      <c r="J1881" t="s">
        <v>49</v>
      </c>
      <c r="K1881" t="s">
        <v>472</v>
      </c>
      <c r="L1881" t="s">
        <v>473</v>
      </c>
      <c r="M1881" t="s">
        <v>474</v>
      </c>
      <c r="N1881" t="s">
        <v>475</v>
      </c>
      <c r="O1881" t="s">
        <v>34</v>
      </c>
      <c r="P1881" t="s">
        <v>35</v>
      </c>
      <c r="Q1881" t="s">
        <v>205</v>
      </c>
      <c r="V1881" t="s">
        <v>35</v>
      </c>
      <c r="W1881" t="s">
        <v>35</v>
      </c>
      <c r="X1881" t="s">
        <v>35</v>
      </c>
      <c r="Z1881" s="12">
        <f t="shared" si="29"/>
        <v>0</v>
      </c>
    </row>
    <row r="1882" spans="1:26" x14ac:dyDescent="0.35">
      <c r="A1882">
        <v>15681890</v>
      </c>
      <c r="B1882" s="1">
        <v>45763</v>
      </c>
      <c r="C1882" s="2">
        <v>0.77986111111111112</v>
      </c>
      <c r="D1882" t="s">
        <v>38</v>
      </c>
      <c r="E1882" t="s">
        <v>2534</v>
      </c>
      <c r="F1882" t="s">
        <v>2535</v>
      </c>
      <c r="I1882" t="s">
        <v>88</v>
      </c>
      <c r="J1882" t="s">
        <v>41</v>
      </c>
      <c r="K1882">
        <v>110</v>
      </c>
      <c r="L1882" t="s">
        <v>169</v>
      </c>
      <c r="M1882" t="s">
        <v>170</v>
      </c>
      <c r="N1882" t="s">
        <v>171</v>
      </c>
      <c r="O1882" t="s">
        <v>67</v>
      </c>
      <c r="P1882" t="s">
        <v>36</v>
      </c>
      <c r="V1882" t="s">
        <v>36</v>
      </c>
      <c r="W1882" t="s">
        <v>35</v>
      </c>
      <c r="X1882" t="s">
        <v>35</v>
      </c>
      <c r="Y1882" s="3">
        <v>45763.78125</v>
      </c>
      <c r="Z1882" s="12">
        <f t="shared" si="29"/>
        <v>1</v>
      </c>
    </row>
    <row r="1883" spans="1:26" x14ac:dyDescent="0.35">
      <c r="A1883">
        <v>15688898</v>
      </c>
      <c r="B1883" s="1">
        <v>45764</v>
      </c>
      <c r="C1883" s="2">
        <v>0.42638888888888887</v>
      </c>
      <c r="D1883" t="s">
        <v>53</v>
      </c>
      <c r="E1883" t="s">
        <v>2536</v>
      </c>
      <c r="F1883">
        <v>13070</v>
      </c>
      <c r="G1883" t="s">
        <v>124</v>
      </c>
      <c r="H1883" t="s">
        <v>56</v>
      </c>
      <c r="J1883" t="s">
        <v>49</v>
      </c>
      <c r="K1883" t="s">
        <v>1262</v>
      </c>
      <c r="L1883" t="s">
        <v>81</v>
      </c>
      <c r="M1883" t="s">
        <v>1668</v>
      </c>
      <c r="N1883" t="s">
        <v>1669</v>
      </c>
      <c r="O1883" t="s">
        <v>62</v>
      </c>
      <c r="P1883" t="s">
        <v>35</v>
      </c>
      <c r="Q1883" t="s">
        <v>78</v>
      </c>
      <c r="V1883" t="s">
        <v>35</v>
      </c>
      <c r="W1883" t="s">
        <v>35</v>
      </c>
      <c r="X1883" t="s">
        <v>35</v>
      </c>
      <c r="Z1883" s="12">
        <f t="shared" si="29"/>
        <v>0</v>
      </c>
    </row>
    <row r="1884" spans="1:26" x14ac:dyDescent="0.35">
      <c r="A1884">
        <v>15685985</v>
      </c>
      <c r="B1884" s="1">
        <v>45763</v>
      </c>
      <c r="C1884" s="2">
        <v>0.97222222222222221</v>
      </c>
      <c r="D1884" t="s">
        <v>24</v>
      </c>
      <c r="E1884" t="s">
        <v>479</v>
      </c>
      <c r="F1884">
        <v>13530</v>
      </c>
      <c r="G1884" t="s">
        <v>27</v>
      </c>
      <c r="H1884" t="s">
        <v>28</v>
      </c>
      <c r="I1884" t="s">
        <v>40</v>
      </c>
      <c r="J1884" t="s">
        <v>148</v>
      </c>
      <c r="K1884" t="s">
        <v>149</v>
      </c>
      <c r="L1884" t="s">
        <v>148</v>
      </c>
      <c r="M1884" t="s">
        <v>150</v>
      </c>
      <c r="N1884" t="s">
        <v>151</v>
      </c>
      <c r="O1884" t="s">
        <v>34</v>
      </c>
      <c r="P1884" t="s">
        <v>35</v>
      </c>
      <c r="Q1884" t="s">
        <v>37</v>
      </c>
      <c r="V1884" t="s">
        <v>35</v>
      </c>
      <c r="W1884" t="s">
        <v>35</v>
      </c>
      <c r="X1884" t="s">
        <v>35</v>
      </c>
      <c r="Z1884" s="12">
        <f t="shared" si="29"/>
        <v>0</v>
      </c>
    </row>
    <row r="1885" spans="1:26" x14ac:dyDescent="0.35">
      <c r="A1885">
        <v>15336545</v>
      </c>
      <c r="B1885" s="1">
        <v>45748</v>
      </c>
      <c r="C1885" s="2">
        <v>0.51875000000000004</v>
      </c>
      <c r="D1885" t="s">
        <v>53</v>
      </c>
      <c r="E1885" t="s">
        <v>2537</v>
      </c>
      <c r="F1885" t="s">
        <v>2538</v>
      </c>
      <c r="G1885" t="s">
        <v>124</v>
      </c>
      <c r="H1885" t="s">
        <v>56</v>
      </c>
      <c r="I1885" t="s">
        <v>88</v>
      </c>
      <c r="J1885" t="s">
        <v>49</v>
      </c>
      <c r="K1885">
        <v>125</v>
      </c>
      <c r="L1885" t="s">
        <v>190</v>
      </c>
      <c r="M1885" t="s">
        <v>191</v>
      </c>
      <c r="N1885" t="s">
        <v>192</v>
      </c>
      <c r="O1885" t="s">
        <v>62</v>
      </c>
      <c r="P1885" t="s">
        <v>35</v>
      </c>
      <c r="Q1885" t="s">
        <v>78</v>
      </c>
      <c r="V1885" t="s">
        <v>35</v>
      </c>
      <c r="W1885" t="s">
        <v>35</v>
      </c>
      <c r="X1885" t="s">
        <v>35</v>
      </c>
      <c r="Z1885" s="12">
        <f t="shared" si="29"/>
        <v>0</v>
      </c>
    </row>
    <row r="1886" spans="1:26" x14ac:dyDescent="0.35">
      <c r="A1886">
        <v>15556208</v>
      </c>
      <c r="B1886" s="1">
        <v>45758</v>
      </c>
      <c r="C1886" s="2">
        <v>6.2500000000000003E-3</v>
      </c>
      <c r="D1886" t="s">
        <v>53</v>
      </c>
      <c r="E1886" t="s">
        <v>360</v>
      </c>
      <c r="F1886">
        <v>10963</v>
      </c>
      <c r="G1886" t="s">
        <v>290</v>
      </c>
      <c r="H1886" t="s">
        <v>56</v>
      </c>
      <c r="I1886" t="s">
        <v>40</v>
      </c>
      <c r="J1886" t="s">
        <v>49</v>
      </c>
      <c r="K1886" t="s">
        <v>194</v>
      </c>
      <c r="L1886" t="s">
        <v>291</v>
      </c>
      <c r="M1886" t="s">
        <v>292</v>
      </c>
      <c r="N1886" t="s">
        <v>293</v>
      </c>
      <c r="O1886" t="s">
        <v>34</v>
      </c>
      <c r="P1886" t="s">
        <v>35</v>
      </c>
      <c r="Q1886" t="s">
        <v>37</v>
      </c>
      <c r="V1886" t="s">
        <v>35</v>
      </c>
      <c r="W1886" t="s">
        <v>35</v>
      </c>
      <c r="X1886" t="s">
        <v>35</v>
      </c>
      <c r="Z1886" s="12">
        <f t="shared" si="29"/>
        <v>0</v>
      </c>
    </row>
    <row r="1887" spans="1:26" x14ac:dyDescent="0.35">
      <c r="A1887">
        <v>15625856</v>
      </c>
      <c r="B1887" s="1">
        <v>45761</v>
      </c>
      <c r="C1887" s="2">
        <v>0.5854166666666667</v>
      </c>
      <c r="D1887" t="s">
        <v>53</v>
      </c>
      <c r="E1887" t="s">
        <v>1505</v>
      </c>
      <c r="F1887">
        <v>12712</v>
      </c>
      <c r="G1887" t="s">
        <v>55</v>
      </c>
      <c r="H1887" t="s">
        <v>56</v>
      </c>
      <c r="I1887" t="s">
        <v>40</v>
      </c>
      <c r="J1887" t="s">
        <v>30</v>
      </c>
      <c r="K1887" t="s">
        <v>545</v>
      </c>
      <c r="L1887" t="s">
        <v>30</v>
      </c>
      <c r="M1887" t="s">
        <v>835</v>
      </c>
      <c r="N1887" t="s">
        <v>836</v>
      </c>
      <c r="O1887" t="s">
        <v>62</v>
      </c>
      <c r="P1887" t="s">
        <v>35</v>
      </c>
      <c r="Q1887" t="s">
        <v>78</v>
      </c>
      <c r="V1887" t="s">
        <v>35</v>
      </c>
      <c r="W1887" t="s">
        <v>35</v>
      </c>
      <c r="X1887" t="s">
        <v>35</v>
      </c>
      <c r="Z1887" s="12">
        <f t="shared" si="29"/>
        <v>0</v>
      </c>
    </row>
    <row r="1888" spans="1:26" x14ac:dyDescent="0.35">
      <c r="A1888">
        <v>15637885</v>
      </c>
      <c r="B1888" s="1">
        <v>45761</v>
      </c>
      <c r="C1888" s="2">
        <v>0.98402777777777772</v>
      </c>
      <c r="D1888" t="s">
        <v>53</v>
      </c>
      <c r="E1888" t="s">
        <v>819</v>
      </c>
      <c r="F1888">
        <v>13163</v>
      </c>
      <c r="G1888" t="s">
        <v>55</v>
      </c>
      <c r="H1888" t="s">
        <v>56</v>
      </c>
      <c r="I1888" t="s">
        <v>40</v>
      </c>
      <c r="J1888" t="s">
        <v>30</v>
      </c>
      <c r="K1888" t="s">
        <v>749</v>
      </c>
      <c r="L1888" t="s">
        <v>30</v>
      </c>
      <c r="M1888" t="s">
        <v>750</v>
      </c>
      <c r="N1888" t="s">
        <v>751</v>
      </c>
      <c r="O1888" t="s">
        <v>62</v>
      </c>
      <c r="P1888" t="s">
        <v>35</v>
      </c>
      <c r="Q1888" t="s">
        <v>1000</v>
      </c>
      <c r="R1888" t="s">
        <v>1707</v>
      </c>
      <c r="T1888" t="s">
        <v>826</v>
      </c>
      <c r="U1888" t="s">
        <v>68</v>
      </c>
      <c r="V1888" t="s">
        <v>35</v>
      </c>
      <c r="W1888" t="s">
        <v>35</v>
      </c>
      <c r="X1888" t="s">
        <v>35</v>
      </c>
      <c r="Z1888" s="12">
        <f t="shared" si="29"/>
        <v>0</v>
      </c>
    </row>
    <row r="1889" spans="1:26" x14ac:dyDescent="0.35">
      <c r="A1889">
        <v>15694685</v>
      </c>
      <c r="B1889" s="1">
        <v>45764</v>
      </c>
      <c r="C1889" s="2">
        <v>0.55347222222222225</v>
      </c>
      <c r="D1889" t="s">
        <v>128</v>
      </c>
      <c r="E1889" t="s">
        <v>2539</v>
      </c>
      <c r="F1889">
        <v>11587</v>
      </c>
      <c r="G1889" t="s">
        <v>268</v>
      </c>
      <c r="H1889" t="s">
        <v>269</v>
      </c>
      <c r="J1889" t="s">
        <v>49</v>
      </c>
      <c r="K1889" t="s">
        <v>157</v>
      </c>
      <c r="L1889" t="s">
        <v>220</v>
      </c>
      <c r="M1889" t="s">
        <v>1964</v>
      </c>
      <c r="N1889" t="s">
        <v>1965</v>
      </c>
      <c r="O1889" t="s">
        <v>67</v>
      </c>
      <c r="P1889" t="s">
        <v>36</v>
      </c>
      <c r="V1889" t="s">
        <v>35</v>
      </c>
      <c r="W1889" t="s">
        <v>35</v>
      </c>
      <c r="X1889" t="s">
        <v>35</v>
      </c>
      <c r="Y1889" s="3">
        <v>45764.560416666667</v>
      </c>
      <c r="Z1889" s="12">
        <f t="shared" si="29"/>
        <v>1</v>
      </c>
    </row>
    <row r="1890" spans="1:26" x14ac:dyDescent="0.35">
      <c r="A1890">
        <v>15473091</v>
      </c>
      <c r="B1890" s="1">
        <v>45755</v>
      </c>
      <c r="C1890" s="2">
        <v>0.49930555555555556</v>
      </c>
      <c r="D1890" t="s">
        <v>128</v>
      </c>
      <c r="E1890" t="s">
        <v>1874</v>
      </c>
      <c r="F1890" t="s">
        <v>1875</v>
      </c>
      <c r="I1890" t="s">
        <v>29</v>
      </c>
      <c r="J1890" t="s">
        <v>49</v>
      </c>
      <c r="K1890" t="s">
        <v>157</v>
      </c>
      <c r="L1890" t="s">
        <v>533</v>
      </c>
      <c r="M1890" t="s">
        <v>2540</v>
      </c>
      <c r="N1890" t="s">
        <v>1585</v>
      </c>
      <c r="O1890" t="s">
        <v>34</v>
      </c>
      <c r="P1890" t="s">
        <v>36</v>
      </c>
      <c r="Q1890" t="s">
        <v>37</v>
      </c>
      <c r="V1890" t="s">
        <v>36</v>
      </c>
      <c r="W1890" t="s">
        <v>35</v>
      </c>
      <c r="X1890" t="s">
        <v>35</v>
      </c>
      <c r="Z1890" s="12">
        <f t="shared" si="29"/>
        <v>0</v>
      </c>
    </row>
    <row r="1891" spans="1:26" x14ac:dyDescent="0.35">
      <c r="A1891">
        <v>15734570</v>
      </c>
      <c r="B1891" s="1">
        <v>45766</v>
      </c>
      <c r="C1891" s="2">
        <v>0.5229166666666667</v>
      </c>
      <c r="D1891" t="s">
        <v>53</v>
      </c>
      <c r="E1891" t="s">
        <v>2322</v>
      </c>
      <c r="F1891" t="s">
        <v>2323</v>
      </c>
      <c r="G1891" t="s">
        <v>55</v>
      </c>
      <c r="H1891" t="s">
        <v>56</v>
      </c>
      <c r="I1891" t="s">
        <v>40</v>
      </c>
      <c r="J1891" t="s">
        <v>49</v>
      </c>
      <c r="K1891" t="s">
        <v>1262</v>
      </c>
      <c r="L1891" t="s">
        <v>81</v>
      </c>
      <c r="M1891" t="s">
        <v>1668</v>
      </c>
      <c r="N1891" t="s">
        <v>1669</v>
      </c>
      <c r="O1891" t="s">
        <v>34</v>
      </c>
      <c r="P1891" t="s">
        <v>35</v>
      </c>
      <c r="Q1891" t="s">
        <v>205</v>
      </c>
      <c r="V1891" t="s">
        <v>35</v>
      </c>
      <c r="W1891" t="s">
        <v>35</v>
      </c>
      <c r="X1891" t="s">
        <v>35</v>
      </c>
      <c r="Z1891" s="12">
        <f t="shared" si="29"/>
        <v>0</v>
      </c>
    </row>
    <row r="1892" spans="1:26" x14ac:dyDescent="0.35">
      <c r="A1892">
        <v>15700453</v>
      </c>
      <c r="B1892" s="1">
        <v>45764</v>
      </c>
      <c r="C1892" s="2">
        <v>0.69652777777777775</v>
      </c>
      <c r="D1892" t="s">
        <v>24</v>
      </c>
      <c r="E1892" t="s">
        <v>2541</v>
      </c>
      <c r="F1892">
        <v>12118</v>
      </c>
      <c r="G1892" t="s">
        <v>27</v>
      </c>
      <c r="H1892" t="s">
        <v>28</v>
      </c>
      <c r="I1892" t="s">
        <v>40</v>
      </c>
      <c r="J1892" t="s">
        <v>30</v>
      </c>
      <c r="K1892" t="s">
        <v>153</v>
      </c>
      <c r="L1892" t="s">
        <v>30</v>
      </c>
      <c r="M1892" t="s">
        <v>306</v>
      </c>
      <c r="N1892" t="s">
        <v>155</v>
      </c>
      <c r="O1892" t="s">
        <v>34</v>
      </c>
      <c r="P1892" t="s">
        <v>35</v>
      </c>
      <c r="Q1892" t="s">
        <v>37</v>
      </c>
      <c r="V1892" t="s">
        <v>35</v>
      </c>
      <c r="W1892" t="s">
        <v>35</v>
      </c>
      <c r="X1892" t="s">
        <v>35</v>
      </c>
      <c r="Z1892" s="12">
        <f t="shared" si="29"/>
        <v>0</v>
      </c>
    </row>
    <row r="1893" spans="1:26" x14ac:dyDescent="0.35">
      <c r="A1893">
        <v>15678229</v>
      </c>
      <c r="B1893" s="1">
        <v>45763</v>
      </c>
      <c r="C1893" s="2">
        <v>0.73611111111111116</v>
      </c>
      <c r="D1893" t="s">
        <v>228</v>
      </c>
      <c r="F1893">
        <v>10692</v>
      </c>
      <c r="G1893" t="s">
        <v>340</v>
      </c>
      <c r="H1893" t="s">
        <v>845</v>
      </c>
      <c r="I1893" t="s">
        <v>88</v>
      </c>
      <c r="J1893" t="s">
        <v>49</v>
      </c>
      <c r="K1893">
        <v>125</v>
      </c>
      <c r="L1893" t="s">
        <v>190</v>
      </c>
      <c r="M1893" t="s">
        <v>191</v>
      </c>
      <c r="N1893" t="s">
        <v>192</v>
      </c>
      <c r="O1893" t="s">
        <v>34</v>
      </c>
      <c r="P1893" t="s">
        <v>35</v>
      </c>
      <c r="V1893" t="s">
        <v>35</v>
      </c>
      <c r="W1893" t="s">
        <v>35</v>
      </c>
      <c r="X1893" t="s">
        <v>35</v>
      </c>
      <c r="Z1893" s="12">
        <f t="shared" si="29"/>
        <v>0</v>
      </c>
    </row>
    <row r="1894" spans="1:26" x14ac:dyDescent="0.35">
      <c r="A1894">
        <v>15497587</v>
      </c>
      <c r="B1894" s="1">
        <v>45756</v>
      </c>
      <c r="C1894" s="2">
        <v>0.53402777777777777</v>
      </c>
      <c r="D1894" t="s">
        <v>128</v>
      </c>
      <c r="E1894" t="s">
        <v>2443</v>
      </c>
      <c r="F1894" t="s">
        <v>2444</v>
      </c>
      <c r="I1894" t="s">
        <v>29</v>
      </c>
      <c r="J1894" t="s">
        <v>49</v>
      </c>
      <c r="K1894">
        <v>150</v>
      </c>
      <c r="L1894" t="s">
        <v>606</v>
      </c>
      <c r="M1894" t="s">
        <v>2339</v>
      </c>
      <c r="N1894" t="s">
        <v>2340</v>
      </c>
      <c r="O1894" t="s">
        <v>34</v>
      </c>
      <c r="P1894" t="s">
        <v>36</v>
      </c>
      <c r="Q1894" t="s">
        <v>37</v>
      </c>
      <c r="V1894" t="s">
        <v>36</v>
      </c>
      <c r="W1894" t="s">
        <v>35</v>
      </c>
      <c r="X1894" t="s">
        <v>36</v>
      </c>
      <c r="Z1894" s="12">
        <f t="shared" si="29"/>
        <v>0</v>
      </c>
    </row>
    <row r="1895" spans="1:26" x14ac:dyDescent="0.35">
      <c r="A1895">
        <v>15566914</v>
      </c>
      <c r="B1895" s="1">
        <v>45758</v>
      </c>
      <c r="C1895" s="2">
        <v>0.6069444444444444</v>
      </c>
      <c r="D1895" t="s">
        <v>46</v>
      </c>
      <c r="E1895" t="s">
        <v>2542</v>
      </c>
      <c r="F1895" t="s">
        <v>2543</v>
      </c>
      <c r="I1895" t="s">
        <v>88</v>
      </c>
      <c r="J1895" t="s">
        <v>273</v>
      </c>
      <c r="K1895">
        <v>110</v>
      </c>
      <c r="L1895" t="s">
        <v>1893</v>
      </c>
      <c r="M1895" t="s">
        <v>2544</v>
      </c>
      <c r="N1895" t="s">
        <v>2545</v>
      </c>
      <c r="O1895" t="s">
        <v>34</v>
      </c>
      <c r="P1895" t="s">
        <v>35</v>
      </c>
      <c r="Q1895" t="s">
        <v>37</v>
      </c>
      <c r="V1895" t="s">
        <v>35</v>
      </c>
      <c r="W1895" t="s">
        <v>35</v>
      </c>
      <c r="X1895" t="s">
        <v>35</v>
      </c>
      <c r="Z1895" s="12">
        <f t="shared" si="29"/>
        <v>0</v>
      </c>
    </row>
    <row r="1896" spans="1:26" x14ac:dyDescent="0.35">
      <c r="A1896">
        <v>15582311</v>
      </c>
      <c r="B1896" s="1">
        <v>45759</v>
      </c>
      <c r="C1896" s="2">
        <v>0.48125000000000001</v>
      </c>
      <c r="D1896" t="s">
        <v>46</v>
      </c>
      <c r="E1896" t="s">
        <v>2546</v>
      </c>
      <c r="F1896" t="s">
        <v>2547</v>
      </c>
      <c r="G1896" t="s">
        <v>2548</v>
      </c>
      <c r="I1896" t="s">
        <v>40</v>
      </c>
      <c r="J1896" t="s">
        <v>49</v>
      </c>
      <c r="K1896">
        <v>125</v>
      </c>
      <c r="L1896" t="s">
        <v>286</v>
      </c>
      <c r="M1896" t="s">
        <v>287</v>
      </c>
      <c r="N1896" t="s">
        <v>288</v>
      </c>
      <c r="O1896" t="s">
        <v>34</v>
      </c>
      <c r="P1896" t="s">
        <v>35</v>
      </c>
      <c r="Q1896" t="s">
        <v>37</v>
      </c>
      <c r="V1896" t="s">
        <v>35</v>
      </c>
      <c r="W1896" t="s">
        <v>35</v>
      </c>
      <c r="X1896" t="s">
        <v>35</v>
      </c>
      <c r="Z1896" s="12">
        <f t="shared" si="29"/>
        <v>0</v>
      </c>
    </row>
    <row r="1897" spans="1:26" x14ac:dyDescent="0.35">
      <c r="A1897">
        <v>15374841</v>
      </c>
      <c r="B1897" s="1">
        <v>45750</v>
      </c>
      <c r="C1897" s="2">
        <v>0.50902777777777775</v>
      </c>
      <c r="D1897" t="s">
        <v>128</v>
      </c>
      <c r="E1897" t="s">
        <v>2549</v>
      </c>
      <c r="F1897" t="s">
        <v>2550</v>
      </c>
      <c r="G1897" t="s">
        <v>268</v>
      </c>
      <c r="H1897" t="s">
        <v>269</v>
      </c>
      <c r="I1897" t="s">
        <v>88</v>
      </c>
      <c r="J1897" t="s">
        <v>49</v>
      </c>
      <c r="K1897">
        <v>125</v>
      </c>
      <c r="L1897" t="s">
        <v>286</v>
      </c>
      <c r="M1897" t="s">
        <v>287</v>
      </c>
      <c r="N1897" t="s">
        <v>288</v>
      </c>
      <c r="O1897" t="s">
        <v>62</v>
      </c>
      <c r="P1897" t="s">
        <v>36</v>
      </c>
      <c r="Q1897" t="s">
        <v>167</v>
      </c>
      <c r="V1897" t="s">
        <v>35</v>
      </c>
      <c r="W1897" t="s">
        <v>36</v>
      </c>
      <c r="X1897" t="s">
        <v>36</v>
      </c>
      <c r="Z1897" s="12">
        <f t="shared" si="29"/>
        <v>0</v>
      </c>
    </row>
    <row r="1898" spans="1:26" x14ac:dyDescent="0.35">
      <c r="A1898">
        <v>15547516</v>
      </c>
      <c r="B1898" s="1">
        <v>45757</v>
      </c>
      <c r="C1898" s="2">
        <v>0.65625</v>
      </c>
      <c r="D1898" t="s">
        <v>53</v>
      </c>
      <c r="E1898" t="s">
        <v>1852</v>
      </c>
      <c r="F1898">
        <v>12767</v>
      </c>
      <c r="G1898" t="s">
        <v>290</v>
      </c>
      <c r="H1898" t="s">
        <v>56</v>
      </c>
      <c r="I1898" t="s">
        <v>40</v>
      </c>
      <c r="J1898" t="s">
        <v>49</v>
      </c>
      <c r="K1898" t="s">
        <v>194</v>
      </c>
      <c r="L1898" t="s">
        <v>291</v>
      </c>
      <c r="M1898" t="s">
        <v>292</v>
      </c>
      <c r="N1898" t="s">
        <v>293</v>
      </c>
      <c r="O1898" t="s">
        <v>62</v>
      </c>
      <c r="P1898" t="s">
        <v>35</v>
      </c>
      <c r="Q1898" t="s">
        <v>78</v>
      </c>
      <c r="V1898" t="s">
        <v>35</v>
      </c>
      <c r="W1898" t="s">
        <v>35</v>
      </c>
      <c r="X1898" t="s">
        <v>35</v>
      </c>
      <c r="Z1898" s="12">
        <f t="shared" si="29"/>
        <v>0</v>
      </c>
    </row>
    <row r="1899" spans="1:26" x14ac:dyDescent="0.35">
      <c r="A1899">
        <v>15519320</v>
      </c>
      <c r="B1899" s="1">
        <v>45756</v>
      </c>
      <c r="C1899" s="2">
        <v>0.68263888888888891</v>
      </c>
      <c r="D1899" t="s">
        <v>228</v>
      </c>
      <c r="F1899">
        <v>11522</v>
      </c>
      <c r="G1899" t="s">
        <v>28</v>
      </c>
      <c r="H1899" t="s">
        <v>2030</v>
      </c>
      <c r="I1899" t="s">
        <v>40</v>
      </c>
      <c r="J1899" t="s">
        <v>49</v>
      </c>
      <c r="K1899">
        <v>125</v>
      </c>
      <c r="L1899" t="s">
        <v>100</v>
      </c>
      <c r="M1899" t="s">
        <v>319</v>
      </c>
      <c r="N1899" t="s">
        <v>320</v>
      </c>
      <c r="O1899" t="s">
        <v>62</v>
      </c>
      <c r="P1899" t="s">
        <v>35</v>
      </c>
      <c r="Q1899" t="s">
        <v>84</v>
      </c>
      <c r="V1899" t="s">
        <v>35</v>
      </c>
      <c r="W1899" t="s">
        <v>35</v>
      </c>
      <c r="X1899" t="s">
        <v>35</v>
      </c>
      <c r="Z1899" s="12">
        <f t="shared" si="29"/>
        <v>0</v>
      </c>
    </row>
    <row r="1900" spans="1:26" x14ac:dyDescent="0.35">
      <c r="A1900">
        <v>15673446</v>
      </c>
      <c r="B1900" s="1">
        <v>45763</v>
      </c>
      <c r="C1900" s="2">
        <v>0.65625</v>
      </c>
      <c r="D1900" t="s">
        <v>128</v>
      </c>
      <c r="E1900" t="s">
        <v>2551</v>
      </c>
      <c r="F1900" t="s">
        <v>2552</v>
      </c>
      <c r="I1900" t="s">
        <v>88</v>
      </c>
      <c r="J1900" t="s">
        <v>49</v>
      </c>
      <c r="K1900">
        <v>125</v>
      </c>
      <c r="L1900" t="s">
        <v>92</v>
      </c>
      <c r="M1900" t="s">
        <v>520</v>
      </c>
      <c r="N1900" t="s">
        <v>521</v>
      </c>
      <c r="O1900" t="s">
        <v>62</v>
      </c>
      <c r="P1900" t="s">
        <v>36</v>
      </c>
      <c r="Q1900" t="s">
        <v>78</v>
      </c>
      <c r="V1900" t="s">
        <v>35</v>
      </c>
      <c r="W1900" t="s">
        <v>36</v>
      </c>
      <c r="X1900" t="s">
        <v>36</v>
      </c>
      <c r="Z1900" s="12">
        <f t="shared" si="29"/>
        <v>0</v>
      </c>
    </row>
    <row r="1901" spans="1:26" x14ac:dyDescent="0.35">
      <c r="A1901">
        <v>15398841</v>
      </c>
      <c r="B1901" s="1">
        <v>45751</v>
      </c>
      <c r="C1901" s="2">
        <v>0.58819444444444446</v>
      </c>
      <c r="D1901" t="s">
        <v>38</v>
      </c>
      <c r="E1901" t="s">
        <v>2553</v>
      </c>
      <c r="F1901">
        <v>13121</v>
      </c>
      <c r="I1901" t="s">
        <v>40</v>
      </c>
      <c r="J1901" t="s">
        <v>30</v>
      </c>
      <c r="K1901" t="s">
        <v>225</v>
      </c>
      <c r="M1901" t="s">
        <v>678</v>
      </c>
      <c r="N1901" t="s">
        <v>679</v>
      </c>
      <c r="O1901" t="s">
        <v>62</v>
      </c>
      <c r="P1901" t="s">
        <v>36</v>
      </c>
      <c r="Q1901" t="s">
        <v>78</v>
      </c>
      <c r="V1901" t="s">
        <v>36</v>
      </c>
      <c r="W1901" t="s">
        <v>35</v>
      </c>
      <c r="X1901" t="s">
        <v>35</v>
      </c>
      <c r="Z1901" s="12">
        <f t="shared" si="29"/>
        <v>0</v>
      </c>
    </row>
    <row r="1902" spans="1:26" x14ac:dyDescent="0.35">
      <c r="A1902">
        <v>15387417</v>
      </c>
      <c r="B1902" s="1">
        <v>45750</v>
      </c>
      <c r="C1902" s="2">
        <v>0.87777777777777777</v>
      </c>
      <c r="D1902" t="s">
        <v>53</v>
      </c>
      <c r="E1902" t="s">
        <v>788</v>
      </c>
      <c r="F1902" t="s">
        <v>789</v>
      </c>
      <c r="G1902" t="s">
        <v>55</v>
      </c>
      <c r="H1902" t="s">
        <v>56</v>
      </c>
      <c r="I1902" t="s">
        <v>40</v>
      </c>
      <c r="J1902" t="s">
        <v>49</v>
      </c>
      <c r="K1902">
        <v>150</v>
      </c>
      <c r="L1902" t="s">
        <v>71</v>
      </c>
      <c r="M1902" t="s">
        <v>355</v>
      </c>
      <c r="N1902" t="s">
        <v>73</v>
      </c>
      <c r="O1902" t="s">
        <v>67</v>
      </c>
      <c r="P1902" t="s">
        <v>36</v>
      </c>
      <c r="Q1902" t="s">
        <v>103</v>
      </c>
      <c r="V1902" t="s">
        <v>35</v>
      </c>
      <c r="W1902" t="s">
        <v>35</v>
      </c>
      <c r="X1902" t="s">
        <v>35</v>
      </c>
      <c r="Y1902" s="3">
        <v>45751.765972222223</v>
      </c>
      <c r="Z1902" s="12">
        <f t="shared" si="29"/>
        <v>1</v>
      </c>
    </row>
    <row r="1903" spans="1:26" x14ac:dyDescent="0.35">
      <c r="A1903">
        <v>15701931</v>
      </c>
      <c r="B1903" s="1">
        <v>45764</v>
      </c>
      <c r="C1903" s="2">
        <v>0.73263888888888884</v>
      </c>
      <c r="D1903" t="s">
        <v>53</v>
      </c>
      <c r="E1903" t="s">
        <v>2398</v>
      </c>
      <c r="F1903" t="s">
        <v>97</v>
      </c>
      <c r="G1903" t="s">
        <v>124</v>
      </c>
      <c r="H1903" t="s">
        <v>56</v>
      </c>
      <c r="I1903" t="s">
        <v>40</v>
      </c>
      <c r="J1903" t="s">
        <v>49</v>
      </c>
      <c r="K1903" t="s">
        <v>157</v>
      </c>
      <c r="L1903" t="s">
        <v>81</v>
      </c>
      <c r="M1903" t="s">
        <v>158</v>
      </c>
      <c r="N1903" t="s">
        <v>159</v>
      </c>
      <c r="O1903" t="s">
        <v>34</v>
      </c>
      <c r="P1903" t="s">
        <v>35</v>
      </c>
      <c r="Q1903" t="s">
        <v>103</v>
      </c>
      <c r="V1903" t="s">
        <v>35</v>
      </c>
      <c r="W1903" t="s">
        <v>35</v>
      </c>
      <c r="X1903" t="s">
        <v>35</v>
      </c>
      <c r="Z1903" s="12">
        <f t="shared" si="29"/>
        <v>0</v>
      </c>
    </row>
    <row r="1904" spans="1:26" x14ac:dyDescent="0.35">
      <c r="A1904">
        <v>15452251</v>
      </c>
      <c r="B1904" s="1">
        <v>45754</v>
      </c>
      <c r="C1904" s="2">
        <v>0.56319444444444444</v>
      </c>
      <c r="D1904" t="s">
        <v>46</v>
      </c>
      <c r="E1904" t="s">
        <v>1797</v>
      </c>
      <c r="F1904">
        <v>14187</v>
      </c>
      <c r="I1904" t="s">
        <v>40</v>
      </c>
      <c r="J1904" t="s">
        <v>148</v>
      </c>
      <c r="K1904" t="s">
        <v>371</v>
      </c>
      <c r="L1904" t="s">
        <v>148</v>
      </c>
      <c r="M1904" t="s">
        <v>1798</v>
      </c>
      <c r="N1904" t="s">
        <v>373</v>
      </c>
      <c r="O1904" t="s">
        <v>34</v>
      </c>
      <c r="P1904" t="s">
        <v>36</v>
      </c>
      <c r="Q1904" t="s">
        <v>205</v>
      </c>
      <c r="V1904" t="s">
        <v>35</v>
      </c>
      <c r="W1904" t="s">
        <v>35</v>
      </c>
      <c r="X1904" t="s">
        <v>36</v>
      </c>
      <c r="Z1904" s="12">
        <f t="shared" si="29"/>
        <v>0</v>
      </c>
    </row>
    <row r="1905" spans="1:26" x14ac:dyDescent="0.35">
      <c r="A1905">
        <v>15647766</v>
      </c>
      <c r="B1905" s="1">
        <v>45762</v>
      </c>
      <c r="C1905" s="2">
        <v>0.58402777777777781</v>
      </c>
      <c r="D1905" t="s">
        <v>53</v>
      </c>
      <c r="E1905" t="s">
        <v>2453</v>
      </c>
      <c r="F1905">
        <v>11469</v>
      </c>
      <c r="G1905" t="s">
        <v>290</v>
      </c>
      <c r="H1905" t="s">
        <v>56</v>
      </c>
      <c r="I1905" t="s">
        <v>40</v>
      </c>
      <c r="J1905" t="s">
        <v>49</v>
      </c>
      <c r="K1905" t="s">
        <v>194</v>
      </c>
      <c r="L1905" t="s">
        <v>291</v>
      </c>
      <c r="M1905" t="s">
        <v>2554</v>
      </c>
      <c r="N1905" t="s">
        <v>293</v>
      </c>
      <c r="O1905" t="s">
        <v>34</v>
      </c>
      <c r="P1905" t="s">
        <v>36</v>
      </c>
      <c r="Q1905" t="s">
        <v>205</v>
      </c>
      <c r="V1905" t="s">
        <v>35</v>
      </c>
      <c r="W1905" t="s">
        <v>36</v>
      </c>
      <c r="X1905" t="s">
        <v>35</v>
      </c>
      <c r="Z1905" s="12">
        <f t="shared" si="29"/>
        <v>0</v>
      </c>
    </row>
    <row r="1906" spans="1:26" x14ac:dyDescent="0.35">
      <c r="A1906">
        <v>15390190</v>
      </c>
      <c r="B1906" s="1">
        <v>45751</v>
      </c>
      <c r="C1906" s="2">
        <v>0.33958333333333335</v>
      </c>
      <c r="D1906" t="s">
        <v>24</v>
      </c>
      <c r="E1906" t="s">
        <v>2555</v>
      </c>
      <c r="F1906" t="s">
        <v>2556</v>
      </c>
      <c r="G1906" t="s">
        <v>27</v>
      </c>
      <c r="H1906" t="s">
        <v>28</v>
      </c>
      <c r="J1906" t="s">
        <v>148</v>
      </c>
      <c r="K1906" t="s">
        <v>149</v>
      </c>
      <c r="L1906" t="s">
        <v>148</v>
      </c>
      <c r="M1906" t="s">
        <v>150</v>
      </c>
      <c r="N1906" t="s">
        <v>151</v>
      </c>
      <c r="O1906" t="s">
        <v>34</v>
      </c>
      <c r="P1906" t="s">
        <v>35</v>
      </c>
      <c r="Q1906" t="s">
        <v>205</v>
      </c>
      <c r="V1906" t="s">
        <v>35</v>
      </c>
      <c r="W1906" t="s">
        <v>35</v>
      </c>
      <c r="X1906" t="s">
        <v>35</v>
      </c>
      <c r="Z1906" s="12">
        <f t="shared" si="29"/>
        <v>0</v>
      </c>
    </row>
    <row r="1907" spans="1:26" x14ac:dyDescent="0.35">
      <c r="A1907">
        <v>15414012</v>
      </c>
      <c r="B1907" s="1">
        <v>45752</v>
      </c>
      <c r="C1907" s="2">
        <v>0.48402777777777778</v>
      </c>
      <c r="D1907" t="s">
        <v>53</v>
      </c>
      <c r="E1907" t="s">
        <v>2557</v>
      </c>
      <c r="F1907" t="s">
        <v>2558</v>
      </c>
      <c r="G1907" t="s">
        <v>290</v>
      </c>
      <c r="H1907" t="s">
        <v>56</v>
      </c>
      <c r="I1907" t="s">
        <v>40</v>
      </c>
      <c r="J1907" t="s">
        <v>49</v>
      </c>
      <c r="K1907" t="s">
        <v>157</v>
      </c>
      <c r="L1907" t="s">
        <v>81</v>
      </c>
      <c r="M1907" t="s">
        <v>158</v>
      </c>
      <c r="N1907" t="s">
        <v>159</v>
      </c>
      <c r="O1907" t="s">
        <v>62</v>
      </c>
      <c r="P1907" t="s">
        <v>35</v>
      </c>
      <c r="Q1907" t="s">
        <v>37</v>
      </c>
      <c r="V1907" t="s">
        <v>35</v>
      </c>
      <c r="W1907" t="s">
        <v>35</v>
      </c>
      <c r="X1907" t="s">
        <v>35</v>
      </c>
      <c r="Z1907" s="12">
        <f t="shared" si="29"/>
        <v>0</v>
      </c>
    </row>
    <row r="1908" spans="1:26" x14ac:dyDescent="0.35">
      <c r="A1908">
        <v>15602510</v>
      </c>
      <c r="B1908" s="1">
        <v>45760</v>
      </c>
      <c r="C1908" s="2">
        <v>0.55277777777777781</v>
      </c>
      <c r="D1908" t="s">
        <v>53</v>
      </c>
      <c r="E1908" t="s">
        <v>1033</v>
      </c>
      <c r="F1908">
        <v>10351</v>
      </c>
      <c r="G1908" t="s">
        <v>55</v>
      </c>
      <c r="H1908" t="s">
        <v>56</v>
      </c>
      <c r="I1908" t="s">
        <v>29</v>
      </c>
      <c r="J1908" t="s">
        <v>49</v>
      </c>
      <c r="K1908" t="s">
        <v>431</v>
      </c>
      <c r="L1908" t="s">
        <v>71</v>
      </c>
      <c r="M1908" t="s">
        <v>432</v>
      </c>
      <c r="N1908" t="s">
        <v>433</v>
      </c>
      <c r="O1908" t="s">
        <v>34</v>
      </c>
      <c r="P1908" t="s">
        <v>35</v>
      </c>
      <c r="V1908" t="s">
        <v>35</v>
      </c>
      <c r="W1908" t="s">
        <v>35</v>
      </c>
      <c r="X1908" t="s">
        <v>35</v>
      </c>
      <c r="Z1908" s="12">
        <f t="shared" si="29"/>
        <v>0</v>
      </c>
    </row>
    <row r="1909" spans="1:26" x14ac:dyDescent="0.35">
      <c r="A1909">
        <v>15401915</v>
      </c>
      <c r="B1909" s="1">
        <v>45751</v>
      </c>
      <c r="C1909" s="2">
        <v>0.66527777777777775</v>
      </c>
      <c r="D1909" t="s">
        <v>38</v>
      </c>
      <c r="E1909" t="s">
        <v>416</v>
      </c>
      <c r="F1909">
        <v>12226</v>
      </c>
      <c r="I1909" t="s">
        <v>29</v>
      </c>
      <c r="J1909" t="s">
        <v>49</v>
      </c>
      <c r="K1909" t="s">
        <v>114</v>
      </c>
      <c r="L1909" t="s">
        <v>115</v>
      </c>
      <c r="M1909" t="s">
        <v>262</v>
      </c>
      <c r="N1909" t="s">
        <v>263</v>
      </c>
      <c r="O1909" t="s">
        <v>67</v>
      </c>
      <c r="P1909" t="s">
        <v>36</v>
      </c>
      <c r="Q1909" t="s">
        <v>313</v>
      </c>
      <c r="V1909" t="s">
        <v>36</v>
      </c>
      <c r="W1909" t="s">
        <v>36</v>
      </c>
      <c r="X1909" t="s">
        <v>36</v>
      </c>
      <c r="Y1909" s="3">
        <v>45754.515972222223</v>
      </c>
      <c r="Z1909" s="12">
        <f t="shared" si="29"/>
        <v>1</v>
      </c>
    </row>
    <row r="1910" spans="1:26" x14ac:dyDescent="0.35">
      <c r="A1910">
        <v>15515893</v>
      </c>
      <c r="B1910" s="1">
        <v>45756</v>
      </c>
      <c r="C1910" s="2">
        <v>0.68125000000000002</v>
      </c>
      <c r="D1910" t="s">
        <v>228</v>
      </c>
      <c r="F1910">
        <v>12725</v>
      </c>
      <c r="G1910" t="s">
        <v>28</v>
      </c>
      <c r="H1910" t="s">
        <v>1933</v>
      </c>
      <c r="I1910" t="s">
        <v>29</v>
      </c>
      <c r="J1910" t="s">
        <v>49</v>
      </c>
      <c r="K1910" t="s">
        <v>431</v>
      </c>
      <c r="L1910" t="s">
        <v>1096</v>
      </c>
      <c r="M1910" t="s">
        <v>1934</v>
      </c>
      <c r="N1910" t="s">
        <v>1396</v>
      </c>
      <c r="O1910" t="s">
        <v>34</v>
      </c>
      <c r="P1910" t="s">
        <v>35</v>
      </c>
      <c r="V1910" t="s">
        <v>35</v>
      </c>
      <c r="W1910" t="s">
        <v>35</v>
      </c>
      <c r="X1910" t="s">
        <v>35</v>
      </c>
      <c r="Z1910" s="12">
        <f t="shared" si="29"/>
        <v>0</v>
      </c>
    </row>
    <row r="1911" spans="1:26" x14ac:dyDescent="0.35">
      <c r="A1911">
        <v>15413818</v>
      </c>
      <c r="B1911" s="1">
        <v>45752</v>
      </c>
      <c r="C1911" s="2">
        <v>0.47083333333333333</v>
      </c>
      <c r="D1911" t="s">
        <v>38</v>
      </c>
      <c r="E1911" t="s">
        <v>2559</v>
      </c>
      <c r="F1911" t="s">
        <v>2465</v>
      </c>
      <c r="I1911" t="s">
        <v>88</v>
      </c>
      <c r="J1911" t="s">
        <v>41</v>
      </c>
      <c r="K1911">
        <v>100</v>
      </c>
      <c r="L1911" t="s">
        <v>1321</v>
      </c>
      <c r="M1911" t="s">
        <v>1810</v>
      </c>
      <c r="N1911" t="s">
        <v>1811</v>
      </c>
      <c r="O1911" t="s">
        <v>67</v>
      </c>
      <c r="P1911" t="s">
        <v>36</v>
      </c>
      <c r="V1911" t="s">
        <v>35</v>
      </c>
      <c r="W1911" t="s">
        <v>35</v>
      </c>
      <c r="X1911" t="s">
        <v>35</v>
      </c>
      <c r="Y1911" s="3">
        <v>45752.47152777778</v>
      </c>
      <c r="Z1911" s="12">
        <f t="shared" si="29"/>
        <v>1</v>
      </c>
    </row>
    <row r="1912" spans="1:26" x14ac:dyDescent="0.35">
      <c r="A1912">
        <v>15626718</v>
      </c>
      <c r="B1912" s="1">
        <v>45761</v>
      </c>
      <c r="C1912" s="2">
        <v>0.61041666666666672</v>
      </c>
      <c r="D1912" t="s">
        <v>53</v>
      </c>
      <c r="E1912" t="s">
        <v>2376</v>
      </c>
      <c r="F1912" t="s">
        <v>2377</v>
      </c>
      <c r="G1912" t="s">
        <v>55</v>
      </c>
      <c r="H1912" t="s">
        <v>56</v>
      </c>
      <c r="I1912" t="s">
        <v>29</v>
      </c>
      <c r="J1912" t="s">
        <v>49</v>
      </c>
      <c r="K1912" t="s">
        <v>431</v>
      </c>
      <c r="L1912" t="s">
        <v>71</v>
      </c>
      <c r="M1912" t="s">
        <v>432</v>
      </c>
      <c r="N1912" t="s">
        <v>433</v>
      </c>
      <c r="O1912" t="s">
        <v>34</v>
      </c>
      <c r="P1912" t="s">
        <v>35</v>
      </c>
      <c r="V1912" t="s">
        <v>35</v>
      </c>
      <c r="W1912" t="s">
        <v>35</v>
      </c>
      <c r="X1912" t="s">
        <v>35</v>
      </c>
      <c r="Z1912" s="12">
        <f t="shared" si="29"/>
        <v>0</v>
      </c>
    </row>
    <row r="1913" spans="1:26" x14ac:dyDescent="0.35">
      <c r="A1913">
        <v>15416871</v>
      </c>
      <c r="B1913" s="1">
        <v>45752</v>
      </c>
      <c r="C1913" s="2">
        <v>0.53263888888888888</v>
      </c>
      <c r="D1913" t="s">
        <v>38</v>
      </c>
      <c r="E1913" t="s">
        <v>2560</v>
      </c>
      <c r="F1913" t="s">
        <v>2561</v>
      </c>
      <c r="I1913" t="s">
        <v>40</v>
      </c>
      <c r="J1913" t="s">
        <v>57</v>
      </c>
      <c r="K1913" t="s">
        <v>58</v>
      </c>
      <c r="L1913" t="s">
        <v>1110</v>
      </c>
      <c r="M1913" t="s">
        <v>1111</v>
      </c>
      <c r="N1913" t="s">
        <v>1112</v>
      </c>
      <c r="O1913" t="s">
        <v>34</v>
      </c>
      <c r="P1913" t="s">
        <v>36</v>
      </c>
      <c r="V1913" t="s">
        <v>36</v>
      </c>
      <c r="W1913" t="s">
        <v>36</v>
      </c>
      <c r="X1913" t="s">
        <v>36</v>
      </c>
      <c r="Z1913" s="12">
        <f t="shared" si="29"/>
        <v>0</v>
      </c>
    </row>
    <row r="1914" spans="1:26" x14ac:dyDescent="0.35">
      <c r="A1914">
        <v>15446972</v>
      </c>
      <c r="B1914" s="1">
        <v>45754</v>
      </c>
      <c r="C1914" s="2">
        <v>0.39583333333333331</v>
      </c>
      <c r="D1914" t="s">
        <v>46</v>
      </c>
      <c r="E1914" t="s">
        <v>2562</v>
      </c>
      <c r="F1914" t="s">
        <v>2563</v>
      </c>
      <c r="J1914" t="s">
        <v>49</v>
      </c>
      <c r="K1914" t="s">
        <v>157</v>
      </c>
      <c r="L1914" t="s">
        <v>344</v>
      </c>
      <c r="M1914" t="s">
        <v>345</v>
      </c>
      <c r="N1914" t="s">
        <v>346</v>
      </c>
      <c r="O1914" t="s">
        <v>67</v>
      </c>
      <c r="P1914" t="s">
        <v>36</v>
      </c>
      <c r="V1914" t="s">
        <v>35</v>
      </c>
      <c r="W1914" t="s">
        <v>35</v>
      </c>
      <c r="X1914" t="s">
        <v>35</v>
      </c>
      <c r="Y1914" s="3">
        <v>45754.630555555559</v>
      </c>
      <c r="Z1914" s="12">
        <f t="shared" si="29"/>
        <v>1</v>
      </c>
    </row>
    <row r="1915" spans="1:26" x14ac:dyDescent="0.35">
      <c r="A1915">
        <v>15732773</v>
      </c>
      <c r="B1915" s="1">
        <v>45767</v>
      </c>
      <c r="C1915" s="2">
        <v>0.5854166666666667</v>
      </c>
      <c r="D1915" t="s">
        <v>53</v>
      </c>
      <c r="E1915" t="s">
        <v>721</v>
      </c>
      <c r="F1915">
        <v>11963</v>
      </c>
      <c r="G1915" t="s">
        <v>290</v>
      </c>
      <c r="H1915" t="s">
        <v>56</v>
      </c>
      <c r="I1915" t="s">
        <v>40</v>
      </c>
      <c r="J1915" t="s">
        <v>49</v>
      </c>
      <c r="K1915" t="s">
        <v>194</v>
      </c>
      <c r="L1915" t="s">
        <v>291</v>
      </c>
      <c r="M1915" t="s">
        <v>292</v>
      </c>
      <c r="N1915" t="s">
        <v>293</v>
      </c>
      <c r="O1915" t="s">
        <v>62</v>
      </c>
      <c r="P1915" t="s">
        <v>35</v>
      </c>
      <c r="Q1915" t="s">
        <v>167</v>
      </c>
      <c r="V1915" t="s">
        <v>35</v>
      </c>
      <c r="W1915" t="s">
        <v>35</v>
      </c>
      <c r="X1915" t="s">
        <v>35</v>
      </c>
      <c r="Z1915" s="12">
        <f t="shared" si="29"/>
        <v>0</v>
      </c>
    </row>
    <row r="1916" spans="1:26" x14ac:dyDescent="0.35">
      <c r="A1916">
        <v>15599875</v>
      </c>
      <c r="B1916" s="1">
        <v>45760</v>
      </c>
      <c r="C1916" s="2">
        <v>0.45</v>
      </c>
      <c r="D1916" t="s">
        <v>53</v>
      </c>
      <c r="F1916" t="s">
        <v>2564</v>
      </c>
      <c r="G1916" t="s">
        <v>55</v>
      </c>
      <c r="H1916" t="s">
        <v>56</v>
      </c>
      <c r="I1916" t="s">
        <v>88</v>
      </c>
      <c r="J1916" t="s">
        <v>49</v>
      </c>
      <c r="K1916">
        <v>150</v>
      </c>
      <c r="L1916" t="s">
        <v>71</v>
      </c>
      <c r="M1916" t="s">
        <v>72</v>
      </c>
      <c r="N1916" t="s">
        <v>73</v>
      </c>
      <c r="O1916" t="s">
        <v>34</v>
      </c>
      <c r="P1916" t="s">
        <v>35</v>
      </c>
      <c r="V1916" t="s">
        <v>35</v>
      </c>
      <c r="W1916" t="s">
        <v>35</v>
      </c>
      <c r="X1916" t="s">
        <v>35</v>
      </c>
      <c r="Z1916" s="12">
        <f t="shared" si="29"/>
        <v>0</v>
      </c>
    </row>
    <row r="1917" spans="1:26" x14ac:dyDescent="0.35">
      <c r="A1917">
        <v>15678888</v>
      </c>
      <c r="B1917" s="1">
        <v>45763</v>
      </c>
      <c r="C1917" s="2">
        <v>0.73333333333333328</v>
      </c>
      <c r="D1917" t="s">
        <v>228</v>
      </c>
      <c r="F1917">
        <v>12430</v>
      </c>
      <c r="G1917" t="s">
        <v>340</v>
      </c>
      <c r="H1917" t="s">
        <v>1063</v>
      </c>
      <c r="I1917" t="s">
        <v>40</v>
      </c>
      <c r="J1917" t="s">
        <v>49</v>
      </c>
      <c r="K1917" t="s">
        <v>194</v>
      </c>
      <c r="L1917" t="s">
        <v>344</v>
      </c>
      <c r="M1917" t="s">
        <v>870</v>
      </c>
      <c r="N1917" t="s">
        <v>871</v>
      </c>
      <c r="O1917" t="s">
        <v>62</v>
      </c>
      <c r="P1917" t="s">
        <v>35</v>
      </c>
      <c r="Q1917" t="s">
        <v>167</v>
      </c>
      <c r="V1917" t="s">
        <v>35</v>
      </c>
      <c r="W1917" t="s">
        <v>35</v>
      </c>
      <c r="X1917" t="s">
        <v>35</v>
      </c>
      <c r="Z1917" s="12">
        <f t="shared" si="29"/>
        <v>0</v>
      </c>
    </row>
    <row r="1918" spans="1:26" x14ac:dyDescent="0.35">
      <c r="A1918">
        <v>15474874</v>
      </c>
      <c r="B1918" s="1">
        <v>45755</v>
      </c>
      <c r="C1918" s="2">
        <v>0.53333333333333333</v>
      </c>
      <c r="D1918" t="s">
        <v>128</v>
      </c>
      <c r="E1918" t="s">
        <v>769</v>
      </c>
      <c r="F1918" t="s">
        <v>1574</v>
      </c>
      <c r="I1918" t="s">
        <v>88</v>
      </c>
      <c r="J1918" t="s">
        <v>30</v>
      </c>
      <c r="K1918" t="s">
        <v>225</v>
      </c>
      <c r="M1918" t="s">
        <v>811</v>
      </c>
      <c r="N1918" t="s">
        <v>812</v>
      </c>
      <c r="O1918" t="s">
        <v>34</v>
      </c>
      <c r="P1918" t="s">
        <v>36</v>
      </c>
      <c r="Q1918" t="s">
        <v>205</v>
      </c>
      <c r="V1918" t="s">
        <v>36</v>
      </c>
      <c r="W1918" t="s">
        <v>35</v>
      </c>
      <c r="X1918" t="s">
        <v>35</v>
      </c>
      <c r="Z1918" s="12">
        <f t="shared" si="29"/>
        <v>0</v>
      </c>
    </row>
    <row r="1919" spans="1:26" x14ac:dyDescent="0.35">
      <c r="A1919">
        <v>15498673</v>
      </c>
      <c r="B1919" s="1">
        <v>45756</v>
      </c>
      <c r="C1919" s="2">
        <v>0.56805555555555554</v>
      </c>
      <c r="D1919" t="s">
        <v>53</v>
      </c>
      <c r="E1919" t="s">
        <v>1769</v>
      </c>
      <c r="F1919" t="s">
        <v>1770</v>
      </c>
      <c r="G1919" t="s">
        <v>55</v>
      </c>
      <c r="H1919" t="s">
        <v>56</v>
      </c>
      <c r="I1919" t="s">
        <v>29</v>
      </c>
      <c r="J1919" t="s">
        <v>30</v>
      </c>
      <c r="K1919" t="s">
        <v>749</v>
      </c>
      <c r="L1919" t="s">
        <v>30</v>
      </c>
      <c r="M1919" t="s">
        <v>750</v>
      </c>
      <c r="N1919" t="s">
        <v>751</v>
      </c>
      <c r="O1919" t="s">
        <v>34</v>
      </c>
      <c r="P1919" t="s">
        <v>35</v>
      </c>
      <c r="Q1919" t="s">
        <v>37</v>
      </c>
      <c r="V1919" t="s">
        <v>35</v>
      </c>
      <c r="W1919" t="s">
        <v>35</v>
      </c>
      <c r="X1919" t="s">
        <v>35</v>
      </c>
      <c r="Z1919" s="12">
        <f t="shared" si="29"/>
        <v>0</v>
      </c>
    </row>
    <row r="1920" spans="1:26" x14ac:dyDescent="0.35">
      <c r="A1920">
        <v>15677582</v>
      </c>
      <c r="B1920" s="1">
        <v>45763</v>
      </c>
      <c r="C1920" s="2">
        <v>0.73333333333333328</v>
      </c>
      <c r="D1920" t="s">
        <v>95</v>
      </c>
      <c r="E1920" t="s">
        <v>231</v>
      </c>
      <c r="F1920" t="s">
        <v>232</v>
      </c>
      <c r="G1920" t="s">
        <v>308</v>
      </c>
      <c r="H1920" t="s">
        <v>309</v>
      </c>
      <c r="I1920" t="s">
        <v>29</v>
      </c>
      <c r="J1920" t="s">
        <v>41</v>
      </c>
      <c r="K1920">
        <v>110</v>
      </c>
      <c r="L1920" t="s">
        <v>1650</v>
      </c>
      <c r="M1920" t="s">
        <v>2565</v>
      </c>
      <c r="N1920" t="s">
        <v>2566</v>
      </c>
      <c r="O1920" t="s">
        <v>34</v>
      </c>
      <c r="P1920" t="s">
        <v>35</v>
      </c>
      <c r="Q1920" t="s">
        <v>37</v>
      </c>
      <c r="V1920" t="s">
        <v>35</v>
      </c>
      <c r="W1920" t="s">
        <v>35</v>
      </c>
      <c r="X1920" t="s">
        <v>35</v>
      </c>
      <c r="Z1920" s="12">
        <f t="shared" si="29"/>
        <v>0</v>
      </c>
    </row>
    <row r="1921" spans="1:26" x14ac:dyDescent="0.35">
      <c r="A1921">
        <v>15545780</v>
      </c>
      <c r="B1921" s="1">
        <v>45757</v>
      </c>
      <c r="C1921" s="2">
        <v>0.6020833333333333</v>
      </c>
      <c r="D1921" t="s">
        <v>38</v>
      </c>
      <c r="E1921" t="s">
        <v>2096</v>
      </c>
      <c r="F1921">
        <v>10368</v>
      </c>
      <c r="G1921" t="s">
        <v>86</v>
      </c>
      <c r="H1921" t="s">
        <v>87</v>
      </c>
      <c r="J1921" t="s">
        <v>49</v>
      </c>
      <c r="K1921">
        <v>125</v>
      </c>
      <c r="L1921" t="s">
        <v>100</v>
      </c>
      <c r="M1921" t="s">
        <v>319</v>
      </c>
      <c r="N1921" t="s">
        <v>320</v>
      </c>
      <c r="O1921" t="s">
        <v>67</v>
      </c>
      <c r="P1921" t="s">
        <v>36</v>
      </c>
      <c r="V1921" t="s">
        <v>35</v>
      </c>
      <c r="W1921" t="s">
        <v>36</v>
      </c>
      <c r="X1921" t="s">
        <v>36</v>
      </c>
      <c r="Y1921" s="3">
        <v>45757.602777777778</v>
      </c>
      <c r="Z1921" s="12">
        <f t="shared" si="29"/>
        <v>1</v>
      </c>
    </row>
    <row r="1922" spans="1:26" x14ac:dyDescent="0.35">
      <c r="A1922">
        <v>15464636</v>
      </c>
      <c r="B1922" s="1">
        <v>45754</v>
      </c>
      <c r="C1922" s="2">
        <v>0.81041666666666667</v>
      </c>
      <c r="D1922" t="s">
        <v>46</v>
      </c>
      <c r="E1922" t="s">
        <v>1451</v>
      </c>
      <c r="F1922" t="s">
        <v>1452</v>
      </c>
      <c r="J1922" t="s">
        <v>49</v>
      </c>
      <c r="K1922">
        <v>125</v>
      </c>
      <c r="L1922" t="s">
        <v>491</v>
      </c>
      <c r="M1922" t="s">
        <v>651</v>
      </c>
      <c r="N1922" t="s">
        <v>652</v>
      </c>
      <c r="O1922" t="s">
        <v>67</v>
      </c>
      <c r="P1922" t="s">
        <v>36</v>
      </c>
      <c r="V1922" t="s">
        <v>35</v>
      </c>
      <c r="W1922" t="s">
        <v>35</v>
      </c>
      <c r="X1922" t="s">
        <v>35</v>
      </c>
      <c r="Y1922" s="3">
        <v>45754.811111111114</v>
      </c>
      <c r="Z1922" s="12">
        <f t="shared" si="29"/>
        <v>1</v>
      </c>
    </row>
    <row r="1923" spans="1:26" x14ac:dyDescent="0.35">
      <c r="A1923">
        <v>15714873</v>
      </c>
      <c r="B1923" s="1">
        <v>45765</v>
      </c>
      <c r="C1923" s="2">
        <v>0.51944444444444449</v>
      </c>
      <c r="D1923" t="s">
        <v>38</v>
      </c>
      <c r="E1923" t="s">
        <v>1250</v>
      </c>
      <c r="F1923">
        <v>10911</v>
      </c>
      <c r="J1923" t="s">
        <v>49</v>
      </c>
      <c r="K1923" t="s">
        <v>378</v>
      </c>
      <c r="L1923" t="s">
        <v>417</v>
      </c>
      <c r="M1923" t="s">
        <v>786</v>
      </c>
      <c r="N1923" t="s">
        <v>787</v>
      </c>
      <c r="O1923" t="s">
        <v>67</v>
      </c>
      <c r="P1923" t="s">
        <v>36</v>
      </c>
      <c r="V1923" t="s">
        <v>36</v>
      </c>
      <c r="W1923" t="s">
        <v>36</v>
      </c>
      <c r="X1923" t="s">
        <v>36</v>
      </c>
      <c r="Y1923" s="3">
        <v>45765.521527777775</v>
      </c>
      <c r="Z1923" s="12">
        <f t="shared" ref="Z1923:Z1986" si="30">IF(O1923="Invoiced", 1, 0)</f>
        <v>1</v>
      </c>
    </row>
    <row r="1924" spans="1:26" x14ac:dyDescent="0.35">
      <c r="A1924">
        <v>15731972</v>
      </c>
      <c r="B1924" s="1">
        <v>45766</v>
      </c>
      <c r="C1924" s="2">
        <v>0.45624999999999999</v>
      </c>
      <c r="D1924" t="s">
        <v>46</v>
      </c>
      <c r="E1924" t="s">
        <v>2567</v>
      </c>
      <c r="F1924" t="s">
        <v>2568</v>
      </c>
      <c r="I1924" t="s">
        <v>40</v>
      </c>
      <c r="J1924" t="s">
        <v>148</v>
      </c>
      <c r="K1924" t="s">
        <v>149</v>
      </c>
      <c r="M1924" t="s">
        <v>280</v>
      </c>
      <c r="N1924" t="s">
        <v>478</v>
      </c>
      <c r="O1924" t="s">
        <v>34</v>
      </c>
      <c r="P1924" t="s">
        <v>35</v>
      </c>
      <c r="Q1924" t="s">
        <v>37</v>
      </c>
      <c r="V1924" t="s">
        <v>35</v>
      </c>
      <c r="W1924" t="s">
        <v>35</v>
      </c>
      <c r="X1924" t="s">
        <v>35</v>
      </c>
      <c r="Z1924" s="12">
        <f t="shared" si="30"/>
        <v>0</v>
      </c>
    </row>
    <row r="1925" spans="1:26" x14ac:dyDescent="0.35">
      <c r="A1925">
        <v>15379066</v>
      </c>
      <c r="B1925" s="1">
        <v>45750</v>
      </c>
      <c r="C1925" s="2">
        <v>0.60624999999999996</v>
      </c>
      <c r="D1925" t="s">
        <v>38</v>
      </c>
      <c r="E1925" t="s">
        <v>1329</v>
      </c>
      <c r="F1925">
        <v>12645</v>
      </c>
      <c r="J1925" t="s">
        <v>41</v>
      </c>
      <c r="K1925">
        <v>100</v>
      </c>
      <c r="L1925" t="s">
        <v>42</v>
      </c>
      <c r="M1925" t="s">
        <v>43</v>
      </c>
      <c r="N1925" t="s">
        <v>44</v>
      </c>
      <c r="O1925" t="s">
        <v>67</v>
      </c>
      <c r="P1925" t="s">
        <v>36</v>
      </c>
      <c r="V1925" t="s">
        <v>36</v>
      </c>
      <c r="W1925" t="s">
        <v>35</v>
      </c>
      <c r="X1925" t="s">
        <v>35</v>
      </c>
      <c r="Y1925" s="3">
        <v>45750.607638888891</v>
      </c>
      <c r="Z1925" s="12">
        <f t="shared" si="30"/>
        <v>1</v>
      </c>
    </row>
    <row r="1926" spans="1:26" x14ac:dyDescent="0.35">
      <c r="A1926">
        <v>15532098</v>
      </c>
      <c r="B1926" s="1">
        <v>45756</v>
      </c>
      <c r="C1926" s="2">
        <v>0.78888888888888886</v>
      </c>
      <c r="D1926" t="s">
        <v>38</v>
      </c>
      <c r="E1926" t="s">
        <v>2192</v>
      </c>
      <c r="F1926" t="s">
        <v>2193</v>
      </c>
      <c r="G1926" t="s">
        <v>86</v>
      </c>
      <c r="H1926" t="s">
        <v>87</v>
      </c>
      <c r="I1926" t="s">
        <v>88</v>
      </c>
      <c r="J1926" t="s">
        <v>148</v>
      </c>
      <c r="K1926" t="s">
        <v>174</v>
      </c>
      <c r="M1926" t="s">
        <v>1259</v>
      </c>
      <c r="N1926" t="s">
        <v>577</v>
      </c>
      <c r="O1926" t="s">
        <v>34</v>
      </c>
      <c r="P1926" t="s">
        <v>36</v>
      </c>
      <c r="Q1926" t="s">
        <v>313</v>
      </c>
      <c r="V1926" t="s">
        <v>36</v>
      </c>
      <c r="W1926" t="s">
        <v>35</v>
      </c>
      <c r="X1926" t="s">
        <v>35</v>
      </c>
      <c r="Y1926" s="3">
        <v>45756.793055555558</v>
      </c>
      <c r="Z1926" s="12">
        <f t="shared" si="30"/>
        <v>0</v>
      </c>
    </row>
    <row r="1927" spans="1:26" x14ac:dyDescent="0.35">
      <c r="A1927">
        <v>15345941</v>
      </c>
      <c r="B1927" s="1">
        <v>45748</v>
      </c>
      <c r="C1927" s="2">
        <v>0.8041666666666667</v>
      </c>
      <c r="D1927" t="s">
        <v>128</v>
      </c>
      <c r="E1927" t="s">
        <v>2569</v>
      </c>
      <c r="F1927" t="s">
        <v>2570</v>
      </c>
      <c r="G1927" t="s">
        <v>130</v>
      </c>
      <c r="H1927" t="s">
        <v>1095</v>
      </c>
      <c r="I1927" t="s">
        <v>29</v>
      </c>
      <c r="J1927" t="s">
        <v>49</v>
      </c>
      <c r="K1927">
        <v>125</v>
      </c>
      <c r="L1927" t="s">
        <v>491</v>
      </c>
      <c r="M1927" t="s">
        <v>492</v>
      </c>
      <c r="N1927" t="s">
        <v>493</v>
      </c>
      <c r="O1927" t="s">
        <v>62</v>
      </c>
      <c r="P1927" t="s">
        <v>35</v>
      </c>
      <c r="Q1927" t="s">
        <v>78</v>
      </c>
      <c r="V1927" t="s">
        <v>35</v>
      </c>
      <c r="W1927" t="s">
        <v>35</v>
      </c>
      <c r="X1927" t="s">
        <v>35</v>
      </c>
      <c r="Z1927" s="12">
        <f t="shared" si="30"/>
        <v>0</v>
      </c>
    </row>
    <row r="1928" spans="1:26" x14ac:dyDescent="0.35">
      <c r="A1928">
        <v>15460293</v>
      </c>
      <c r="B1928" s="1">
        <v>45754</v>
      </c>
      <c r="C1928" s="2">
        <v>0.71388888888888891</v>
      </c>
      <c r="D1928" t="s">
        <v>128</v>
      </c>
      <c r="E1928" t="s">
        <v>856</v>
      </c>
      <c r="F1928">
        <v>12846</v>
      </c>
      <c r="J1928" t="s">
        <v>49</v>
      </c>
      <c r="K1928">
        <v>125</v>
      </c>
      <c r="L1928" t="s">
        <v>92</v>
      </c>
      <c r="M1928" t="s">
        <v>520</v>
      </c>
      <c r="N1928" t="s">
        <v>521</v>
      </c>
      <c r="O1928" t="s">
        <v>62</v>
      </c>
      <c r="P1928" t="s">
        <v>35</v>
      </c>
      <c r="Q1928" t="s">
        <v>78</v>
      </c>
      <c r="V1928" t="s">
        <v>35</v>
      </c>
      <c r="W1928" t="s">
        <v>35</v>
      </c>
      <c r="X1928" t="s">
        <v>35</v>
      </c>
      <c r="Z1928" s="12">
        <f t="shared" si="30"/>
        <v>0</v>
      </c>
    </row>
    <row r="1929" spans="1:26" x14ac:dyDescent="0.35">
      <c r="A1929">
        <v>15341615</v>
      </c>
      <c r="B1929" s="1">
        <v>45748</v>
      </c>
      <c r="C1929" s="2">
        <v>0.65138888888888891</v>
      </c>
      <c r="D1929" t="s">
        <v>46</v>
      </c>
      <c r="E1929" t="s">
        <v>2571</v>
      </c>
      <c r="F1929" t="s">
        <v>2572</v>
      </c>
      <c r="I1929" t="s">
        <v>88</v>
      </c>
      <c r="J1929" t="s">
        <v>80</v>
      </c>
      <c r="K1929">
        <v>400</v>
      </c>
      <c r="L1929" t="s">
        <v>81</v>
      </c>
      <c r="M1929" t="s">
        <v>2573</v>
      </c>
      <c r="N1929" t="s">
        <v>2574</v>
      </c>
      <c r="O1929" t="s">
        <v>62</v>
      </c>
      <c r="P1929" t="s">
        <v>35</v>
      </c>
      <c r="Q1929" t="s">
        <v>78</v>
      </c>
      <c r="V1929" t="s">
        <v>35</v>
      </c>
      <c r="W1929" t="s">
        <v>35</v>
      </c>
      <c r="X1929" t="s">
        <v>35</v>
      </c>
      <c r="Z1929" s="12">
        <f t="shared" si="30"/>
        <v>0</v>
      </c>
    </row>
    <row r="1930" spans="1:26" x14ac:dyDescent="0.35">
      <c r="A1930">
        <v>15710397</v>
      </c>
      <c r="B1930" s="1">
        <v>45765</v>
      </c>
      <c r="C1930" s="2">
        <v>0.42291666666666666</v>
      </c>
      <c r="D1930" t="s">
        <v>128</v>
      </c>
      <c r="E1930" t="s">
        <v>2233</v>
      </c>
      <c r="F1930" t="s">
        <v>2234</v>
      </c>
      <c r="I1930" t="s">
        <v>40</v>
      </c>
      <c r="J1930" t="s">
        <v>49</v>
      </c>
      <c r="K1930">
        <v>150</v>
      </c>
      <c r="L1930" t="s">
        <v>606</v>
      </c>
      <c r="M1930" t="s">
        <v>684</v>
      </c>
      <c r="N1930" t="s">
        <v>685</v>
      </c>
      <c r="O1930" t="s">
        <v>34</v>
      </c>
      <c r="P1930" t="s">
        <v>35</v>
      </c>
      <c r="V1930" t="s">
        <v>35</v>
      </c>
      <c r="W1930" t="s">
        <v>35</v>
      </c>
      <c r="X1930" t="s">
        <v>35</v>
      </c>
      <c r="Z1930" s="12">
        <f t="shared" si="30"/>
        <v>0</v>
      </c>
    </row>
    <row r="1931" spans="1:26" x14ac:dyDescent="0.35">
      <c r="A1931">
        <v>15497823</v>
      </c>
      <c r="B1931" s="1">
        <v>45756</v>
      </c>
      <c r="C1931" s="2">
        <v>0.54374999999999996</v>
      </c>
      <c r="D1931" t="s">
        <v>53</v>
      </c>
      <c r="E1931" t="s">
        <v>890</v>
      </c>
      <c r="F1931">
        <v>13586</v>
      </c>
      <c r="G1931" t="s">
        <v>124</v>
      </c>
      <c r="H1931" t="s">
        <v>56</v>
      </c>
      <c r="I1931" t="s">
        <v>29</v>
      </c>
      <c r="J1931" t="s">
        <v>57</v>
      </c>
      <c r="K1931" t="s">
        <v>58</v>
      </c>
      <c r="L1931" t="s">
        <v>551</v>
      </c>
      <c r="M1931" t="s">
        <v>1273</v>
      </c>
      <c r="N1931" t="s">
        <v>1274</v>
      </c>
      <c r="O1931" t="s">
        <v>34</v>
      </c>
      <c r="P1931" t="s">
        <v>35</v>
      </c>
      <c r="Q1931" t="s">
        <v>205</v>
      </c>
      <c r="V1931" t="s">
        <v>35</v>
      </c>
      <c r="W1931" t="s">
        <v>35</v>
      </c>
      <c r="X1931" t="s">
        <v>35</v>
      </c>
      <c r="Z1931" s="12">
        <f t="shared" si="30"/>
        <v>0</v>
      </c>
    </row>
    <row r="1932" spans="1:26" x14ac:dyDescent="0.35">
      <c r="A1932">
        <v>15535772</v>
      </c>
      <c r="B1932" s="1">
        <v>45757</v>
      </c>
      <c r="C1932" s="2">
        <v>0.41041666666666665</v>
      </c>
      <c r="D1932" t="s">
        <v>53</v>
      </c>
      <c r="E1932" t="s">
        <v>1519</v>
      </c>
      <c r="F1932">
        <v>12730</v>
      </c>
      <c r="G1932" t="s">
        <v>55</v>
      </c>
      <c r="H1932" t="s">
        <v>56</v>
      </c>
      <c r="I1932" t="s">
        <v>88</v>
      </c>
      <c r="J1932" t="s">
        <v>49</v>
      </c>
      <c r="K1932">
        <v>125</v>
      </c>
      <c r="L1932" t="s">
        <v>92</v>
      </c>
      <c r="M1932" t="s">
        <v>93</v>
      </c>
      <c r="N1932" t="s">
        <v>94</v>
      </c>
      <c r="O1932" t="s">
        <v>34</v>
      </c>
      <c r="P1932" t="s">
        <v>35</v>
      </c>
      <c r="Q1932" t="s">
        <v>37</v>
      </c>
      <c r="V1932" t="s">
        <v>35</v>
      </c>
      <c r="W1932" t="s">
        <v>35</v>
      </c>
      <c r="X1932" t="s">
        <v>35</v>
      </c>
      <c r="Z1932" s="12">
        <f t="shared" si="30"/>
        <v>0</v>
      </c>
    </row>
    <row r="1933" spans="1:26" x14ac:dyDescent="0.35">
      <c r="A1933">
        <v>15723282</v>
      </c>
      <c r="B1933" s="1">
        <v>45765</v>
      </c>
      <c r="C1933" s="2">
        <v>0.72152777777777777</v>
      </c>
      <c r="D1933" t="s">
        <v>128</v>
      </c>
      <c r="E1933" t="s">
        <v>2575</v>
      </c>
      <c r="F1933" t="s">
        <v>2576</v>
      </c>
      <c r="J1933" t="s">
        <v>57</v>
      </c>
      <c r="K1933" t="s">
        <v>58</v>
      </c>
      <c r="L1933" t="s">
        <v>59</v>
      </c>
      <c r="M1933" t="s">
        <v>569</v>
      </c>
      <c r="N1933" t="s">
        <v>570</v>
      </c>
      <c r="O1933" t="s">
        <v>34</v>
      </c>
      <c r="P1933" t="s">
        <v>36</v>
      </c>
      <c r="V1933" t="s">
        <v>36</v>
      </c>
      <c r="W1933" t="s">
        <v>35</v>
      </c>
      <c r="X1933" t="s">
        <v>35</v>
      </c>
      <c r="Z1933" s="12">
        <f t="shared" si="30"/>
        <v>0</v>
      </c>
    </row>
    <row r="1934" spans="1:26" x14ac:dyDescent="0.35">
      <c r="A1934">
        <v>15644662</v>
      </c>
      <c r="B1934" s="1">
        <v>45762</v>
      </c>
      <c r="C1934" s="2">
        <v>0.50624999999999998</v>
      </c>
      <c r="D1934" t="s">
        <v>38</v>
      </c>
      <c r="E1934" t="s">
        <v>738</v>
      </c>
      <c r="F1934">
        <v>12152</v>
      </c>
      <c r="G1934" t="s">
        <v>86</v>
      </c>
      <c r="H1934" t="s">
        <v>87</v>
      </c>
      <c r="I1934" t="s">
        <v>88</v>
      </c>
      <c r="J1934" t="s">
        <v>49</v>
      </c>
      <c r="K1934" t="s">
        <v>157</v>
      </c>
      <c r="L1934" t="s">
        <v>344</v>
      </c>
      <c r="M1934" t="s">
        <v>345</v>
      </c>
      <c r="N1934" t="s">
        <v>346</v>
      </c>
      <c r="O1934" t="s">
        <v>34</v>
      </c>
      <c r="P1934" t="s">
        <v>36</v>
      </c>
      <c r="Q1934" t="s">
        <v>37</v>
      </c>
      <c r="V1934" t="s">
        <v>36</v>
      </c>
      <c r="W1934" t="s">
        <v>35</v>
      </c>
      <c r="X1934" t="s">
        <v>36</v>
      </c>
      <c r="Z1934" s="12">
        <f t="shared" si="30"/>
        <v>0</v>
      </c>
    </row>
    <row r="1935" spans="1:26" x14ac:dyDescent="0.35">
      <c r="A1935">
        <v>15609649</v>
      </c>
      <c r="B1935" s="1">
        <v>45761</v>
      </c>
      <c r="C1935" s="2">
        <v>0.57916666666666672</v>
      </c>
      <c r="D1935" t="s">
        <v>95</v>
      </c>
      <c r="E1935" t="s">
        <v>2577</v>
      </c>
      <c r="F1935" t="s">
        <v>2578</v>
      </c>
      <c r="G1935" t="s">
        <v>308</v>
      </c>
      <c r="H1935" t="s">
        <v>309</v>
      </c>
      <c r="I1935" t="s">
        <v>88</v>
      </c>
      <c r="J1935" t="s">
        <v>49</v>
      </c>
      <c r="K1935">
        <v>125</v>
      </c>
      <c r="L1935" t="s">
        <v>100</v>
      </c>
      <c r="M1935" t="s">
        <v>589</v>
      </c>
      <c r="N1935" t="s">
        <v>320</v>
      </c>
      <c r="O1935" t="s">
        <v>62</v>
      </c>
      <c r="P1935" t="s">
        <v>35</v>
      </c>
      <c r="Q1935" t="s">
        <v>167</v>
      </c>
      <c r="V1935" t="s">
        <v>35</v>
      </c>
      <c r="W1935" t="s">
        <v>35</v>
      </c>
      <c r="X1935" t="s">
        <v>35</v>
      </c>
      <c r="Z1935" s="12">
        <f t="shared" si="30"/>
        <v>0</v>
      </c>
    </row>
    <row r="1936" spans="1:26" x14ac:dyDescent="0.35">
      <c r="A1936">
        <v>15353133</v>
      </c>
      <c r="B1936" s="1">
        <v>45749</v>
      </c>
      <c r="C1936" s="2">
        <v>0.47638888888888886</v>
      </c>
      <c r="D1936" t="s">
        <v>38</v>
      </c>
      <c r="E1936" t="s">
        <v>2579</v>
      </c>
      <c r="F1936" t="s">
        <v>2580</v>
      </c>
      <c r="J1936" t="s">
        <v>49</v>
      </c>
      <c r="K1936">
        <v>150</v>
      </c>
      <c r="L1936" t="s">
        <v>109</v>
      </c>
      <c r="M1936" t="s">
        <v>2581</v>
      </c>
      <c r="N1936" t="s">
        <v>2582</v>
      </c>
      <c r="O1936" t="s">
        <v>67</v>
      </c>
      <c r="P1936" t="s">
        <v>36</v>
      </c>
      <c r="Q1936" t="s">
        <v>313</v>
      </c>
      <c r="V1936" t="s">
        <v>36</v>
      </c>
      <c r="W1936" t="s">
        <v>36</v>
      </c>
      <c r="X1936" t="s">
        <v>36</v>
      </c>
      <c r="Y1936" s="3">
        <v>45749.527083333334</v>
      </c>
      <c r="Z1936" s="12">
        <f t="shared" si="30"/>
        <v>1</v>
      </c>
    </row>
    <row r="1937" spans="1:26" x14ac:dyDescent="0.35">
      <c r="A1937">
        <v>15692602</v>
      </c>
      <c r="B1937" s="1">
        <v>45764</v>
      </c>
      <c r="C1937" s="2">
        <v>0.52152777777777781</v>
      </c>
      <c r="D1937" t="s">
        <v>38</v>
      </c>
      <c r="E1937" t="s">
        <v>1203</v>
      </c>
      <c r="F1937" t="s">
        <v>1204</v>
      </c>
      <c r="I1937" t="s">
        <v>40</v>
      </c>
      <c r="J1937" t="s">
        <v>49</v>
      </c>
      <c r="K1937">
        <v>150</v>
      </c>
      <c r="L1937" t="s">
        <v>71</v>
      </c>
      <c r="M1937" t="s">
        <v>736</v>
      </c>
      <c r="N1937" t="s">
        <v>737</v>
      </c>
      <c r="O1937" t="s">
        <v>34</v>
      </c>
      <c r="P1937" t="s">
        <v>36</v>
      </c>
      <c r="V1937" t="s">
        <v>36</v>
      </c>
      <c r="W1937" t="s">
        <v>36</v>
      </c>
      <c r="X1937" t="s">
        <v>36</v>
      </c>
      <c r="Z1937" s="12">
        <f t="shared" si="30"/>
        <v>0</v>
      </c>
    </row>
    <row r="1938" spans="1:26" x14ac:dyDescent="0.35">
      <c r="A1938">
        <v>15572641</v>
      </c>
      <c r="B1938" s="1">
        <v>45758</v>
      </c>
      <c r="C1938" s="2">
        <v>0.75138888888888888</v>
      </c>
      <c r="D1938" t="s">
        <v>53</v>
      </c>
      <c r="E1938" t="s">
        <v>160</v>
      </c>
      <c r="F1938">
        <v>13482</v>
      </c>
      <c r="G1938" t="s">
        <v>290</v>
      </c>
      <c r="H1938" t="s">
        <v>56</v>
      </c>
      <c r="I1938" t="s">
        <v>40</v>
      </c>
      <c r="J1938" t="s">
        <v>49</v>
      </c>
      <c r="K1938" t="s">
        <v>392</v>
      </c>
      <c r="L1938" t="s">
        <v>81</v>
      </c>
      <c r="M1938" t="s">
        <v>393</v>
      </c>
      <c r="N1938" t="s">
        <v>394</v>
      </c>
      <c r="O1938" t="s">
        <v>34</v>
      </c>
      <c r="P1938" t="s">
        <v>35</v>
      </c>
      <c r="V1938" t="s">
        <v>35</v>
      </c>
      <c r="W1938" t="s">
        <v>35</v>
      </c>
      <c r="X1938" t="s">
        <v>35</v>
      </c>
      <c r="Z1938" s="12">
        <f t="shared" si="30"/>
        <v>0</v>
      </c>
    </row>
    <row r="1939" spans="1:26" x14ac:dyDescent="0.35">
      <c r="A1939">
        <v>15737516</v>
      </c>
      <c r="B1939" s="1">
        <v>45769</v>
      </c>
      <c r="C1939" s="2">
        <v>0.59166666666666667</v>
      </c>
      <c r="D1939" t="s">
        <v>53</v>
      </c>
      <c r="E1939" t="s">
        <v>2105</v>
      </c>
      <c r="F1939" t="s">
        <v>2106</v>
      </c>
      <c r="G1939" t="s">
        <v>55</v>
      </c>
      <c r="H1939" t="s">
        <v>56</v>
      </c>
      <c r="I1939" t="s">
        <v>29</v>
      </c>
      <c r="J1939" t="s">
        <v>49</v>
      </c>
      <c r="K1939" t="s">
        <v>472</v>
      </c>
      <c r="L1939" t="s">
        <v>473</v>
      </c>
      <c r="M1939" t="s">
        <v>474</v>
      </c>
      <c r="N1939" t="s">
        <v>475</v>
      </c>
      <c r="O1939" t="s">
        <v>34</v>
      </c>
      <c r="P1939" t="s">
        <v>35</v>
      </c>
      <c r="V1939" t="s">
        <v>35</v>
      </c>
      <c r="W1939" t="s">
        <v>35</v>
      </c>
      <c r="X1939" t="s">
        <v>35</v>
      </c>
      <c r="Z1939" s="12">
        <f t="shared" si="30"/>
        <v>0</v>
      </c>
    </row>
    <row r="1940" spans="1:26" x14ac:dyDescent="0.35">
      <c r="A1940">
        <v>15637968</v>
      </c>
      <c r="B1940" s="1">
        <v>45763</v>
      </c>
      <c r="C1940" s="2">
        <v>0.75277777777777777</v>
      </c>
      <c r="D1940" t="s">
        <v>95</v>
      </c>
      <c r="E1940" t="s">
        <v>2583</v>
      </c>
      <c r="F1940">
        <v>12920</v>
      </c>
      <c r="G1940" t="s">
        <v>216</v>
      </c>
      <c r="H1940" t="s">
        <v>99</v>
      </c>
      <c r="I1940" t="s">
        <v>29</v>
      </c>
      <c r="J1940" t="s">
        <v>440</v>
      </c>
      <c r="K1940">
        <v>220</v>
      </c>
      <c r="L1940" t="s">
        <v>441</v>
      </c>
      <c r="M1940" t="s">
        <v>2584</v>
      </c>
      <c r="N1940" t="s">
        <v>2585</v>
      </c>
      <c r="O1940" t="s">
        <v>62</v>
      </c>
      <c r="P1940" t="s">
        <v>35</v>
      </c>
      <c r="Q1940" t="s">
        <v>78</v>
      </c>
      <c r="V1940" t="s">
        <v>35</v>
      </c>
      <c r="W1940" t="s">
        <v>35</v>
      </c>
      <c r="X1940" t="s">
        <v>35</v>
      </c>
      <c r="Z1940" s="12">
        <f t="shared" si="30"/>
        <v>0</v>
      </c>
    </row>
    <row r="1941" spans="1:26" x14ac:dyDescent="0.35">
      <c r="A1941">
        <v>15725126</v>
      </c>
      <c r="B1941" s="1">
        <v>45765</v>
      </c>
      <c r="C1941" s="2">
        <v>0.77361111111111114</v>
      </c>
      <c r="D1941" t="s">
        <v>38</v>
      </c>
      <c r="E1941" t="s">
        <v>479</v>
      </c>
      <c r="F1941">
        <v>13530</v>
      </c>
      <c r="I1941" t="s">
        <v>88</v>
      </c>
      <c r="J1941" t="s">
        <v>148</v>
      </c>
      <c r="K1941" t="s">
        <v>174</v>
      </c>
      <c r="M1941" t="s">
        <v>175</v>
      </c>
      <c r="N1941" t="s">
        <v>905</v>
      </c>
      <c r="O1941" t="s">
        <v>34</v>
      </c>
      <c r="P1941" t="s">
        <v>36</v>
      </c>
      <c r="Q1941" t="s">
        <v>37</v>
      </c>
      <c r="V1941" t="s">
        <v>36</v>
      </c>
      <c r="W1941" t="s">
        <v>35</v>
      </c>
      <c r="X1941" t="s">
        <v>35</v>
      </c>
      <c r="Z1941" s="12">
        <f t="shared" si="30"/>
        <v>0</v>
      </c>
    </row>
    <row r="1942" spans="1:26" x14ac:dyDescent="0.35">
      <c r="A1942">
        <v>15714478</v>
      </c>
      <c r="B1942" s="1">
        <v>45765</v>
      </c>
      <c r="C1942" s="2">
        <v>0.52708333333333335</v>
      </c>
      <c r="D1942" t="s">
        <v>53</v>
      </c>
      <c r="E1942" t="s">
        <v>1037</v>
      </c>
      <c r="F1942" t="s">
        <v>1038</v>
      </c>
      <c r="G1942" t="s">
        <v>55</v>
      </c>
      <c r="H1942" t="s">
        <v>56</v>
      </c>
      <c r="I1942" t="s">
        <v>40</v>
      </c>
      <c r="J1942" t="s">
        <v>148</v>
      </c>
      <c r="K1942" t="s">
        <v>371</v>
      </c>
      <c r="L1942" t="s">
        <v>148</v>
      </c>
      <c r="M1942" t="s">
        <v>1488</v>
      </c>
      <c r="N1942" t="s">
        <v>1489</v>
      </c>
      <c r="O1942" t="s">
        <v>34</v>
      </c>
      <c r="P1942" t="s">
        <v>35</v>
      </c>
      <c r="Q1942" t="s">
        <v>37</v>
      </c>
      <c r="V1942" t="s">
        <v>35</v>
      </c>
      <c r="W1942" t="s">
        <v>35</v>
      </c>
      <c r="X1942" t="s">
        <v>35</v>
      </c>
      <c r="Z1942" s="12">
        <f t="shared" si="30"/>
        <v>0</v>
      </c>
    </row>
    <row r="1943" spans="1:26" x14ac:dyDescent="0.35">
      <c r="A1943">
        <v>15472296</v>
      </c>
      <c r="B1943" s="1">
        <v>45755</v>
      </c>
      <c r="C1943" s="2">
        <v>0.48472222222222222</v>
      </c>
      <c r="D1943" t="s">
        <v>38</v>
      </c>
      <c r="E1943" t="s">
        <v>2372</v>
      </c>
      <c r="F1943">
        <v>12896</v>
      </c>
      <c r="I1943" t="s">
        <v>29</v>
      </c>
      <c r="J1943" t="s">
        <v>49</v>
      </c>
      <c r="K1943" t="s">
        <v>114</v>
      </c>
      <c r="L1943" t="s">
        <v>220</v>
      </c>
      <c r="M1943" t="s">
        <v>1018</v>
      </c>
      <c r="N1943" t="s">
        <v>1019</v>
      </c>
      <c r="O1943" t="s">
        <v>45</v>
      </c>
      <c r="P1943" t="s">
        <v>36</v>
      </c>
      <c r="Q1943" t="s">
        <v>37</v>
      </c>
      <c r="V1943" t="s">
        <v>36</v>
      </c>
      <c r="W1943" t="s">
        <v>36</v>
      </c>
      <c r="X1943" t="s">
        <v>36</v>
      </c>
      <c r="Y1943" s="3">
        <v>45755.486805555556</v>
      </c>
      <c r="Z1943" s="12">
        <f t="shared" si="30"/>
        <v>0</v>
      </c>
    </row>
    <row r="1944" spans="1:26" x14ac:dyDescent="0.35">
      <c r="A1944">
        <v>15679631</v>
      </c>
      <c r="B1944" s="1">
        <v>45763</v>
      </c>
      <c r="C1944" s="2">
        <v>0.72916666666666663</v>
      </c>
      <c r="D1944" t="s">
        <v>128</v>
      </c>
      <c r="E1944" t="s">
        <v>2586</v>
      </c>
      <c r="F1944" t="s">
        <v>2587</v>
      </c>
      <c r="I1944" t="s">
        <v>29</v>
      </c>
      <c r="J1944" t="s">
        <v>49</v>
      </c>
      <c r="K1944" t="s">
        <v>194</v>
      </c>
      <c r="L1944" t="s">
        <v>756</v>
      </c>
      <c r="M1944" t="s">
        <v>2588</v>
      </c>
      <c r="N1944" t="s">
        <v>2334</v>
      </c>
      <c r="O1944" t="s">
        <v>34</v>
      </c>
      <c r="P1944" t="s">
        <v>36</v>
      </c>
      <c r="Q1944" t="s">
        <v>205</v>
      </c>
      <c r="V1944" t="s">
        <v>36</v>
      </c>
      <c r="W1944" t="s">
        <v>35</v>
      </c>
      <c r="X1944" t="s">
        <v>35</v>
      </c>
      <c r="Z1944" s="12">
        <f t="shared" si="30"/>
        <v>0</v>
      </c>
    </row>
    <row r="1945" spans="1:26" x14ac:dyDescent="0.35">
      <c r="A1945">
        <v>15332223</v>
      </c>
      <c r="B1945" s="1">
        <v>45748</v>
      </c>
      <c r="C1945" s="2">
        <v>0.39444444444444443</v>
      </c>
      <c r="D1945" t="s">
        <v>38</v>
      </c>
      <c r="E1945" t="s">
        <v>1880</v>
      </c>
      <c r="F1945" t="s">
        <v>1881</v>
      </c>
      <c r="I1945" t="s">
        <v>40</v>
      </c>
      <c r="J1945" t="s">
        <v>30</v>
      </c>
      <c r="K1945" t="s">
        <v>593</v>
      </c>
      <c r="M1945" t="s">
        <v>1381</v>
      </c>
      <c r="N1945" t="s">
        <v>858</v>
      </c>
      <c r="O1945" t="s">
        <v>62</v>
      </c>
      <c r="P1945" t="s">
        <v>36</v>
      </c>
      <c r="Q1945" t="s">
        <v>396</v>
      </c>
      <c r="V1945" t="s">
        <v>35</v>
      </c>
      <c r="W1945" t="s">
        <v>35</v>
      </c>
      <c r="X1945" t="s">
        <v>35</v>
      </c>
      <c r="Y1945" s="3">
        <v>45748.831250000003</v>
      </c>
      <c r="Z1945" s="12">
        <f t="shared" si="30"/>
        <v>0</v>
      </c>
    </row>
    <row r="1946" spans="1:26" x14ac:dyDescent="0.35">
      <c r="A1946">
        <v>15359639</v>
      </c>
      <c r="B1946" s="1">
        <v>45749</v>
      </c>
      <c r="C1946" s="2">
        <v>0.62013888888888891</v>
      </c>
      <c r="D1946" t="s">
        <v>128</v>
      </c>
      <c r="E1946" t="s">
        <v>2443</v>
      </c>
      <c r="F1946" t="s">
        <v>2444</v>
      </c>
      <c r="G1946" t="s">
        <v>268</v>
      </c>
      <c r="H1946" t="s">
        <v>269</v>
      </c>
      <c r="I1946" t="s">
        <v>88</v>
      </c>
      <c r="J1946" t="s">
        <v>49</v>
      </c>
      <c r="K1946">
        <v>125</v>
      </c>
      <c r="L1946" t="s">
        <v>286</v>
      </c>
      <c r="M1946" t="s">
        <v>316</v>
      </c>
      <c r="N1946" t="s">
        <v>317</v>
      </c>
      <c r="O1946" t="s">
        <v>34</v>
      </c>
      <c r="P1946" t="s">
        <v>36</v>
      </c>
      <c r="Q1946" t="s">
        <v>103</v>
      </c>
      <c r="V1946" t="s">
        <v>36</v>
      </c>
      <c r="W1946" t="s">
        <v>36</v>
      </c>
      <c r="X1946" t="s">
        <v>36</v>
      </c>
      <c r="Z1946" s="12">
        <f t="shared" si="30"/>
        <v>0</v>
      </c>
    </row>
    <row r="1947" spans="1:26" x14ac:dyDescent="0.35">
      <c r="A1947">
        <v>15590407</v>
      </c>
      <c r="B1947" s="1">
        <v>45759</v>
      </c>
      <c r="C1947" s="2">
        <v>0.68819444444444444</v>
      </c>
      <c r="D1947" t="s">
        <v>38</v>
      </c>
      <c r="E1947" t="s">
        <v>503</v>
      </c>
      <c r="F1947">
        <v>12783</v>
      </c>
      <c r="G1947" t="s">
        <v>86</v>
      </c>
      <c r="H1947" t="s">
        <v>87</v>
      </c>
      <c r="I1947" t="s">
        <v>40</v>
      </c>
      <c r="J1947" t="s">
        <v>41</v>
      </c>
      <c r="K1947">
        <v>100</v>
      </c>
      <c r="L1947" t="s">
        <v>143</v>
      </c>
      <c r="M1947" t="s">
        <v>867</v>
      </c>
      <c r="N1947" t="s">
        <v>868</v>
      </c>
      <c r="O1947" t="s">
        <v>67</v>
      </c>
      <c r="P1947" t="s">
        <v>36</v>
      </c>
      <c r="V1947" t="s">
        <v>35</v>
      </c>
      <c r="W1947" t="s">
        <v>35</v>
      </c>
      <c r="X1947" t="s">
        <v>35</v>
      </c>
      <c r="Y1947" s="3">
        <v>45759.688888888886</v>
      </c>
      <c r="Z1947" s="12">
        <f t="shared" si="30"/>
        <v>1</v>
      </c>
    </row>
    <row r="1948" spans="1:26" x14ac:dyDescent="0.35">
      <c r="A1948">
        <v>15538052</v>
      </c>
      <c r="B1948" s="1">
        <v>45757</v>
      </c>
      <c r="C1948" s="2">
        <v>0.44097222222222221</v>
      </c>
      <c r="D1948" t="s">
        <v>53</v>
      </c>
      <c r="E1948" t="s">
        <v>381</v>
      </c>
      <c r="F1948">
        <v>11132</v>
      </c>
      <c r="G1948" t="s">
        <v>55</v>
      </c>
      <c r="H1948" t="s">
        <v>56</v>
      </c>
      <c r="I1948" t="s">
        <v>29</v>
      </c>
      <c r="J1948" t="s">
        <v>49</v>
      </c>
      <c r="K1948" t="s">
        <v>431</v>
      </c>
      <c r="L1948" t="s">
        <v>71</v>
      </c>
      <c r="M1948" t="s">
        <v>432</v>
      </c>
      <c r="N1948" t="s">
        <v>433</v>
      </c>
      <c r="O1948" t="s">
        <v>62</v>
      </c>
      <c r="P1948" t="s">
        <v>35</v>
      </c>
      <c r="Q1948" t="s">
        <v>167</v>
      </c>
      <c r="V1948" t="s">
        <v>35</v>
      </c>
      <c r="W1948" t="s">
        <v>35</v>
      </c>
      <c r="X1948" t="s">
        <v>35</v>
      </c>
      <c r="Z1948" s="12">
        <f t="shared" si="30"/>
        <v>0</v>
      </c>
    </row>
    <row r="1949" spans="1:26" x14ac:dyDescent="0.35">
      <c r="A1949">
        <v>15356802</v>
      </c>
      <c r="B1949" s="1">
        <v>45749</v>
      </c>
      <c r="C1949" s="2">
        <v>0.55138888888888893</v>
      </c>
      <c r="D1949" t="s">
        <v>228</v>
      </c>
      <c r="E1949" t="s">
        <v>2589</v>
      </c>
      <c r="F1949" t="s">
        <v>2590</v>
      </c>
      <c r="J1949" t="s">
        <v>273</v>
      </c>
      <c r="K1949" t="s">
        <v>274</v>
      </c>
      <c r="L1949" t="s">
        <v>275</v>
      </c>
      <c r="M1949" t="s">
        <v>2591</v>
      </c>
      <c r="N1949" t="s">
        <v>2592</v>
      </c>
      <c r="O1949" t="s">
        <v>45</v>
      </c>
      <c r="P1949" t="s">
        <v>36</v>
      </c>
      <c r="Q1949" t="s">
        <v>37</v>
      </c>
      <c r="V1949" t="s">
        <v>35</v>
      </c>
      <c r="W1949" t="s">
        <v>35</v>
      </c>
      <c r="X1949" t="s">
        <v>36</v>
      </c>
      <c r="Y1949" s="3">
        <v>45749.554166666669</v>
      </c>
      <c r="Z1949" s="12">
        <f t="shared" si="30"/>
        <v>0</v>
      </c>
    </row>
    <row r="1950" spans="1:26" x14ac:dyDescent="0.35">
      <c r="A1950">
        <v>15403839</v>
      </c>
      <c r="B1950" s="1">
        <v>45751</v>
      </c>
      <c r="C1950" s="2">
        <v>0.70902777777777781</v>
      </c>
      <c r="D1950" t="s">
        <v>128</v>
      </c>
      <c r="E1950" t="s">
        <v>1304</v>
      </c>
      <c r="F1950">
        <v>13174</v>
      </c>
      <c r="I1950" t="s">
        <v>40</v>
      </c>
      <c r="J1950" t="s">
        <v>49</v>
      </c>
      <c r="K1950">
        <v>125</v>
      </c>
      <c r="L1950" t="s">
        <v>92</v>
      </c>
      <c r="M1950" t="s">
        <v>804</v>
      </c>
      <c r="N1950" t="s">
        <v>805</v>
      </c>
      <c r="O1950" t="s">
        <v>34</v>
      </c>
      <c r="P1950" t="s">
        <v>36</v>
      </c>
      <c r="V1950" t="s">
        <v>35</v>
      </c>
      <c r="W1950" t="s">
        <v>35</v>
      </c>
      <c r="X1950" t="s">
        <v>36</v>
      </c>
      <c r="Z1950" s="12">
        <f t="shared" si="30"/>
        <v>0</v>
      </c>
    </row>
    <row r="1951" spans="1:26" x14ac:dyDescent="0.35">
      <c r="A1951">
        <v>15461480</v>
      </c>
      <c r="B1951" s="1">
        <v>45759</v>
      </c>
      <c r="C1951" s="2">
        <v>0.67291666666666672</v>
      </c>
      <c r="D1951" t="s">
        <v>53</v>
      </c>
      <c r="E1951" t="s">
        <v>231</v>
      </c>
      <c r="F1951" t="s">
        <v>232</v>
      </c>
      <c r="G1951" t="s">
        <v>55</v>
      </c>
      <c r="H1951" t="s">
        <v>56</v>
      </c>
      <c r="I1951" t="s">
        <v>40</v>
      </c>
      <c r="J1951" t="s">
        <v>49</v>
      </c>
      <c r="K1951">
        <v>150</v>
      </c>
      <c r="L1951" t="s">
        <v>71</v>
      </c>
      <c r="M1951" t="s">
        <v>72</v>
      </c>
      <c r="N1951" t="s">
        <v>73</v>
      </c>
      <c r="O1951" t="s">
        <v>34</v>
      </c>
      <c r="P1951" t="s">
        <v>35</v>
      </c>
      <c r="Q1951" t="s">
        <v>37</v>
      </c>
      <c r="V1951" t="s">
        <v>35</v>
      </c>
      <c r="W1951" t="s">
        <v>35</v>
      </c>
      <c r="X1951" t="s">
        <v>35</v>
      </c>
      <c r="Z1951" s="12">
        <f t="shared" si="30"/>
        <v>0</v>
      </c>
    </row>
    <row r="1952" spans="1:26" x14ac:dyDescent="0.35">
      <c r="A1952">
        <v>15462369</v>
      </c>
      <c r="B1952" s="1">
        <v>45754</v>
      </c>
      <c r="C1952" s="2">
        <v>0.76041666666666663</v>
      </c>
      <c r="D1952" t="s">
        <v>38</v>
      </c>
      <c r="E1952" t="s">
        <v>2593</v>
      </c>
      <c r="F1952">
        <v>13152</v>
      </c>
      <c r="I1952" t="s">
        <v>40</v>
      </c>
      <c r="J1952" t="s">
        <v>30</v>
      </c>
      <c r="K1952" t="s">
        <v>593</v>
      </c>
      <c r="M1952" t="s">
        <v>2594</v>
      </c>
      <c r="N1952" t="s">
        <v>623</v>
      </c>
      <c r="O1952" t="s">
        <v>67</v>
      </c>
      <c r="P1952" t="s">
        <v>36</v>
      </c>
      <c r="V1952" t="s">
        <v>35</v>
      </c>
      <c r="W1952" t="s">
        <v>35</v>
      </c>
      <c r="X1952" t="s">
        <v>36</v>
      </c>
      <c r="Y1952" s="3">
        <v>45754.763888888891</v>
      </c>
      <c r="Z1952" s="12">
        <f t="shared" si="30"/>
        <v>1</v>
      </c>
    </row>
    <row r="1953" spans="1:26" x14ac:dyDescent="0.35">
      <c r="A1953">
        <v>15453446</v>
      </c>
      <c r="B1953" s="1">
        <v>45754</v>
      </c>
      <c r="C1953" s="2">
        <v>0.5756944444444444</v>
      </c>
      <c r="D1953" t="s">
        <v>38</v>
      </c>
      <c r="E1953" t="s">
        <v>2430</v>
      </c>
      <c r="F1953">
        <v>13102</v>
      </c>
      <c r="J1953" t="s">
        <v>49</v>
      </c>
      <c r="K1953">
        <v>125</v>
      </c>
      <c r="L1953" t="s">
        <v>491</v>
      </c>
      <c r="M1953" t="s">
        <v>492</v>
      </c>
      <c r="N1953" t="s">
        <v>493</v>
      </c>
      <c r="O1953" t="s">
        <v>67</v>
      </c>
      <c r="P1953" t="s">
        <v>36</v>
      </c>
      <c r="V1953" t="s">
        <v>35</v>
      </c>
      <c r="W1953" t="s">
        <v>35</v>
      </c>
      <c r="X1953" t="s">
        <v>35</v>
      </c>
      <c r="Y1953" s="3">
        <v>45754.576388888891</v>
      </c>
      <c r="Z1953" s="12">
        <f t="shared" si="30"/>
        <v>1</v>
      </c>
    </row>
    <row r="1954" spans="1:26" x14ac:dyDescent="0.35">
      <c r="A1954">
        <v>15402322</v>
      </c>
      <c r="B1954" s="1">
        <v>45751</v>
      </c>
      <c r="C1954" s="2">
        <v>0.67500000000000004</v>
      </c>
      <c r="D1954" t="s">
        <v>128</v>
      </c>
      <c r="E1954" t="s">
        <v>2595</v>
      </c>
      <c r="F1954">
        <v>12487</v>
      </c>
      <c r="I1954" t="s">
        <v>29</v>
      </c>
      <c r="J1954" t="s">
        <v>30</v>
      </c>
      <c r="K1954" t="s">
        <v>593</v>
      </c>
      <c r="M1954" t="s">
        <v>857</v>
      </c>
      <c r="N1954" t="s">
        <v>858</v>
      </c>
      <c r="O1954" t="s">
        <v>34</v>
      </c>
      <c r="P1954" t="s">
        <v>36</v>
      </c>
      <c r="Q1954" t="s">
        <v>37</v>
      </c>
      <c r="V1954" t="s">
        <v>36</v>
      </c>
      <c r="W1954" t="s">
        <v>35</v>
      </c>
      <c r="X1954" t="s">
        <v>35</v>
      </c>
      <c r="Z1954" s="12">
        <f t="shared" si="30"/>
        <v>0</v>
      </c>
    </row>
    <row r="1955" spans="1:26" x14ac:dyDescent="0.35">
      <c r="A1955">
        <v>15348477</v>
      </c>
      <c r="B1955" s="1">
        <v>45748</v>
      </c>
      <c r="C1955" s="2">
        <v>0.98750000000000004</v>
      </c>
      <c r="D1955" t="s">
        <v>53</v>
      </c>
      <c r="E1955" t="s">
        <v>2596</v>
      </c>
      <c r="F1955" t="s">
        <v>2597</v>
      </c>
      <c r="G1955" t="s">
        <v>55</v>
      </c>
      <c r="H1955" t="s">
        <v>56</v>
      </c>
      <c r="I1955" t="s">
        <v>40</v>
      </c>
      <c r="J1955" t="s">
        <v>49</v>
      </c>
      <c r="K1955" t="s">
        <v>114</v>
      </c>
      <c r="L1955" t="s">
        <v>186</v>
      </c>
      <c r="M1955" t="s">
        <v>187</v>
      </c>
      <c r="N1955" t="s">
        <v>188</v>
      </c>
      <c r="O1955" t="s">
        <v>34</v>
      </c>
      <c r="P1955" t="s">
        <v>35</v>
      </c>
      <c r="Q1955" t="s">
        <v>205</v>
      </c>
      <c r="V1955" t="s">
        <v>35</v>
      </c>
      <c r="W1955" t="s">
        <v>35</v>
      </c>
      <c r="X1955" t="s">
        <v>35</v>
      </c>
      <c r="Z1955" s="12">
        <f t="shared" si="30"/>
        <v>0</v>
      </c>
    </row>
    <row r="1956" spans="1:26" x14ac:dyDescent="0.35">
      <c r="A1956">
        <v>15421998</v>
      </c>
      <c r="B1956" s="1">
        <v>45752</v>
      </c>
      <c r="C1956" s="2">
        <v>0.66180555555555554</v>
      </c>
      <c r="D1956" t="s">
        <v>46</v>
      </c>
      <c r="E1956" t="s">
        <v>1831</v>
      </c>
      <c r="F1956" t="s">
        <v>1832</v>
      </c>
      <c r="I1956" t="s">
        <v>40</v>
      </c>
      <c r="J1956" t="s">
        <v>148</v>
      </c>
      <c r="K1956" t="s">
        <v>149</v>
      </c>
      <c r="M1956" t="s">
        <v>280</v>
      </c>
      <c r="N1956" t="s">
        <v>359</v>
      </c>
      <c r="O1956" t="s">
        <v>34</v>
      </c>
      <c r="P1956" t="s">
        <v>35</v>
      </c>
      <c r="Q1956" t="s">
        <v>37</v>
      </c>
      <c r="V1956" t="s">
        <v>35</v>
      </c>
      <c r="W1956" t="s">
        <v>35</v>
      </c>
      <c r="X1956" t="s">
        <v>35</v>
      </c>
      <c r="Z1956" s="12">
        <f t="shared" si="30"/>
        <v>0</v>
      </c>
    </row>
    <row r="1957" spans="1:26" x14ac:dyDescent="0.35">
      <c r="A1957">
        <v>15441742</v>
      </c>
      <c r="B1957" s="1">
        <v>45753</v>
      </c>
      <c r="C1957" s="2">
        <v>0.81666666666666665</v>
      </c>
      <c r="D1957" t="s">
        <v>53</v>
      </c>
      <c r="E1957" t="s">
        <v>2265</v>
      </c>
      <c r="F1957">
        <v>12607</v>
      </c>
      <c r="G1957" t="s">
        <v>55</v>
      </c>
      <c r="H1957" t="s">
        <v>56</v>
      </c>
      <c r="I1957" t="s">
        <v>40</v>
      </c>
      <c r="J1957" t="s">
        <v>30</v>
      </c>
      <c r="K1957" t="s">
        <v>545</v>
      </c>
      <c r="L1957" t="s">
        <v>30</v>
      </c>
      <c r="M1957" t="s">
        <v>835</v>
      </c>
      <c r="N1957" t="s">
        <v>836</v>
      </c>
      <c r="O1957" t="s">
        <v>62</v>
      </c>
      <c r="P1957" t="s">
        <v>35</v>
      </c>
      <c r="Q1957" t="s">
        <v>536</v>
      </c>
      <c r="V1957" t="s">
        <v>35</v>
      </c>
      <c r="W1957" t="s">
        <v>35</v>
      </c>
      <c r="X1957" t="s">
        <v>35</v>
      </c>
      <c r="Z1957" s="12">
        <f t="shared" si="30"/>
        <v>0</v>
      </c>
    </row>
    <row r="1958" spans="1:26" x14ac:dyDescent="0.35">
      <c r="A1958">
        <v>15590458</v>
      </c>
      <c r="B1958" s="1">
        <v>45759</v>
      </c>
      <c r="C1958" s="2">
        <v>0.69027777777777777</v>
      </c>
      <c r="D1958" t="s">
        <v>128</v>
      </c>
      <c r="E1958" t="s">
        <v>1796</v>
      </c>
      <c r="F1958">
        <v>10492</v>
      </c>
      <c r="G1958" t="s">
        <v>337</v>
      </c>
      <c r="H1958" t="s">
        <v>269</v>
      </c>
      <c r="I1958" t="s">
        <v>88</v>
      </c>
      <c r="J1958" t="s">
        <v>49</v>
      </c>
      <c r="K1958">
        <v>150</v>
      </c>
      <c r="L1958" t="s">
        <v>385</v>
      </c>
      <c r="M1958" t="s">
        <v>1957</v>
      </c>
      <c r="N1958" t="s">
        <v>1958</v>
      </c>
      <c r="O1958" t="s">
        <v>67</v>
      </c>
      <c r="P1958" t="s">
        <v>36</v>
      </c>
      <c r="V1958" t="s">
        <v>35</v>
      </c>
      <c r="W1958" t="s">
        <v>35</v>
      </c>
      <c r="X1958" t="s">
        <v>36</v>
      </c>
      <c r="Y1958" s="3">
        <v>45759.690972222219</v>
      </c>
      <c r="Z1958" s="12">
        <f t="shared" si="30"/>
        <v>1</v>
      </c>
    </row>
    <row r="1959" spans="1:26" x14ac:dyDescent="0.35">
      <c r="A1959">
        <v>15569386</v>
      </c>
      <c r="B1959" s="1">
        <v>45758</v>
      </c>
      <c r="C1959" s="2">
        <v>0.67222222222222228</v>
      </c>
      <c r="D1959" t="s">
        <v>53</v>
      </c>
      <c r="E1959" t="s">
        <v>122</v>
      </c>
      <c r="F1959" t="s">
        <v>123</v>
      </c>
      <c r="G1959" t="s">
        <v>124</v>
      </c>
      <c r="H1959" t="s">
        <v>56</v>
      </c>
      <c r="I1959" t="s">
        <v>88</v>
      </c>
      <c r="J1959" t="s">
        <v>30</v>
      </c>
      <c r="K1959" t="s">
        <v>545</v>
      </c>
      <c r="L1959" t="s">
        <v>30</v>
      </c>
      <c r="M1959" t="s">
        <v>546</v>
      </c>
      <c r="N1959" t="s">
        <v>547</v>
      </c>
      <c r="O1959" t="s">
        <v>34</v>
      </c>
      <c r="P1959" t="s">
        <v>35</v>
      </c>
      <c r="Q1959" t="s">
        <v>103</v>
      </c>
      <c r="V1959" t="s">
        <v>35</v>
      </c>
      <c r="W1959" t="s">
        <v>35</v>
      </c>
      <c r="X1959" t="s">
        <v>35</v>
      </c>
      <c r="Z1959" s="12">
        <f t="shared" si="30"/>
        <v>0</v>
      </c>
    </row>
    <row r="1960" spans="1:26" x14ac:dyDescent="0.35">
      <c r="A1960">
        <v>15434242</v>
      </c>
      <c r="B1960" s="1">
        <v>45753</v>
      </c>
      <c r="C1960" s="2">
        <v>0.50347222222222221</v>
      </c>
      <c r="D1960" t="s">
        <v>53</v>
      </c>
      <c r="E1960" t="s">
        <v>412</v>
      </c>
      <c r="F1960">
        <v>13213</v>
      </c>
      <c r="G1960" t="s">
        <v>124</v>
      </c>
      <c r="H1960" t="s">
        <v>56</v>
      </c>
      <c r="I1960" t="s">
        <v>40</v>
      </c>
      <c r="J1960" t="s">
        <v>49</v>
      </c>
      <c r="K1960">
        <v>125</v>
      </c>
      <c r="L1960" t="s">
        <v>190</v>
      </c>
      <c r="M1960" t="s">
        <v>191</v>
      </c>
      <c r="N1960" t="s">
        <v>192</v>
      </c>
      <c r="O1960" t="s">
        <v>62</v>
      </c>
      <c r="P1960" t="s">
        <v>35</v>
      </c>
      <c r="Q1960" t="s">
        <v>78</v>
      </c>
      <c r="V1960" t="s">
        <v>35</v>
      </c>
      <c r="W1960" t="s">
        <v>35</v>
      </c>
      <c r="X1960" t="s">
        <v>35</v>
      </c>
      <c r="Z1960" s="12">
        <f t="shared" si="30"/>
        <v>0</v>
      </c>
    </row>
    <row r="1961" spans="1:26" x14ac:dyDescent="0.35">
      <c r="A1961">
        <v>15526992</v>
      </c>
      <c r="B1961" s="1">
        <v>45756</v>
      </c>
      <c r="C1961" s="2">
        <v>0.67638888888888893</v>
      </c>
      <c r="D1961" t="s">
        <v>53</v>
      </c>
      <c r="E1961" t="s">
        <v>2598</v>
      </c>
      <c r="F1961">
        <v>12869</v>
      </c>
      <c r="G1961" t="s">
        <v>55</v>
      </c>
      <c r="H1961" t="s">
        <v>56</v>
      </c>
      <c r="I1961" t="s">
        <v>40</v>
      </c>
      <c r="J1961" t="s">
        <v>57</v>
      </c>
      <c r="K1961" t="s">
        <v>58</v>
      </c>
      <c r="L1961" t="s">
        <v>59</v>
      </c>
      <c r="M1961" t="s">
        <v>690</v>
      </c>
      <c r="N1961" t="s">
        <v>691</v>
      </c>
      <c r="O1961" t="s">
        <v>34</v>
      </c>
      <c r="P1961" t="s">
        <v>35</v>
      </c>
      <c r="Q1961" t="s">
        <v>37</v>
      </c>
      <c r="V1961" t="s">
        <v>35</v>
      </c>
      <c r="W1961" t="s">
        <v>35</v>
      </c>
      <c r="X1961" t="s">
        <v>35</v>
      </c>
      <c r="Z1961" s="12">
        <f t="shared" si="30"/>
        <v>0</v>
      </c>
    </row>
    <row r="1962" spans="1:26" x14ac:dyDescent="0.35">
      <c r="A1962">
        <v>15437215</v>
      </c>
      <c r="B1962" s="1">
        <v>45753</v>
      </c>
      <c r="C1962" s="2">
        <v>0.59652777777777777</v>
      </c>
      <c r="D1962" t="s">
        <v>38</v>
      </c>
      <c r="E1962" t="s">
        <v>1174</v>
      </c>
      <c r="F1962">
        <v>13817</v>
      </c>
      <c r="G1962" t="s">
        <v>86</v>
      </c>
      <c r="H1962" t="s">
        <v>87</v>
      </c>
      <c r="I1962" t="s">
        <v>40</v>
      </c>
      <c r="J1962" t="s">
        <v>49</v>
      </c>
      <c r="K1962">
        <v>125</v>
      </c>
      <c r="L1962" t="s">
        <v>286</v>
      </c>
      <c r="M1962" t="s">
        <v>287</v>
      </c>
      <c r="N1962" t="s">
        <v>288</v>
      </c>
      <c r="O1962" t="s">
        <v>67</v>
      </c>
      <c r="P1962" t="s">
        <v>36</v>
      </c>
      <c r="V1962" t="s">
        <v>36</v>
      </c>
      <c r="W1962" t="s">
        <v>35</v>
      </c>
      <c r="X1962" t="s">
        <v>36</v>
      </c>
      <c r="Y1962" s="3">
        <v>45753.597916666666</v>
      </c>
      <c r="Z1962" s="12">
        <f t="shared" si="30"/>
        <v>1</v>
      </c>
    </row>
    <row r="1963" spans="1:26" x14ac:dyDescent="0.35">
      <c r="A1963">
        <v>15457990</v>
      </c>
      <c r="B1963" s="1">
        <v>45754</v>
      </c>
      <c r="C1963" s="2">
        <v>0.65902777777777777</v>
      </c>
      <c r="D1963" t="s">
        <v>46</v>
      </c>
      <c r="E1963" t="s">
        <v>541</v>
      </c>
      <c r="F1963">
        <v>13645</v>
      </c>
      <c r="I1963" t="s">
        <v>88</v>
      </c>
      <c r="J1963" t="s">
        <v>41</v>
      </c>
      <c r="K1963">
        <v>100</v>
      </c>
      <c r="L1963" t="s">
        <v>143</v>
      </c>
      <c r="M1963" t="s">
        <v>926</v>
      </c>
      <c r="N1963" t="s">
        <v>927</v>
      </c>
      <c r="O1963" t="s">
        <v>34</v>
      </c>
      <c r="P1963" t="s">
        <v>35</v>
      </c>
      <c r="Q1963" t="s">
        <v>205</v>
      </c>
      <c r="V1963" t="s">
        <v>35</v>
      </c>
      <c r="W1963" t="s">
        <v>35</v>
      </c>
      <c r="X1963" t="s">
        <v>35</v>
      </c>
      <c r="Z1963" s="12">
        <f t="shared" si="30"/>
        <v>0</v>
      </c>
    </row>
    <row r="1964" spans="1:26" x14ac:dyDescent="0.35">
      <c r="A1964">
        <v>15589793</v>
      </c>
      <c r="B1964" s="1">
        <v>45759</v>
      </c>
      <c r="C1964" s="2">
        <v>0.67638888888888893</v>
      </c>
      <c r="D1964" t="s">
        <v>53</v>
      </c>
      <c r="E1964" t="s">
        <v>1415</v>
      </c>
      <c r="F1964">
        <v>12553</v>
      </c>
      <c r="G1964" t="s">
        <v>124</v>
      </c>
      <c r="H1964" t="s">
        <v>56</v>
      </c>
      <c r="I1964" t="s">
        <v>29</v>
      </c>
      <c r="J1964" t="s">
        <v>49</v>
      </c>
      <c r="K1964" t="s">
        <v>135</v>
      </c>
      <c r="L1964" t="s">
        <v>136</v>
      </c>
      <c r="M1964" t="s">
        <v>137</v>
      </c>
      <c r="N1964" t="s">
        <v>138</v>
      </c>
      <c r="O1964" t="s">
        <v>34</v>
      </c>
      <c r="P1964" t="s">
        <v>35</v>
      </c>
      <c r="Q1964" t="s">
        <v>205</v>
      </c>
      <c r="V1964" t="s">
        <v>35</v>
      </c>
      <c r="W1964" t="s">
        <v>35</v>
      </c>
      <c r="X1964" t="s">
        <v>35</v>
      </c>
      <c r="Z1964" s="12">
        <f t="shared" si="30"/>
        <v>0</v>
      </c>
    </row>
    <row r="1965" spans="1:26" x14ac:dyDescent="0.35">
      <c r="A1965">
        <v>15616834</v>
      </c>
      <c r="B1965" s="1">
        <v>45761</v>
      </c>
      <c r="C1965" s="2">
        <v>0.44722222222222224</v>
      </c>
      <c r="D1965" t="s">
        <v>228</v>
      </c>
      <c r="F1965">
        <v>11691</v>
      </c>
      <c r="G1965" t="s">
        <v>28</v>
      </c>
      <c r="H1965" t="s">
        <v>490</v>
      </c>
      <c r="I1965" t="s">
        <v>40</v>
      </c>
      <c r="J1965" t="s">
        <v>49</v>
      </c>
      <c r="K1965">
        <v>125</v>
      </c>
      <c r="L1965" t="s">
        <v>491</v>
      </c>
      <c r="M1965" t="s">
        <v>492</v>
      </c>
      <c r="N1965" t="s">
        <v>493</v>
      </c>
      <c r="O1965" t="s">
        <v>34</v>
      </c>
      <c r="P1965" t="s">
        <v>35</v>
      </c>
      <c r="Q1965" t="s">
        <v>205</v>
      </c>
      <c r="V1965" t="s">
        <v>35</v>
      </c>
      <c r="W1965" t="s">
        <v>35</v>
      </c>
      <c r="X1965" t="s">
        <v>35</v>
      </c>
      <c r="Z1965" s="12">
        <f t="shared" si="30"/>
        <v>0</v>
      </c>
    </row>
    <row r="1966" spans="1:26" x14ac:dyDescent="0.35">
      <c r="A1966">
        <v>15350222</v>
      </c>
      <c r="B1966" s="1">
        <v>45749</v>
      </c>
      <c r="C1966" s="2">
        <v>0.37291666666666667</v>
      </c>
      <c r="D1966" t="s">
        <v>53</v>
      </c>
      <c r="E1966" t="s">
        <v>2467</v>
      </c>
      <c r="F1966">
        <v>10745</v>
      </c>
      <c r="G1966" t="s">
        <v>55</v>
      </c>
      <c r="H1966" t="s">
        <v>56</v>
      </c>
      <c r="I1966" t="s">
        <v>40</v>
      </c>
      <c r="J1966" t="s">
        <v>49</v>
      </c>
      <c r="K1966">
        <v>150</v>
      </c>
      <c r="L1966" t="s">
        <v>71</v>
      </c>
      <c r="M1966" t="s">
        <v>72</v>
      </c>
      <c r="N1966" t="s">
        <v>73</v>
      </c>
      <c r="O1966" t="s">
        <v>34</v>
      </c>
      <c r="P1966" t="s">
        <v>35</v>
      </c>
      <c r="Q1966" t="s">
        <v>37</v>
      </c>
      <c r="V1966" t="s">
        <v>35</v>
      </c>
      <c r="W1966" t="s">
        <v>35</v>
      </c>
      <c r="X1966" t="s">
        <v>35</v>
      </c>
      <c r="Z1966" s="12">
        <f t="shared" si="30"/>
        <v>0</v>
      </c>
    </row>
    <row r="1967" spans="1:26" x14ac:dyDescent="0.35">
      <c r="A1967">
        <v>15744342</v>
      </c>
      <c r="B1967" s="1">
        <v>45766</v>
      </c>
      <c r="C1967" s="2">
        <v>0.80972222222222223</v>
      </c>
      <c r="D1967" t="s">
        <v>53</v>
      </c>
      <c r="E1967" t="s">
        <v>208</v>
      </c>
      <c r="F1967">
        <v>10280</v>
      </c>
      <c r="G1967" t="s">
        <v>55</v>
      </c>
      <c r="H1967" t="s">
        <v>56</v>
      </c>
      <c r="I1967" t="s">
        <v>88</v>
      </c>
      <c r="J1967" t="s">
        <v>49</v>
      </c>
      <c r="K1967" t="s">
        <v>157</v>
      </c>
      <c r="L1967" t="s">
        <v>81</v>
      </c>
      <c r="M1967" t="s">
        <v>158</v>
      </c>
      <c r="N1967" t="s">
        <v>159</v>
      </c>
      <c r="O1967" t="s">
        <v>34</v>
      </c>
      <c r="P1967" t="s">
        <v>35</v>
      </c>
      <c r="V1967" t="s">
        <v>35</v>
      </c>
      <c r="W1967" t="s">
        <v>35</v>
      </c>
      <c r="X1967" t="s">
        <v>35</v>
      </c>
      <c r="Z1967" s="12">
        <f t="shared" si="30"/>
        <v>0</v>
      </c>
    </row>
    <row r="1968" spans="1:26" x14ac:dyDescent="0.35">
      <c r="A1968">
        <v>15674848</v>
      </c>
      <c r="B1968" s="1">
        <v>45763</v>
      </c>
      <c r="C1968" s="2">
        <v>0.68125000000000002</v>
      </c>
      <c r="D1968" t="s">
        <v>38</v>
      </c>
      <c r="E1968" t="s">
        <v>2599</v>
      </c>
      <c r="F1968">
        <v>13384</v>
      </c>
      <c r="G1968" t="s">
        <v>86</v>
      </c>
      <c r="H1968" t="s">
        <v>87</v>
      </c>
      <c r="I1968" t="s">
        <v>40</v>
      </c>
      <c r="J1968" t="s">
        <v>49</v>
      </c>
      <c r="K1968" t="s">
        <v>157</v>
      </c>
      <c r="L1968" t="s">
        <v>301</v>
      </c>
      <c r="M1968" t="s">
        <v>302</v>
      </c>
      <c r="N1968" t="s">
        <v>303</v>
      </c>
      <c r="O1968" t="s">
        <v>67</v>
      </c>
      <c r="P1968" t="s">
        <v>36</v>
      </c>
      <c r="V1968" t="s">
        <v>36</v>
      </c>
      <c r="W1968" t="s">
        <v>35</v>
      </c>
      <c r="X1968" t="s">
        <v>36</v>
      </c>
      <c r="Y1968" s="3">
        <v>45763.684027777781</v>
      </c>
      <c r="Z1968" s="12">
        <f t="shared" si="30"/>
        <v>1</v>
      </c>
    </row>
    <row r="1969" spans="1:26" x14ac:dyDescent="0.35">
      <c r="A1969">
        <v>15443825</v>
      </c>
      <c r="B1969" s="1">
        <v>45753</v>
      </c>
      <c r="C1969" s="2">
        <v>0.94444444444444442</v>
      </c>
      <c r="D1969" t="s">
        <v>53</v>
      </c>
      <c r="E1969" t="s">
        <v>1715</v>
      </c>
      <c r="F1969">
        <v>12540</v>
      </c>
      <c r="G1969" t="s">
        <v>124</v>
      </c>
      <c r="H1969" t="s">
        <v>56</v>
      </c>
      <c r="I1969" t="s">
        <v>40</v>
      </c>
      <c r="J1969" t="s">
        <v>49</v>
      </c>
      <c r="K1969" t="s">
        <v>135</v>
      </c>
      <c r="L1969" t="s">
        <v>136</v>
      </c>
      <c r="M1969" t="s">
        <v>137</v>
      </c>
      <c r="N1969" t="s">
        <v>138</v>
      </c>
      <c r="O1969" t="s">
        <v>62</v>
      </c>
      <c r="P1969" t="s">
        <v>35</v>
      </c>
      <c r="Q1969" t="s">
        <v>78</v>
      </c>
      <c r="V1969" t="s">
        <v>35</v>
      </c>
      <c r="W1969" t="s">
        <v>35</v>
      </c>
      <c r="X1969" t="s">
        <v>35</v>
      </c>
      <c r="Z1969" s="12">
        <f t="shared" si="30"/>
        <v>0</v>
      </c>
    </row>
    <row r="1970" spans="1:26" x14ac:dyDescent="0.35">
      <c r="A1970">
        <v>15582296</v>
      </c>
      <c r="B1970" s="1">
        <v>45759</v>
      </c>
      <c r="C1970" s="2">
        <v>0.48125000000000001</v>
      </c>
      <c r="D1970" t="s">
        <v>38</v>
      </c>
      <c r="E1970" t="s">
        <v>2058</v>
      </c>
      <c r="F1970">
        <v>13658</v>
      </c>
      <c r="I1970" t="s">
        <v>88</v>
      </c>
      <c r="J1970" t="s">
        <v>148</v>
      </c>
      <c r="K1970" t="s">
        <v>149</v>
      </c>
      <c r="M1970" t="s">
        <v>2389</v>
      </c>
      <c r="N1970" t="s">
        <v>478</v>
      </c>
      <c r="O1970" t="s">
        <v>67</v>
      </c>
      <c r="P1970" t="s">
        <v>36</v>
      </c>
      <c r="Q1970" t="s">
        <v>37</v>
      </c>
      <c r="V1970" t="s">
        <v>36</v>
      </c>
      <c r="W1970" t="s">
        <v>35</v>
      </c>
      <c r="X1970" t="s">
        <v>35</v>
      </c>
      <c r="Y1970" s="3">
        <v>45763.754861111112</v>
      </c>
      <c r="Z1970" s="12">
        <f t="shared" si="30"/>
        <v>1</v>
      </c>
    </row>
    <row r="1971" spans="1:26" x14ac:dyDescent="0.35">
      <c r="A1971">
        <v>15483924</v>
      </c>
      <c r="B1971" s="1">
        <v>45755</v>
      </c>
      <c r="C1971" s="2">
        <v>0.71736111111111112</v>
      </c>
      <c r="D1971" t="s">
        <v>95</v>
      </c>
      <c r="E1971" t="s">
        <v>689</v>
      </c>
      <c r="F1971">
        <v>12451</v>
      </c>
      <c r="G1971" t="s">
        <v>98</v>
      </c>
      <c r="H1971" t="s">
        <v>99</v>
      </c>
      <c r="J1971" t="s">
        <v>49</v>
      </c>
      <c r="K1971" t="s">
        <v>157</v>
      </c>
      <c r="L1971" t="s">
        <v>533</v>
      </c>
      <c r="M1971" t="s">
        <v>2600</v>
      </c>
      <c r="N1971" t="s">
        <v>1552</v>
      </c>
      <c r="O1971" t="s">
        <v>67</v>
      </c>
      <c r="P1971" t="s">
        <v>36</v>
      </c>
      <c r="Q1971" t="s">
        <v>37</v>
      </c>
      <c r="V1971" t="s">
        <v>36</v>
      </c>
      <c r="W1971" t="s">
        <v>36</v>
      </c>
      <c r="X1971" t="s">
        <v>36</v>
      </c>
      <c r="Y1971" s="3">
        <v>45757.515277777777</v>
      </c>
      <c r="Z1971" s="12">
        <f t="shared" si="30"/>
        <v>1</v>
      </c>
    </row>
    <row r="1972" spans="1:26" x14ac:dyDescent="0.35">
      <c r="A1972">
        <v>15657513</v>
      </c>
      <c r="B1972" s="1">
        <v>45762</v>
      </c>
      <c r="C1972" s="2">
        <v>0.91319444444444442</v>
      </c>
      <c r="D1972" t="s">
        <v>53</v>
      </c>
      <c r="E1972" t="s">
        <v>630</v>
      </c>
      <c r="F1972">
        <v>13148</v>
      </c>
      <c r="G1972" t="s">
        <v>124</v>
      </c>
      <c r="H1972" t="s">
        <v>56</v>
      </c>
      <c r="I1972" t="s">
        <v>40</v>
      </c>
      <c r="J1972" t="s">
        <v>49</v>
      </c>
      <c r="K1972">
        <v>125</v>
      </c>
      <c r="L1972" t="s">
        <v>190</v>
      </c>
      <c r="M1972" t="s">
        <v>191</v>
      </c>
      <c r="N1972" t="s">
        <v>192</v>
      </c>
      <c r="O1972" t="s">
        <v>34</v>
      </c>
      <c r="P1972" t="s">
        <v>35</v>
      </c>
      <c r="Q1972" t="s">
        <v>205</v>
      </c>
      <c r="V1972" t="s">
        <v>35</v>
      </c>
      <c r="W1972" t="s">
        <v>35</v>
      </c>
      <c r="X1972" t="s">
        <v>35</v>
      </c>
      <c r="Z1972" s="12">
        <f t="shared" si="30"/>
        <v>0</v>
      </c>
    </row>
    <row r="1973" spans="1:26" x14ac:dyDescent="0.35">
      <c r="A1973">
        <v>15558701</v>
      </c>
      <c r="B1973" s="1">
        <v>45758</v>
      </c>
      <c r="C1973" s="2">
        <v>0.42569444444444443</v>
      </c>
      <c r="D1973" t="s">
        <v>128</v>
      </c>
      <c r="E1973" t="s">
        <v>883</v>
      </c>
      <c r="F1973" t="s">
        <v>884</v>
      </c>
      <c r="I1973" t="s">
        <v>29</v>
      </c>
      <c r="J1973" t="s">
        <v>41</v>
      </c>
      <c r="K1973">
        <v>100</v>
      </c>
      <c r="L1973" t="s">
        <v>143</v>
      </c>
      <c r="M1973" t="s">
        <v>2076</v>
      </c>
      <c r="N1973" t="s">
        <v>2077</v>
      </c>
      <c r="O1973" t="s">
        <v>34</v>
      </c>
      <c r="P1973" t="s">
        <v>36</v>
      </c>
      <c r="Q1973" t="s">
        <v>37</v>
      </c>
      <c r="V1973" t="s">
        <v>35</v>
      </c>
      <c r="W1973" t="s">
        <v>35</v>
      </c>
      <c r="X1973" t="s">
        <v>36</v>
      </c>
      <c r="Z1973" s="12">
        <f t="shared" si="30"/>
        <v>0</v>
      </c>
    </row>
    <row r="1974" spans="1:26" x14ac:dyDescent="0.35">
      <c r="A1974">
        <v>15484327</v>
      </c>
      <c r="B1974" s="1">
        <v>45755</v>
      </c>
      <c r="C1974" s="2">
        <v>0.72430555555555554</v>
      </c>
      <c r="D1974" t="s">
        <v>128</v>
      </c>
      <c r="E1974" t="s">
        <v>1887</v>
      </c>
      <c r="F1974">
        <v>12525</v>
      </c>
      <c r="I1974" t="s">
        <v>40</v>
      </c>
      <c r="J1974" t="s">
        <v>41</v>
      </c>
      <c r="K1974">
        <v>100</v>
      </c>
      <c r="L1974" t="s">
        <v>275</v>
      </c>
      <c r="M1974" t="s">
        <v>1474</v>
      </c>
      <c r="N1974" t="s">
        <v>1386</v>
      </c>
      <c r="O1974" t="s">
        <v>34</v>
      </c>
      <c r="P1974" t="s">
        <v>36</v>
      </c>
      <c r="V1974" t="s">
        <v>35</v>
      </c>
      <c r="W1974" t="s">
        <v>35</v>
      </c>
      <c r="X1974" t="s">
        <v>36</v>
      </c>
      <c r="Z1974" s="12">
        <f t="shared" si="30"/>
        <v>0</v>
      </c>
    </row>
    <row r="1975" spans="1:26" x14ac:dyDescent="0.35">
      <c r="A1975">
        <v>15692392</v>
      </c>
      <c r="B1975" s="1">
        <v>45764</v>
      </c>
      <c r="C1975" s="2">
        <v>0.5180555555555556</v>
      </c>
      <c r="D1975" t="s">
        <v>38</v>
      </c>
      <c r="E1975" t="s">
        <v>2601</v>
      </c>
      <c r="F1975">
        <v>13753</v>
      </c>
      <c r="I1975" t="s">
        <v>29</v>
      </c>
      <c r="J1975" t="s">
        <v>49</v>
      </c>
      <c r="K1975" t="s">
        <v>194</v>
      </c>
      <c r="L1975" t="s">
        <v>756</v>
      </c>
      <c r="M1975" t="s">
        <v>1948</v>
      </c>
      <c r="N1975" t="s">
        <v>1407</v>
      </c>
      <c r="O1975" t="s">
        <v>34</v>
      </c>
      <c r="P1975" t="s">
        <v>36</v>
      </c>
      <c r="Q1975" t="s">
        <v>313</v>
      </c>
      <c r="V1975" t="s">
        <v>35</v>
      </c>
      <c r="W1975" t="s">
        <v>35</v>
      </c>
      <c r="X1975" t="s">
        <v>35</v>
      </c>
      <c r="Z1975" s="12">
        <f t="shared" si="30"/>
        <v>0</v>
      </c>
    </row>
    <row r="1976" spans="1:26" x14ac:dyDescent="0.35">
      <c r="A1976">
        <v>15409563</v>
      </c>
      <c r="B1976" s="1">
        <v>45752</v>
      </c>
      <c r="C1976" s="2">
        <v>2.013888888888889E-2</v>
      </c>
      <c r="D1976" t="s">
        <v>53</v>
      </c>
      <c r="E1976" t="s">
        <v>944</v>
      </c>
      <c r="F1976">
        <v>13511</v>
      </c>
      <c r="G1976" t="s">
        <v>290</v>
      </c>
      <c r="H1976" t="s">
        <v>56</v>
      </c>
      <c r="I1976" t="s">
        <v>88</v>
      </c>
      <c r="J1976" t="s">
        <v>49</v>
      </c>
      <c r="K1976">
        <v>220</v>
      </c>
      <c r="L1976" t="s">
        <v>975</v>
      </c>
      <c r="M1976" t="s">
        <v>2602</v>
      </c>
      <c r="N1976" t="s">
        <v>2060</v>
      </c>
      <c r="O1976" t="s">
        <v>67</v>
      </c>
      <c r="P1976" t="s">
        <v>36</v>
      </c>
      <c r="Q1976" t="s">
        <v>205</v>
      </c>
      <c r="V1976" t="s">
        <v>36</v>
      </c>
      <c r="W1976" t="s">
        <v>35</v>
      </c>
      <c r="X1976" t="s">
        <v>36</v>
      </c>
      <c r="Y1976" s="3">
        <v>45752.731944444444</v>
      </c>
      <c r="Z1976" s="12">
        <f t="shared" si="30"/>
        <v>1</v>
      </c>
    </row>
    <row r="1977" spans="1:26" x14ac:dyDescent="0.35">
      <c r="A1977">
        <v>15727918</v>
      </c>
      <c r="B1977" s="1">
        <v>45765</v>
      </c>
      <c r="C1977" s="2">
        <v>0.95347222222222228</v>
      </c>
      <c r="D1977" t="s">
        <v>53</v>
      </c>
      <c r="E1977" t="s">
        <v>2353</v>
      </c>
      <c r="F1977">
        <v>10649</v>
      </c>
      <c r="G1977" t="s">
        <v>124</v>
      </c>
      <c r="H1977" t="s">
        <v>56</v>
      </c>
      <c r="I1977" t="s">
        <v>88</v>
      </c>
      <c r="J1977" t="s">
        <v>49</v>
      </c>
      <c r="K1977" t="s">
        <v>135</v>
      </c>
      <c r="L1977" t="s">
        <v>136</v>
      </c>
      <c r="M1977" t="s">
        <v>137</v>
      </c>
      <c r="N1977" t="s">
        <v>138</v>
      </c>
      <c r="O1977" t="s">
        <v>34</v>
      </c>
      <c r="P1977" t="s">
        <v>35</v>
      </c>
      <c r="V1977" t="s">
        <v>35</v>
      </c>
      <c r="W1977" t="s">
        <v>35</v>
      </c>
      <c r="X1977" t="s">
        <v>35</v>
      </c>
      <c r="Z1977" s="12">
        <f t="shared" si="30"/>
        <v>0</v>
      </c>
    </row>
    <row r="1978" spans="1:26" x14ac:dyDescent="0.35">
      <c r="A1978">
        <v>15438949</v>
      </c>
      <c r="B1978" s="1">
        <v>45753</v>
      </c>
      <c r="C1978" s="2">
        <v>0.6743055555555556</v>
      </c>
      <c r="D1978" t="s">
        <v>53</v>
      </c>
      <c r="E1978" t="s">
        <v>2536</v>
      </c>
      <c r="F1978">
        <v>13070</v>
      </c>
      <c r="G1978" t="s">
        <v>55</v>
      </c>
      <c r="H1978" t="s">
        <v>56</v>
      </c>
      <c r="I1978" t="s">
        <v>40</v>
      </c>
      <c r="J1978" t="s">
        <v>49</v>
      </c>
      <c r="K1978">
        <v>220</v>
      </c>
      <c r="L1978" t="s">
        <v>202</v>
      </c>
      <c r="M1978" t="s">
        <v>203</v>
      </c>
      <c r="N1978" t="s">
        <v>204</v>
      </c>
      <c r="O1978" t="s">
        <v>62</v>
      </c>
      <c r="P1978" t="s">
        <v>35</v>
      </c>
      <c r="Q1978" t="s">
        <v>78</v>
      </c>
      <c r="V1978" t="s">
        <v>35</v>
      </c>
      <c r="W1978" t="s">
        <v>35</v>
      </c>
      <c r="X1978" t="s">
        <v>35</v>
      </c>
      <c r="Z1978" s="12">
        <f t="shared" si="30"/>
        <v>0</v>
      </c>
    </row>
    <row r="1979" spans="1:26" x14ac:dyDescent="0.35">
      <c r="A1979">
        <v>15705122</v>
      </c>
      <c r="B1979" s="1">
        <v>45766</v>
      </c>
      <c r="C1979" s="2">
        <v>0.56527777777777777</v>
      </c>
      <c r="D1979" t="s">
        <v>53</v>
      </c>
      <c r="E1979" t="s">
        <v>2603</v>
      </c>
      <c r="F1979">
        <v>14139</v>
      </c>
      <c r="G1979" t="s">
        <v>124</v>
      </c>
      <c r="H1979" t="s">
        <v>56</v>
      </c>
      <c r="I1979" t="s">
        <v>29</v>
      </c>
      <c r="J1979" t="s">
        <v>49</v>
      </c>
      <c r="K1979" t="s">
        <v>135</v>
      </c>
      <c r="L1979" t="s">
        <v>136</v>
      </c>
      <c r="M1979" t="s">
        <v>137</v>
      </c>
      <c r="N1979" t="s">
        <v>138</v>
      </c>
      <c r="O1979" t="s">
        <v>34</v>
      </c>
      <c r="P1979" t="s">
        <v>35</v>
      </c>
      <c r="V1979" t="s">
        <v>35</v>
      </c>
      <c r="W1979" t="s">
        <v>35</v>
      </c>
      <c r="X1979" t="s">
        <v>35</v>
      </c>
      <c r="Z1979" s="12">
        <f t="shared" si="30"/>
        <v>0</v>
      </c>
    </row>
    <row r="1980" spans="1:26" x14ac:dyDescent="0.35">
      <c r="A1980">
        <v>15430323</v>
      </c>
      <c r="B1980" s="1">
        <v>45753</v>
      </c>
      <c r="C1980" s="2">
        <v>9.3055555555555558E-2</v>
      </c>
      <c r="D1980" t="s">
        <v>53</v>
      </c>
      <c r="E1980" t="s">
        <v>541</v>
      </c>
      <c r="F1980">
        <v>13645</v>
      </c>
      <c r="G1980" t="s">
        <v>55</v>
      </c>
      <c r="H1980" t="s">
        <v>56</v>
      </c>
      <c r="I1980" t="s">
        <v>29</v>
      </c>
      <c r="J1980" t="s">
        <v>49</v>
      </c>
      <c r="K1980">
        <v>125</v>
      </c>
      <c r="L1980" t="s">
        <v>92</v>
      </c>
      <c r="M1980" t="s">
        <v>93</v>
      </c>
      <c r="N1980" t="s">
        <v>94</v>
      </c>
      <c r="O1980" t="s">
        <v>34</v>
      </c>
      <c r="P1980" t="s">
        <v>35</v>
      </c>
      <c r="Q1980" t="s">
        <v>205</v>
      </c>
      <c r="V1980" t="s">
        <v>35</v>
      </c>
      <c r="W1980" t="s">
        <v>35</v>
      </c>
      <c r="X1980" t="s">
        <v>35</v>
      </c>
      <c r="Z1980" s="12">
        <f t="shared" si="30"/>
        <v>0</v>
      </c>
    </row>
    <row r="1981" spans="1:26" x14ac:dyDescent="0.35">
      <c r="A1981">
        <v>15693281</v>
      </c>
      <c r="B1981" s="1">
        <v>45764</v>
      </c>
      <c r="C1981" s="2">
        <v>0.53263888888888888</v>
      </c>
      <c r="D1981" t="s">
        <v>128</v>
      </c>
      <c r="E1981" t="s">
        <v>2604</v>
      </c>
      <c r="F1981">
        <v>10509</v>
      </c>
      <c r="J1981" t="s">
        <v>49</v>
      </c>
      <c r="K1981" t="s">
        <v>157</v>
      </c>
      <c r="L1981" t="s">
        <v>301</v>
      </c>
      <c r="M1981" t="s">
        <v>302</v>
      </c>
      <c r="N1981" t="s">
        <v>303</v>
      </c>
      <c r="O1981" t="s">
        <v>67</v>
      </c>
      <c r="P1981" t="s">
        <v>36</v>
      </c>
      <c r="V1981" t="s">
        <v>35</v>
      </c>
      <c r="W1981" t="s">
        <v>35</v>
      </c>
      <c r="X1981" t="s">
        <v>36</v>
      </c>
      <c r="Y1981" s="3">
        <v>45764.533333333333</v>
      </c>
      <c r="Z1981" s="12">
        <f t="shared" si="30"/>
        <v>1</v>
      </c>
    </row>
    <row r="1982" spans="1:26" x14ac:dyDescent="0.35">
      <c r="A1982">
        <v>15604808</v>
      </c>
      <c r="B1982" s="1">
        <v>45760</v>
      </c>
      <c r="C1982" s="2">
        <v>0.64027777777777772</v>
      </c>
      <c r="D1982" t="s">
        <v>53</v>
      </c>
      <c r="E1982" t="s">
        <v>1693</v>
      </c>
      <c r="F1982" t="s">
        <v>1694</v>
      </c>
      <c r="G1982" t="s">
        <v>290</v>
      </c>
      <c r="H1982" t="s">
        <v>56</v>
      </c>
      <c r="I1982" t="s">
        <v>40</v>
      </c>
      <c r="J1982" t="s">
        <v>49</v>
      </c>
      <c r="K1982" t="s">
        <v>392</v>
      </c>
      <c r="L1982" t="s">
        <v>81</v>
      </c>
      <c r="M1982" t="s">
        <v>393</v>
      </c>
      <c r="N1982" t="s">
        <v>394</v>
      </c>
      <c r="O1982" t="s">
        <v>62</v>
      </c>
      <c r="P1982" t="s">
        <v>35</v>
      </c>
      <c r="Q1982" t="s">
        <v>78</v>
      </c>
      <c r="V1982" t="s">
        <v>35</v>
      </c>
      <c r="W1982" t="s">
        <v>35</v>
      </c>
      <c r="X1982" t="s">
        <v>35</v>
      </c>
      <c r="Z1982" s="12">
        <f t="shared" si="30"/>
        <v>0</v>
      </c>
    </row>
    <row r="1983" spans="1:26" x14ac:dyDescent="0.35">
      <c r="A1983">
        <v>15355145</v>
      </c>
      <c r="B1983" s="1">
        <v>45749</v>
      </c>
      <c r="C1983" s="2">
        <v>0.5229166666666667</v>
      </c>
      <c r="D1983" t="s">
        <v>53</v>
      </c>
      <c r="E1983" t="s">
        <v>464</v>
      </c>
      <c r="F1983">
        <v>12644</v>
      </c>
      <c r="G1983" t="s">
        <v>124</v>
      </c>
      <c r="H1983" t="s">
        <v>56</v>
      </c>
      <c r="I1983" t="s">
        <v>88</v>
      </c>
      <c r="J1983" t="s">
        <v>49</v>
      </c>
      <c r="K1983" t="s">
        <v>135</v>
      </c>
      <c r="L1983" t="s">
        <v>136</v>
      </c>
      <c r="M1983" t="s">
        <v>137</v>
      </c>
      <c r="N1983" t="s">
        <v>138</v>
      </c>
      <c r="O1983" t="s">
        <v>62</v>
      </c>
      <c r="P1983" t="s">
        <v>35</v>
      </c>
      <c r="Q1983" t="s">
        <v>167</v>
      </c>
      <c r="V1983" t="s">
        <v>35</v>
      </c>
      <c r="W1983" t="s">
        <v>35</v>
      </c>
      <c r="X1983" t="s">
        <v>35</v>
      </c>
      <c r="Z1983" s="12">
        <f t="shared" si="30"/>
        <v>0</v>
      </c>
    </row>
    <row r="1984" spans="1:26" x14ac:dyDescent="0.35">
      <c r="A1984">
        <v>15483448</v>
      </c>
      <c r="B1984" s="1">
        <v>45755</v>
      </c>
      <c r="C1984" s="2">
        <v>0.7006944444444444</v>
      </c>
      <c r="D1984" t="s">
        <v>128</v>
      </c>
      <c r="E1984" t="s">
        <v>1937</v>
      </c>
      <c r="F1984">
        <v>14171</v>
      </c>
      <c r="J1984" t="s">
        <v>49</v>
      </c>
      <c r="K1984">
        <v>125</v>
      </c>
      <c r="L1984" t="s">
        <v>100</v>
      </c>
      <c r="M1984" t="s">
        <v>831</v>
      </c>
      <c r="N1984" t="s">
        <v>832</v>
      </c>
      <c r="O1984" t="s">
        <v>67</v>
      </c>
      <c r="P1984" t="s">
        <v>36</v>
      </c>
      <c r="V1984" t="s">
        <v>35</v>
      </c>
      <c r="W1984" t="s">
        <v>35</v>
      </c>
      <c r="X1984" t="s">
        <v>36</v>
      </c>
      <c r="Y1984" s="3">
        <v>45755.70208333333</v>
      </c>
      <c r="Z1984" s="12">
        <f t="shared" si="30"/>
        <v>1</v>
      </c>
    </row>
    <row r="1985" spans="1:26" x14ac:dyDescent="0.35">
      <c r="A1985">
        <v>15559929</v>
      </c>
      <c r="B1985" s="1">
        <v>45758</v>
      </c>
      <c r="C1985" s="2">
        <v>0.46041666666666664</v>
      </c>
      <c r="D1985" t="s">
        <v>128</v>
      </c>
      <c r="E1985" t="s">
        <v>583</v>
      </c>
      <c r="F1985" t="s">
        <v>584</v>
      </c>
      <c r="J1985" t="s">
        <v>49</v>
      </c>
      <c r="K1985" t="s">
        <v>157</v>
      </c>
      <c r="L1985" t="s">
        <v>344</v>
      </c>
      <c r="M1985" t="s">
        <v>345</v>
      </c>
      <c r="N1985" t="s">
        <v>346</v>
      </c>
      <c r="O1985" t="s">
        <v>62</v>
      </c>
      <c r="P1985" t="s">
        <v>36</v>
      </c>
      <c r="Q1985" t="s">
        <v>78</v>
      </c>
      <c r="V1985" t="s">
        <v>36</v>
      </c>
      <c r="W1985" t="s">
        <v>35</v>
      </c>
      <c r="X1985" t="s">
        <v>35</v>
      </c>
      <c r="Z1985" s="12">
        <f t="shared" si="30"/>
        <v>0</v>
      </c>
    </row>
    <row r="1986" spans="1:26" x14ac:dyDescent="0.35">
      <c r="A1986">
        <v>15540248</v>
      </c>
      <c r="B1986" s="1">
        <v>45757</v>
      </c>
      <c r="C1986" s="2">
        <v>0.48749999999999999</v>
      </c>
      <c r="D1986" t="s">
        <v>53</v>
      </c>
      <c r="E1986" t="s">
        <v>964</v>
      </c>
      <c r="F1986" t="s">
        <v>965</v>
      </c>
      <c r="G1986" t="s">
        <v>55</v>
      </c>
      <c r="H1986" t="s">
        <v>56</v>
      </c>
      <c r="I1986" t="s">
        <v>40</v>
      </c>
      <c r="J1986" t="s">
        <v>30</v>
      </c>
      <c r="K1986" t="s">
        <v>75</v>
      </c>
      <c r="L1986" t="s">
        <v>30</v>
      </c>
      <c r="M1986" t="s">
        <v>76</v>
      </c>
      <c r="N1986" t="s">
        <v>77</v>
      </c>
      <c r="O1986" t="s">
        <v>34</v>
      </c>
      <c r="P1986" t="s">
        <v>35</v>
      </c>
      <c r="Q1986" t="s">
        <v>37</v>
      </c>
      <c r="V1986" t="s">
        <v>35</v>
      </c>
      <c r="W1986" t="s">
        <v>35</v>
      </c>
      <c r="X1986" t="s">
        <v>35</v>
      </c>
      <c r="Z1986" s="12">
        <f t="shared" si="30"/>
        <v>0</v>
      </c>
    </row>
    <row r="1987" spans="1:26" x14ac:dyDescent="0.35">
      <c r="A1987">
        <v>15365276</v>
      </c>
      <c r="B1987" s="1">
        <v>45749</v>
      </c>
      <c r="C1987" s="2">
        <v>0.76388888888888884</v>
      </c>
      <c r="D1987" t="s">
        <v>38</v>
      </c>
      <c r="E1987" t="s">
        <v>1865</v>
      </c>
      <c r="F1987">
        <v>13049</v>
      </c>
      <c r="G1987" t="s">
        <v>1186</v>
      </c>
      <c r="I1987" t="s">
        <v>40</v>
      </c>
      <c r="J1987" t="s">
        <v>49</v>
      </c>
      <c r="K1987">
        <v>125</v>
      </c>
      <c r="L1987" t="s">
        <v>100</v>
      </c>
      <c r="M1987" t="s">
        <v>775</v>
      </c>
      <c r="N1987" t="s">
        <v>776</v>
      </c>
      <c r="O1987" t="s">
        <v>67</v>
      </c>
      <c r="P1987" t="s">
        <v>36</v>
      </c>
      <c r="Q1987" t="s">
        <v>313</v>
      </c>
      <c r="V1987" t="s">
        <v>36</v>
      </c>
      <c r="W1987" t="s">
        <v>35</v>
      </c>
      <c r="X1987" t="s">
        <v>35</v>
      </c>
      <c r="Y1987" s="3">
        <v>45749.765972222223</v>
      </c>
      <c r="Z1987" s="12">
        <f t="shared" ref="Z1987:Z2050" si="31">IF(O1987="Invoiced", 1, 0)</f>
        <v>1</v>
      </c>
    </row>
    <row r="1988" spans="1:26" x14ac:dyDescent="0.35">
      <c r="A1988">
        <v>15576758</v>
      </c>
      <c r="B1988" s="1">
        <v>45758</v>
      </c>
      <c r="C1988" s="2">
        <v>0.93472222222222223</v>
      </c>
      <c r="D1988" t="s">
        <v>53</v>
      </c>
      <c r="E1988" t="s">
        <v>2605</v>
      </c>
      <c r="F1988">
        <v>13029</v>
      </c>
      <c r="G1988" t="s">
        <v>124</v>
      </c>
      <c r="H1988" t="s">
        <v>56</v>
      </c>
      <c r="I1988" t="s">
        <v>40</v>
      </c>
      <c r="J1988" t="s">
        <v>49</v>
      </c>
      <c r="K1988">
        <v>125</v>
      </c>
      <c r="L1988" t="s">
        <v>190</v>
      </c>
      <c r="M1988" t="s">
        <v>191</v>
      </c>
      <c r="N1988" t="s">
        <v>192</v>
      </c>
      <c r="O1988" t="s">
        <v>34</v>
      </c>
      <c r="P1988" t="s">
        <v>35</v>
      </c>
      <c r="Q1988" t="s">
        <v>205</v>
      </c>
      <c r="V1988" t="s">
        <v>35</v>
      </c>
      <c r="W1988" t="s">
        <v>35</v>
      </c>
      <c r="X1988" t="s">
        <v>35</v>
      </c>
      <c r="Z1988" s="12">
        <f t="shared" si="31"/>
        <v>0</v>
      </c>
    </row>
    <row r="1989" spans="1:26" x14ac:dyDescent="0.35">
      <c r="A1989">
        <v>15404893</v>
      </c>
      <c r="B1989" s="1">
        <v>45751</v>
      </c>
      <c r="C1989" s="2">
        <v>0.7368055555555556</v>
      </c>
      <c r="D1989" t="s">
        <v>128</v>
      </c>
      <c r="E1989" t="s">
        <v>793</v>
      </c>
      <c r="F1989">
        <v>11596</v>
      </c>
      <c r="I1989" t="s">
        <v>88</v>
      </c>
      <c r="J1989" t="s">
        <v>49</v>
      </c>
      <c r="K1989">
        <v>150</v>
      </c>
      <c r="L1989" t="s">
        <v>64</v>
      </c>
      <c r="M1989" t="s">
        <v>65</v>
      </c>
      <c r="N1989" t="s">
        <v>66</v>
      </c>
      <c r="O1989" t="s">
        <v>62</v>
      </c>
      <c r="P1989" t="s">
        <v>36</v>
      </c>
      <c r="Q1989" t="s">
        <v>78</v>
      </c>
      <c r="V1989" t="s">
        <v>36</v>
      </c>
      <c r="W1989" t="s">
        <v>35</v>
      </c>
      <c r="X1989" t="s">
        <v>35</v>
      </c>
      <c r="Z1989" s="12">
        <f t="shared" si="31"/>
        <v>0</v>
      </c>
    </row>
    <row r="1990" spans="1:26" x14ac:dyDescent="0.35">
      <c r="A1990">
        <v>15595843</v>
      </c>
      <c r="B1990" s="1">
        <v>45759</v>
      </c>
      <c r="C1990" s="2">
        <v>0.93888888888888888</v>
      </c>
      <c r="D1990" t="s">
        <v>53</v>
      </c>
      <c r="E1990" t="s">
        <v>1482</v>
      </c>
      <c r="F1990">
        <v>12999</v>
      </c>
      <c r="G1990" t="s">
        <v>55</v>
      </c>
      <c r="H1990" t="s">
        <v>56</v>
      </c>
      <c r="I1990" t="s">
        <v>40</v>
      </c>
      <c r="J1990" t="s">
        <v>49</v>
      </c>
      <c r="K1990" t="s">
        <v>114</v>
      </c>
      <c r="L1990" t="s">
        <v>186</v>
      </c>
      <c r="M1990" t="s">
        <v>187</v>
      </c>
      <c r="N1990" t="s">
        <v>188</v>
      </c>
      <c r="O1990" t="s">
        <v>34</v>
      </c>
      <c r="P1990" t="s">
        <v>35</v>
      </c>
      <c r="Q1990" t="s">
        <v>205</v>
      </c>
      <c r="V1990" t="s">
        <v>35</v>
      </c>
      <c r="W1990" t="s">
        <v>35</v>
      </c>
      <c r="X1990" t="s">
        <v>35</v>
      </c>
      <c r="Z1990" s="12">
        <f t="shared" si="31"/>
        <v>0</v>
      </c>
    </row>
    <row r="1991" spans="1:26" x14ac:dyDescent="0.35">
      <c r="A1991">
        <v>15717188</v>
      </c>
      <c r="B1991" s="1">
        <v>45765</v>
      </c>
      <c r="C1991" s="2">
        <v>0.56805555555555554</v>
      </c>
      <c r="D1991" t="s">
        <v>38</v>
      </c>
      <c r="E1991" t="s">
        <v>2606</v>
      </c>
      <c r="F1991">
        <v>10370</v>
      </c>
      <c r="J1991" t="s">
        <v>49</v>
      </c>
      <c r="K1991">
        <v>125</v>
      </c>
      <c r="L1991" t="s">
        <v>190</v>
      </c>
      <c r="M1991" t="s">
        <v>1998</v>
      </c>
      <c r="N1991" t="s">
        <v>1999</v>
      </c>
      <c r="O1991" t="s">
        <v>67</v>
      </c>
      <c r="P1991" t="s">
        <v>36</v>
      </c>
      <c r="V1991" t="s">
        <v>36</v>
      </c>
      <c r="W1991" t="s">
        <v>36</v>
      </c>
      <c r="X1991" t="s">
        <v>36</v>
      </c>
      <c r="Y1991" s="3">
        <v>45765.570833333331</v>
      </c>
      <c r="Z1991" s="12">
        <f t="shared" si="31"/>
        <v>1</v>
      </c>
    </row>
    <row r="1992" spans="1:26" x14ac:dyDescent="0.35">
      <c r="A1992">
        <v>15588353</v>
      </c>
      <c r="B1992" s="1">
        <v>45759</v>
      </c>
      <c r="C1992" s="2">
        <v>0.62986111111111109</v>
      </c>
      <c r="D1992" t="s">
        <v>38</v>
      </c>
      <c r="E1992" t="s">
        <v>208</v>
      </c>
      <c r="F1992">
        <v>10280</v>
      </c>
      <c r="G1992" t="s">
        <v>86</v>
      </c>
      <c r="H1992" t="s">
        <v>87</v>
      </c>
      <c r="J1992" t="s">
        <v>440</v>
      </c>
      <c r="K1992">
        <v>220</v>
      </c>
      <c r="L1992" t="s">
        <v>661</v>
      </c>
      <c r="M1992" t="s">
        <v>1616</v>
      </c>
      <c r="N1992" t="s">
        <v>1617</v>
      </c>
      <c r="O1992" t="s">
        <v>67</v>
      </c>
      <c r="P1992" t="s">
        <v>36</v>
      </c>
      <c r="V1992" t="s">
        <v>35</v>
      </c>
      <c r="W1992" t="s">
        <v>35</v>
      </c>
      <c r="X1992" t="s">
        <v>35</v>
      </c>
      <c r="Y1992" s="3">
        <v>45759.630555555559</v>
      </c>
      <c r="Z1992" s="12">
        <f t="shared" si="31"/>
        <v>1</v>
      </c>
    </row>
    <row r="1993" spans="1:26" x14ac:dyDescent="0.35">
      <c r="A1993">
        <v>15734500</v>
      </c>
      <c r="B1993" s="1">
        <v>45766</v>
      </c>
      <c r="C1993" s="2">
        <v>0.51249999999999996</v>
      </c>
      <c r="D1993" t="s">
        <v>228</v>
      </c>
      <c r="E1993" t="s">
        <v>2466</v>
      </c>
      <c r="F1993">
        <v>10427</v>
      </c>
      <c r="G1993" t="s">
        <v>228</v>
      </c>
      <c r="H1993" t="s">
        <v>285</v>
      </c>
      <c r="J1993" t="s">
        <v>49</v>
      </c>
      <c r="K1993" t="s">
        <v>2607</v>
      </c>
      <c r="L1993">
        <v>150</v>
      </c>
      <c r="M1993" t="s">
        <v>2608</v>
      </c>
      <c r="N1993" t="s">
        <v>2609</v>
      </c>
      <c r="O1993" t="s">
        <v>67</v>
      </c>
      <c r="P1993" t="s">
        <v>36</v>
      </c>
      <c r="V1993" t="s">
        <v>35</v>
      </c>
      <c r="W1993" t="s">
        <v>35</v>
      </c>
      <c r="X1993" t="s">
        <v>35</v>
      </c>
      <c r="Y1993" s="3">
        <v>45766.513194444444</v>
      </c>
      <c r="Z1993" s="12">
        <f t="shared" si="31"/>
        <v>1</v>
      </c>
    </row>
    <row r="1994" spans="1:26" x14ac:dyDescent="0.35">
      <c r="A1994">
        <v>15711360</v>
      </c>
      <c r="B1994" s="1">
        <v>45765</v>
      </c>
      <c r="C1994" s="2">
        <v>0.45902777777777776</v>
      </c>
      <c r="D1994" t="s">
        <v>53</v>
      </c>
      <c r="E1994" t="s">
        <v>2610</v>
      </c>
      <c r="F1994">
        <v>13412</v>
      </c>
      <c r="G1994" t="s">
        <v>55</v>
      </c>
      <c r="H1994" t="s">
        <v>56</v>
      </c>
      <c r="I1994" t="s">
        <v>88</v>
      </c>
      <c r="J1994" t="s">
        <v>49</v>
      </c>
      <c r="K1994" t="s">
        <v>135</v>
      </c>
      <c r="L1994" t="s">
        <v>109</v>
      </c>
      <c r="M1994" t="s">
        <v>2244</v>
      </c>
      <c r="N1994" t="s">
        <v>2245</v>
      </c>
      <c r="O1994" t="s">
        <v>62</v>
      </c>
      <c r="P1994" t="s">
        <v>35</v>
      </c>
      <c r="Q1994" t="s">
        <v>78</v>
      </c>
      <c r="V1994" t="s">
        <v>35</v>
      </c>
      <c r="W1994" t="s">
        <v>35</v>
      </c>
      <c r="X1994" t="s">
        <v>35</v>
      </c>
      <c r="Z1994" s="12">
        <f t="shared" si="31"/>
        <v>0</v>
      </c>
    </row>
    <row r="1995" spans="1:26" x14ac:dyDescent="0.35">
      <c r="A1995">
        <v>15582746</v>
      </c>
      <c r="B1995" s="1">
        <v>45759</v>
      </c>
      <c r="C1995" s="2">
        <v>0.49722222222222223</v>
      </c>
      <c r="D1995" t="s">
        <v>95</v>
      </c>
      <c r="E1995" t="s">
        <v>2611</v>
      </c>
      <c r="F1995">
        <v>12732</v>
      </c>
      <c r="G1995" t="s">
        <v>308</v>
      </c>
      <c r="H1995" t="s">
        <v>210</v>
      </c>
      <c r="J1995" t="s">
        <v>57</v>
      </c>
      <c r="K1995" t="s">
        <v>58</v>
      </c>
      <c r="L1995" t="s">
        <v>59</v>
      </c>
      <c r="M1995" t="s">
        <v>165</v>
      </c>
      <c r="N1995" t="s">
        <v>166</v>
      </c>
      <c r="O1995" t="s">
        <v>34</v>
      </c>
      <c r="P1995" t="s">
        <v>35</v>
      </c>
      <c r="Q1995" t="s">
        <v>37</v>
      </c>
      <c r="V1995" t="s">
        <v>35</v>
      </c>
      <c r="W1995" t="s">
        <v>35</v>
      </c>
      <c r="X1995" t="s">
        <v>35</v>
      </c>
      <c r="Z1995" s="12">
        <f t="shared" si="31"/>
        <v>0</v>
      </c>
    </row>
    <row r="1996" spans="1:26" x14ac:dyDescent="0.35">
      <c r="A1996">
        <v>15622556</v>
      </c>
      <c r="B1996" s="1">
        <v>45761</v>
      </c>
      <c r="C1996" s="2">
        <v>0.52222222222222225</v>
      </c>
      <c r="D1996" t="s">
        <v>53</v>
      </c>
      <c r="E1996" t="s">
        <v>369</v>
      </c>
      <c r="F1996">
        <v>10210</v>
      </c>
      <c r="G1996" t="s">
        <v>55</v>
      </c>
      <c r="H1996" t="s">
        <v>56</v>
      </c>
      <c r="J1996" t="s">
        <v>49</v>
      </c>
      <c r="K1996">
        <v>400</v>
      </c>
      <c r="L1996" t="s">
        <v>329</v>
      </c>
      <c r="M1996" t="s">
        <v>330</v>
      </c>
      <c r="N1996" t="s">
        <v>331</v>
      </c>
      <c r="O1996" t="s">
        <v>62</v>
      </c>
      <c r="P1996" t="s">
        <v>35</v>
      </c>
      <c r="Q1996" t="s">
        <v>78</v>
      </c>
      <c r="V1996" t="s">
        <v>35</v>
      </c>
      <c r="W1996" t="s">
        <v>35</v>
      </c>
      <c r="X1996" t="s">
        <v>35</v>
      </c>
      <c r="Z1996" s="12">
        <f t="shared" si="31"/>
        <v>0</v>
      </c>
    </row>
    <row r="1997" spans="1:26" x14ac:dyDescent="0.35">
      <c r="A1997">
        <v>15674806</v>
      </c>
      <c r="B1997" s="1">
        <v>45763</v>
      </c>
      <c r="C1997" s="2">
        <v>0.68055555555555558</v>
      </c>
      <c r="D1997" t="s">
        <v>38</v>
      </c>
      <c r="E1997" t="s">
        <v>2612</v>
      </c>
      <c r="F1997" t="s">
        <v>2613</v>
      </c>
      <c r="G1997" t="s">
        <v>791</v>
      </c>
      <c r="I1997" t="s">
        <v>40</v>
      </c>
      <c r="J1997" t="s">
        <v>49</v>
      </c>
      <c r="K1997">
        <v>125</v>
      </c>
      <c r="L1997" t="s">
        <v>491</v>
      </c>
      <c r="M1997" t="s">
        <v>492</v>
      </c>
      <c r="N1997" t="s">
        <v>493</v>
      </c>
      <c r="O1997" t="s">
        <v>67</v>
      </c>
      <c r="P1997" t="s">
        <v>36</v>
      </c>
      <c r="V1997" t="s">
        <v>36</v>
      </c>
      <c r="W1997" t="s">
        <v>36</v>
      </c>
      <c r="X1997" t="s">
        <v>36</v>
      </c>
      <c r="Y1997" s="3">
        <v>45763.684027777781</v>
      </c>
      <c r="Z1997" s="12">
        <f t="shared" si="31"/>
        <v>1</v>
      </c>
    </row>
    <row r="1998" spans="1:26" x14ac:dyDescent="0.35">
      <c r="A1998">
        <v>15442837</v>
      </c>
      <c r="B1998" s="1">
        <v>45753</v>
      </c>
      <c r="C1998" s="2">
        <v>0.87916666666666665</v>
      </c>
      <c r="D1998" t="s">
        <v>53</v>
      </c>
      <c r="E1998" t="s">
        <v>2614</v>
      </c>
      <c r="F1998" t="s">
        <v>2615</v>
      </c>
      <c r="G1998" t="s">
        <v>124</v>
      </c>
      <c r="H1998" t="s">
        <v>56</v>
      </c>
      <c r="I1998" t="s">
        <v>40</v>
      </c>
      <c r="J1998" t="s">
        <v>49</v>
      </c>
      <c r="K1998">
        <v>125</v>
      </c>
      <c r="L1998" t="s">
        <v>190</v>
      </c>
      <c r="M1998" t="s">
        <v>191</v>
      </c>
      <c r="N1998" t="s">
        <v>192</v>
      </c>
      <c r="O1998" t="s">
        <v>34</v>
      </c>
      <c r="P1998" t="s">
        <v>35</v>
      </c>
      <c r="Q1998" t="s">
        <v>37</v>
      </c>
      <c r="V1998" t="s">
        <v>35</v>
      </c>
      <c r="W1998" t="s">
        <v>35</v>
      </c>
      <c r="X1998" t="s">
        <v>35</v>
      </c>
      <c r="Z1998" s="12">
        <f t="shared" si="31"/>
        <v>0</v>
      </c>
    </row>
    <row r="1999" spans="1:26" x14ac:dyDescent="0.35">
      <c r="A1999">
        <v>15541516</v>
      </c>
      <c r="B1999" s="1">
        <v>45757</v>
      </c>
      <c r="C1999" s="2">
        <v>0.50763888888888886</v>
      </c>
      <c r="D1999" t="s">
        <v>46</v>
      </c>
      <c r="E1999" t="s">
        <v>872</v>
      </c>
      <c r="F1999">
        <v>12313</v>
      </c>
      <c r="I1999" t="s">
        <v>29</v>
      </c>
      <c r="J1999" t="s">
        <v>49</v>
      </c>
      <c r="K1999">
        <v>125</v>
      </c>
      <c r="L1999" t="s">
        <v>119</v>
      </c>
      <c r="M1999" t="s">
        <v>1024</v>
      </c>
      <c r="N1999" t="s">
        <v>1025</v>
      </c>
      <c r="O1999" t="s">
        <v>34</v>
      </c>
      <c r="P1999" t="s">
        <v>35</v>
      </c>
      <c r="V1999" t="s">
        <v>35</v>
      </c>
      <c r="W1999" t="s">
        <v>35</v>
      </c>
      <c r="X1999" t="s">
        <v>35</v>
      </c>
      <c r="Z1999" s="12">
        <f t="shared" si="31"/>
        <v>0</v>
      </c>
    </row>
    <row r="2000" spans="1:26" x14ac:dyDescent="0.35">
      <c r="A2000">
        <v>15577057</v>
      </c>
      <c r="B2000" s="1">
        <v>45758</v>
      </c>
      <c r="C2000" s="2">
        <v>0.95208333333333328</v>
      </c>
      <c r="D2000" t="s">
        <v>95</v>
      </c>
      <c r="E2000" t="s">
        <v>2616</v>
      </c>
      <c r="F2000" t="s">
        <v>2617</v>
      </c>
      <c r="G2000" t="s">
        <v>98</v>
      </c>
      <c r="H2000" t="s">
        <v>99</v>
      </c>
      <c r="I2000" t="s">
        <v>29</v>
      </c>
      <c r="J2000" t="s">
        <v>49</v>
      </c>
      <c r="K2000" t="s">
        <v>392</v>
      </c>
      <c r="L2000" t="s">
        <v>344</v>
      </c>
      <c r="M2000" t="s">
        <v>2618</v>
      </c>
      <c r="N2000" t="s">
        <v>2619</v>
      </c>
      <c r="O2000" t="s">
        <v>62</v>
      </c>
      <c r="P2000" t="s">
        <v>35</v>
      </c>
      <c r="Q2000" t="s">
        <v>78</v>
      </c>
      <c r="V2000" t="s">
        <v>35</v>
      </c>
      <c r="W2000" t="s">
        <v>35</v>
      </c>
      <c r="X2000" t="s">
        <v>35</v>
      </c>
      <c r="Z2000" s="12">
        <f t="shared" si="31"/>
        <v>0</v>
      </c>
    </row>
    <row r="2001" spans="1:26" x14ac:dyDescent="0.35">
      <c r="A2001">
        <v>15478034</v>
      </c>
      <c r="B2001" s="1">
        <v>45755</v>
      </c>
      <c r="C2001" s="2">
        <v>0.58611111111111114</v>
      </c>
      <c r="D2001" t="s">
        <v>53</v>
      </c>
      <c r="E2001" t="s">
        <v>1534</v>
      </c>
      <c r="F2001">
        <v>13245</v>
      </c>
      <c r="G2001" t="s">
        <v>124</v>
      </c>
      <c r="H2001" t="s">
        <v>56</v>
      </c>
      <c r="I2001" t="s">
        <v>88</v>
      </c>
      <c r="J2001" t="s">
        <v>49</v>
      </c>
      <c r="K2001">
        <v>125</v>
      </c>
      <c r="L2001" t="s">
        <v>190</v>
      </c>
      <c r="M2001" t="s">
        <v>191</v>
      </c>
      <c r="N2001" t="s">
        <v>192</v>
      </c>
      <c r="O2001" t="s">
        <v>62</v>
      </c>
      <c r="P2001" t="s">
        <v>35</v>
      </c>
      <c r="Q2001" t="s">
        <v>78</v>
      </c>
      <c r="V2001" t="s">
        <v>35</v>
      </c>
      <c r="W2001" t="s">
        <v>35</v>
      </c>
      <c r="X2001" t="s">
        <v>35</v>
      </c>
      <c r="Z2001" s="12">
        <f t="shared" si="31"/>
        <v>0</v>
      </c>
    </row>
    <row r="2002" spans="1:26" x14ac:dyDescent="0.35">
      <c r="A2002">
        <v>15678299</v>
      </c>
      <c r="B2002" s="1">
        <v>45763</v>
      </c>
      <c r="C2002" s="2">
        <v>0.73611111111111116</v>
      </c>
      <c r="D2002" t="s">
        <v>228</v>
      </c>
      <c r="F2002">
        <v>10002</v>
      </c>
      <c r="G2002" t="s">
        <v>340</v>
      </c>
      <c r="H2002" t="s">
        <v>578</v>
      </c>
      <c r="I2002" t="s">
        <v>40</v>
      </c>
      <c r="J2002" t="s">
        <v>57</v>
      </c>
      <c r="K2002" t="s">
        <v>58</v>
      </c>
      <c r="L2002" t="s">
        <v>59</v>
      </c>
      <c r="M2002" t="s">
        <v>506</v>
      </c>
      <c r="N2002" t="s">
        <v>507</v>
      </c>
      <c r="O2002" t="s">
        <v>34</v>
      </c>
      <c r="P2002" t="s">
        <v>35</v>
      </c>
      <c r="Q2002" t="s">
        <v>103</v>
      </c>
      <c r="V2002" t="s">
        <v>35</v>
      </c>
      <c r="W2002" t="s">
        <v>35</v>
      </c>
      <c r="X2002" t="s">
        <v>35</v>
      </c>
      <c r="Z2002" s="12">
        <f t="shared" si="31"/>
        <v>0</v>
      </c>
    </row>
    <row r="2003" spans="1:26" x14ac:dyDescent="0.35">
      <c r="A2003">
        <v>15628091</v>
      </c>
      <c r="B2003" s="1">
        <v>45762</v>
      </c>
      <c r="C2003" s="2">
        <v>0.64861111111111114</v>
      </c>
      <c r="D2003" t="s">
        <v>53</v>
      </c>
      <c r="E2003" t="s">
        <v>2620</v>
      </c>
      <c r="F2003">
        <v>10203</v>
      </c>
      <c r="G2003" t="s">
        <v>55</v>
      </c>
      <c r="H2003" t="s">
        <v>56</v>
      </c>
      <c r="I2003" t="s">
        <v>40</v>
      </c>
      <c r="J2003" t="s">
        <v>49</v>
      </c>
      <c r="K2003">
        <v>125</v>
      </c>
      <c r="L2003" t="s">
        <v>92</v>
      </c>
      <c r="M2003" t="s">
        <v>2424</v>
      </c>
      <c r="N2003" t="s">
        <v>94</v>
      </c>
      <c r="O2003" t="s">
        <v>45</v>
      </c>
      <c r="P2003" t="s">
        <v>36</v>
      </c>
      <c r="Q2003" t="s">
        <v>103</v>
      </c>
      <c r="V2003" t="s">
        <v>35</v>
      </c>
      <c r="W2003" t="s">
        <v>36</v>
      </c>
      <c r="X2003" t="s">
        <v>36</v>
      </c>
      <c r="Y2003" s="3">
        <v>45762.798611111109</v>
      </c>
      <c r="Z2003" s="12">
        <f t="shared" si="31"/>
        <v>0</v>
      </c>
    </row>
    <row r="2004" spans="1:26" x14ac:dyDescent="0.35">
      <c r="A2004">
        <v>15551655</v>
      </c>
      <c r="B2004" s="1">
        <v>45757</v>
      </c>
      <c r="C2004" s="2">
        <v>0.74652777777777779</v>
      </c>
      <c r="D2004" t="s">
        <v>128</v>
      </c>
      <c r="E2004" t="s">
        <v>2621</v>
      </c>
      <c r="F2004" t="s">
        <v>2622</v>
      </c>
      <c r="I2004" t="s">
        <v>88</v>
      </c>
      <c r="J2004" t="s">
        <v>49</v>
      </c>
      <c r="K2004">
        <v>125</v>
      </c>
      <c r="L2004" t="s">
        <v>491</v>
      </c>
      <c r="M2004" t="s">
        <v>651</v>
      </c>
      <c r="N2004" t="s">
        <v>652</v>
      </c>
      <c r="O2004" t="s">
        <v>34</v>
      </c>
      <c r="P2004" t="s">
        <v>35</v>
      </c>
      <c r="Q2004" t="s">
        <v>37</v>
      </c>
      <c r="V2004" t="s">
        <v>35</v>
      </c>
      <c r="W2004" t="s">
        <v>35</v>
      </c>
      <c r="X2004" t="s">
        <v>35</v>
      </c>
      <c r="Z2004" s="12">
        <f t="shared" si="31"/>
        <v>0</v>
      </c>
    </row>
    <row r="2005" spans="1:26" x14ac:dyDescent="0.35">
      <c r="A2005">
        <v>15744545</v>
      </c>
      <c r="B2005" s="1">
        <v>45766</v>
      </c>
      <c r="C2005" s="2">
        <v>0.8125</v>
      </c>
      <c r="D2005" t="s">
        <v>38</v>
      </c>
      <c r="E2005" t="s">
        <v>2601</v>
      </c>
      <c r="F2005">
        <v>13753</v>
      </c>
      <c r="G2005" t="s">
        <v>2355</v>
      </c>
      <c r="H2005" t="s">
        <v>99</v>
      </c>
      <c r="I2005" t="s">
        <v>29</v>
      </c>
      <c r="J2005" t="s">
        <v>49</v>
      </c>
      <c r="K2005">
        <v>150</v>
      </c>
      <c r="L2005" t="s">
        <v>136</v>
      </c>
      <c r="M2005" t="s">
        <v>862</v>
      </c>
      <c r="N2005" t="s">
        <v>863</v>
      </c>
      <c r="O2005" t="s">
        <v>45</v>
      </c>
      <c r="P2005" t="s">
        <v>36</v>
      </c>
      <c r="Q2005" t="s">
        <v>313</v>
      </c>
      <c r="V2005" t="s">
        <v>36</v>
      </c>
      <c r="W2005" t="s">
        <v>35</v>
      </c>
      <c r="X2005" t="s">
        <v>36</v>
      </c>
      <c r="Y2005" s="3">
        <v>45766.813888888886</v>
      </c>
      <c r="Z2005" s="12">
        <f t="shared" si="31"/>
        <v>0</v>
      </c>
    </row>
    <row r="2006" spans="1:26" x14ac:dyDescent="0.35">
      <c r="A2006">
        <v>15401292</v>
      </c>
      <c r="B2006" s="1">
        <v>45751</v>
      </c>
      <c r="C2006" s="2">
        <v>0.64930555555555558</v>
      </c>
      <c r="D2006" t="s">
        <v>46</v>
      </c>
      <c r="E2006" t="s">
        <v>1356</v>
      </c>
      <c r="F2006">
        <v>12867</v>
      </c>
      <c r="J2006" t="s">
        <v>49</v>
      </c>
      <c r="K2006" t="s">
        <v>157</v>
      </c>
      <c r="L2006" t="s">
        <v>344</v>
      </c>
      <c r="M2006" t="s">
        <v>345</v>
      </c>
      <c r="N2006" t="s">
        <v>346</v>
      </c>
      <c r="O2006" t="s">
        <v>67</v>
      </c>
      <c r="P2006" t="s">
        <v>36</v>
      </c>
      <c r="V2006" t="s">
        <v>35</v>
      </c>
      <c r="W2006" t="s">
        <v>35</v>
      </c>
      <c r="X2006" t="s">
        <v>35</v>
      </c>
      <c r="Y2006" s="3">
        <v>45751.65</v>
      </c>
      <c r="Z2006" s="12">
        <f t="shared" si="31"/>
        <v>1</v>
      </c>
    </row>
    <row r="2007" spans="1:26" x14ac:dyDescent="0.35">
      <c r="A2007">
        <v>15591070</v>
      </c>
      <c r="B2007" s="1">
        <v>45759</v>
      </c>
      <c r="C2007" s="2">
        <v>0.71250000000000002</v>
      </c>
      <c r="D2007" t="s">
        <v>53</v>
      </c>
      <c r="E2007" t="s">
        <v>2623</v>
      </c>
      <c r="F2007" t="s">
        <v>2624</v>
      </c>
      <c r="G2007" t="s">
        <v>290</v>
      </c>
      <c r="H2007" t="s">
        <v>56</v>
      </c>
      <c r="I2007" t="s">
        <v>29</v>
      </c>
      <c r="J2007" t="s">
        <v>57</v>
      </c>
      <c r="K2007" t="s">
        <v>58</v>
      </c>
      <c r="L2007" t="s">
        <v>551</v>
      </c>
      <c r="M2007" t="s">
        <v>1273</v>
      </c>
      <c r="N2007" t="s">
        <v>1274</v>
      </c>
      <c r="O2007" t="s">
        <v>34</v>
      </c>
      <c r="P2007" t="s">
        <v>35</v>
      </c>
      <c r="Q2007" t="s">
        <v>103</v>
      </c>
      <c r="V2007" t="s">
        <v>35</v>
      </c>
      <c r="W2007" t="s">
        <v>35</v>
      </c>
      <c r="X2007" t="s">
        <v>35</v>
      </c>
      <c r="Z2007" s="12">
        <f t="shared" si="31"/>
        <v>0</v>
      </c>
    </row>
    <row r="2008" spans="1:26" x14ac:dyDescent="0.35">
      <c r="A2008">
        <v>15478083</v>
      </c>
      <c r="B2008" s="1">
        <v>45755</v>
      </c>
      <c r="C2008" s="2">
        <v>0.58125000000000004</v>
      </c>
      <c r="D2008" t="s">
        <v>128</v>
      </c>
      <c r="E2008" t="s">
        <v>2625</v>
      </c>
      <c r="F2008" t="s">
        <v>2626</v>
      </c>
      <c r="G2008" t="s">
        <v>130</v>
      </c>
      <c r="H2008" t="s">
        <v>1095</v>
      </c>
      <c r="I2008" t="s">
        <v>88</v>
      </c>
      <c r="J2008" t="s">
        <v>49</v>
      </c>
      <c r="K2008">
        <v>125</v>
      </c>
      <c r="L2008" t="s">
        <v>1466</v>
      </c>
      <c r="M2008" t="s">
        <v>2627</v>
      </c>
      <c r="N2008" t="s">
        <v>2628</v>
      </c>
      <c r="O2008" t="s">
        <v>34</v>
      </c>
      <c r="P2008" t="s">
        <v>36</v>
      </c>
      <c r="Q2008" t="s">
        <v>37</v>
      </c>
      <c r="V2008" t="s">
        <v>35</v>
      </c>
      <c r="W2008" t="s">
        <v>36</v>
      </c>
      <c r="X2008" t="s">
        <v>36</v>
      </c>
      <c r="Z2008" s="12">
        <f t="shared" si="31"/>
        <v>0</v>
      </c>
    </row>
    <row r="2009" spans="1:26" x14ac:dyDescent="0.35">
      <c r="A2009">
        <v>15422778</v>
      </c>
      <c r="B2009" s="1">
        <v>45752</v>
      </c>
      <c r="C2009" s="2">
        <v>0.68194444444444446</v>
      </c>
      <c r="D2009" t="s">
        <v>38</v>
      </c>
      <c r="E2009" t="s">
        <v>1988</v>
      </c>
      <c r="F2009" t="s">
        <v>1989</v>
      </c>
      <c r="I2009" t="s">
        <v>29</v>
      </c>
      <c r="J2009" t="s">
        <v>49</v>
      </c>
      <c r="K2009" t="s">
        <v>157</v>
      </c>
      <c r="L2009" t="s">
        <v>301</v>
      </c>
      <c r="M2009" t="s">
        <v>1283</v>
      </c>
      <c r="N2009" t="s">
        <v>1284</v>
      </c>
      <c r="O2009" t="s">
        <v>67</v>
      </c>
      <c r="P2009" t="s">
        <v>36</v>
      </c>
      <c r="Q2009" t="s">
        <v>103</v>
      </c>
      <c r="V2009" t="s">
        <v>35</v>
      </c>
      <c r="W2009" t="s">
        <v>36</v>
      </c>
      <c r="X2009" t="s">
        <v>36</v>
      </c>
      <c r="Z2009" s="12">
        <f t="shared" si="31"/>
        <v>1</v>
      </c>
    </row>
    <row r="2010" spans="1:26" x14ac:dyDescent="0.35">
      <c r="A2010">
        <v>15725760</v>
      </c>
      <c r="B2010" s="1">
        <v>45765</v>
      </c>
      <c r="C2010" s="2">
        <v>0.80347222222222225</v>
      </c>
      <c r="D2010" t="s">
        <v>53</v>
      </c>
      <c r="E2010" t="s">
        <v>438</v>
      </c>
      <c r="F2010">
        <v>11046</v>
      </c>
      <c r="G2010" t="s">
        <v>124</v>
      </c>
      <c r="H2010" t="s">
        <v>56</v>
      </c>
      <c r="I2010" t="s">
        <v>40</v>
      </c>
      <c r="J2010" t="s">
        <v>49</v>
      </c>
      <c r="K2010" t="s">
        <v>194</v>
      </c>
      <c r="L2010" t="s">
        <v>348</v>
      </c>
      <c r="M2010" t="s">
        <v>349</v>
      </c>
      <c r="N2010" t="s">
        <v>350</v>
      </c>
      <c r="O2010" t="s">
        <v>62</v>
      </c>
      <c r="P2010" t="s">
        <v>35</v>
      </c>
      <c r="Q2010" t="s">
        <v>78</v>
      </c>
      <c r="V2010" t="s">
        <v>35</v>
      </c>
      <c r="W2010" t="s">
        <v>35</v>
      </c>
      <c r="X2010" t="s">
        <v>35</v>
      </c>
      <c r="Z2010" s="12">
        <f t="shared" si="31"/>
        <v>0</v>
      </c>
    </row>
    <row r="2011" spans="1:26" x14ac:dyDescent="0.35">
      <c r="A2011">
        <v>15569879</v>
      </c>
      <c r="B2011" s="1">
        <v>45758</v>
      </c>
      <c r="C2011" s="2">
        <v>0.67777777777777781</v>
      </c>
      <c r="D2011" t="s">
        <v>38</v>
      </c>
      <c r="E2011" t="s">
        <v>74</v>
      </c>
      <c r="F2011">
        <v>12809</v>
      </c>
      <c r="I2011" t="s">
        <v>88</v>
      </c>
      <c r="J2011" t="s">
        <v>30</v>
      </c>
      <c r="K2011" t="s">
        <v>125</v>
      </c>
      <c r="M2011" t="s">
        <v>2486</v>
      </c>
      <c r="N2011" t="s">
        <v>2487</v>
      </c>
      <c r="O2011" t="s">
        <v>34</v>
      </c>
      <c r="P2011" t="s">
        <v>36</v>
      </c>
      <c r="Q2011" t="s">
        <v>37</v>
      </c>
      <c r="V2011" t="s">
        <v>36</v>
      </c>
      <c r="W2011" t="s">
        <v>35</v>
      </c>
      <c r="X2011" t="s">
        <v>35</v>
      </c>
      <c r="Z2011" s="12">
        <f t="shared" si="31"/>
        <v>0</v>
      </c>
    </row>
    <row r="2012" spans="1:26" x14ac:dyDescent="0.35">
      <c r="A2012">
        <v>15568638</v>
      </c>
      <c r="B2012" s="1">
        <v>45758</v>
      </c>
      <c r="C2012" s="2">
        <v>0.64861111111111114</v>
      </c>
      <c r="D2012" t="s">
        <v>46</v>
      </c>
      <c r="E2012" t="s">
        <v>2138</v>
      </c>
      <c r="F2012" t="s">
        <v>2139</v>
      </c>
      <c r="I2012" t="s">
        <v>88</v>
      </c>
      <c r="J2012" t="s">
        <v>49</v>
      </c>
      <c r="K2012">
        <v>220</v>
      </c>
      <c r="L2012" t="s">
        <v>344</v>
      </c>
      <c r="M2012" t="s">
        <v>923</v>
      </c>
      <c r="N2012" t="s">
        <v>924</v>
      </c>
      <c r="O2012" t="s">
        <v>67</v>
      </c>
      <c r="P2012" t="s">
        <v>36</v>
      </c>
      <c r="Q2012" t="s">
        <v>37</v>
      </c>
      <c r="V2012" t="s">
        <v>36</v>
      </c>
      <c r="W2012" t="s">
        <v>36</v>
      </c>
      <c r="X2012" t="s">
        <v>36</v>
      </c>
      <c r="Y2012" s="3">
        <v>45758.650694444441</v>
      </c>
      <c r="Z2012" s="12">
        <f t="shared" si="31"/>
        <v>1</v>
      </c>
    </row>
    <row r="2013" spans="1:26" x14ac:dyDescent="0.35">
      <c r="A2013">
        <v>15648768</v>
      </c>
      <c r="B2013" s="1">
        <v>45762</v>
      </c>
      <c r="C2013" s="2">
        <v>0.60347222222222219</v>
      </c>
      <c r="D2013" t="s">
        <v>38</v>
      </c>
      <c r="E2013" t="s">
        <v>2195</v>
      </c>
      <c r="F2013">
        <v>12521</v>
      </c>
      <c r="I2013" t="s">
        <v>88</v>
      </c>
      <c r="J2013" t="s">
        <v>30</v>
      </c>
      <c r="K2013" t="s">
        <v>593</v>
      </c>
      <c r="M2013" t="s">
        <v>857</v>
      </c>
      <c r="N2013" t="s">
        <v>858</v>
      </c>
      <c r="O2013" t="s">
        <v>34</v>
      </c>
      <c r="P2013" t="s">
        <v>36</v>
      </c>
      <c r="Q2013" t="s">
        <v>103</v>
      </c>
      <c r="V2013" t="s">
        <v>36</v>
      </c>
      <c r="W2013" t="s">
        <v>35</v>
      </c>
      <c r="X2013" t="s">
        <v>35</v>
      </c>
      <c r="Z2013" s="12">
        <f t="shared" si="31"/>
        <v>0</v>
      </c>
    </row>
    <row r="2014" spans="1:26" x14ac:dyDescent="0.35">
      <c r="A2014">
        <v>15628418</v>
      </c>
      <c r="B2014" s="1">
        <v>45761</v>
      </c>
      <c r="C2014" s="2">
        <v>0.64166666666666672</v>
      </c>
      <c r="D2014" t="s">
        <v>38</v>
      </c>
      <c r="E2014" t="s">
        <v>2171</v>
      </c>
      <c r="F2014">
        <v>11612</v>
      </c>
      <c r="I2014" t="s">
        <v>88</v>
      </c>
      <c r="J2014" t="s">
        <v>49</v>
      </c>
      <c r="K2014">
        <v>125</v>
      </c>
      <c r="L2014" t="s">
        <v>286</v>
      </c>
      <c r="M2014" t="s">
        <v>287</v>
      </c>
      <c r="N2014" t="s">
        <v>288</v>
      </c>
      <c r="O2014" t="s">
        <v>67</v>
      </c>
      <c r="P2014" t="s">
        <v>36</v>
      </c>
      <c r="Q2014" t="s">
        <v>313</v>
      </c>
      <c r="V2014" t="s">
        <v>36</v>
      </c>
      <c r="W2014" t="s">
        <v>36</v>
      </c>
      <c r="X2014" t="s">
        <v>36</v>
      </c>
      <c r="Y2014" s="3">
        <v>45761.642361111109</v>
      </c>
      <c r="Z2014" s="12">
        <f t="shared" si="31"/>
        <v>1</v>
      </c>
    </row>
    <row r="2015" spans="1:26" x14ac:dyDescent="0.35">
      <c r="A2015">
        <v>15675576</v>
      </c>
      <c r="B2015" s="1">
        <v>45763</v>
      </c>
      <c r="C2015" s="2">
        <v>0.70138888888888884</v>
      </c>
      <c r="D2015" t="s">
        <v>228</v>
      </c>
      <c r="F2015">
        <v>10370</v>
      </c>
      <c r="I2015" t="s">
        <v>40</v>
      </c>
      <c r="J2015" t="s">
        <v>49</v>
      </c>
      <c r="M2015" t="s">
        <v>504</v>
      </c>
      <c r="N2015" t="s">
        <v>102</v>
      </c>
      <c r="O2015" t="s">
        <v>62</v>
      </c>
      <c r="P2015" t="s">
        <v>36</v>
      </c>
      <c r="Q2015" t="s">
        <v>167</v>
      </c>
      <c r="V2015" t="s">
        <v>35</v>
      </c>
      <c r="W2015" t="s">
        <v>35</v>
      </c>
      <c r="X2015" t="s">
        <v>36</v>
      </c>
      <c r="Z2015" s="12">
        <f t="shared" si="31"/>
        <v>0</v>
      </c>
    </row>
    <row r="2016" spans="1:26" x14ac:dyDescent="0.35">
      <c r="A2016">
        <v>15540062</v>
      </c>
      <c r="B2016" s="1">
        <v>45757</v>
      </c>
      <c r="C2016" s="2">
        <v>0.48402777777777778</v>
      </c>
      <c r="D2016" t="s">
        <v>95</v>
      </c>
      <c r="E2016" t="s">
        <v>1806</v>
      </c>
      <c r="F2016">
        <v>12831</v>
      </c>
      <c r="G2016" t="s">
        <v>98</v>
      </c>
      <c r="H2016" t="s">
        <v>99</v>
      </c>
      <c r="I2016" t="s">
        <v>88</v>
      </c>
      <c r="J2016" t="s">
        <v>49</v>
      </c>
      <c r="K2016" t="s">
        <v>157</v>
      </c>
      <c r="L2016" t="s">
        <v>533</v>
      </c>
      <c r="M2016" t="s">
        <v>1551</v>
      </c>
      <c r="N2016" t="s">
        <v>1552</v>
      </c>
      <c r="O2016" t="s">
        <v>34</v>
      </c>
      <c r="P2016" t="s">
        <v>35</v>
      </c>
      <c r="Q2016" t="s">
        <v>205</v>
      </c>
      <c r="V2016" t="s">
        <v>35</v>
      </c>
      <c r="W2016" t="s">
        <v>35</v>
      </c>
      <c r="X2016" t="s">
        <v>35</v>
      </c>
      <c r="Z2016" s="12">
        <f t="shared" si="31"/>
        <v>0</v>
      </c>
    </row>
    <row r="2017" spans="1:26" x14ac:dyDescent="0.35">
      <c r="A2017">
        <v>15401003</v>
      </c>
      <c r="B2017" s="1">
        <v>45751</v>
      </c>
      <c r="C2017" s="2">
        <v>0.64722222222222225</v>
      </c>
      <c r="D2017" t="s">
        <v>24</v>
      </c>
      <c r="E2017" t="s">
        <v>658</v>
      </c>
      <c r="F2017" t="s">
        <v>659</v>
      </c>
      <c r="G2017" t="s">
        <v>27</v>
      </c>
      <c r="H2017" t="s">
        <v>28</v>
      </c>
      <c r="J2017" t="s">
        <v>30</v>
      </c>
      <c r="K2017" t="s">
        <v>31</v>
      </c>
      <c r="L2017" t="s">
        <v>30</v>
      </c>
      <c r="M2017" t="s">
        <v>32</v>
      </c>
      <c r="N2017" t="s">
        <v>33</v>
      </c>
      <c r="O2017" t="s">
        <v>34</v>
      </c>
      <c r="P2017" t="s">
        <v>35</v>
      </c>
      <c r="V2017" t="s">
        <v>35</v>
      </c>
      <c r="W2017" t="s">
        <v>35</v>
      </c>
      <c r="X2017" t="s">
        <v>35</v>
      </c>
      <c r="Z2017" s="12">
        <f t="shared" si="31"/>
        <v>0</v>
      </c>
    </row>
    <row r="2018" spans="1:26" x14ac:dyDescent="0.35">
      <c r="A2018">
        <v>15347043</v>
      </c>
      <c r="B2018" s="1">
        <v>45748</v>
      </c>
      <c r="C2018" s="2">
        <v>0.88055555555555554</v>
      </c>
      <c r="D2018" t="s">
        <v>53</v>
      </c>
      <c r="E2018" t="s">
        <v>1534</v>
      </c>
      <c r="F2018">
        <v>13245</v>
      </c>
      <c r="G2018" t="s">
        <v>124</v>
      </c>
      <c r="H2018" t="s">
        <v>56</v>
      </c>
      <c r="I2018" t="s">
        <v>40</v>
      </c>
      <c r="J2018" t="s">
        <v>49</v>
      </c>
      <c r="K2018" t="s">
        <v>135</v>
      </c>
      <c r="L2018" t="s">
        <v>136</v>
      </c>
      <c r="M2018" t="s">
        <v>137</v>
      </c>
      <c r="N2018" t="s">
        <v>138</v>
      </c>
      <c r="O2018" t="s">
        <v>62</v>
      </c>
      <c r="P2018" t="s">
        <v>35</v>
      </c>
      <c r="Q2018" t="s">
        <v>78</v>
      </c>
      <c r="V2018" t="s">
        <v>35</v>
      </c>
      <c r="W2018" t="s">
        <v>35</v>
      </c>
      <c r="X2018" t="s">
        <v>35</v>
      </c>
      <c r="Z2018" s="12">
        <f t="shared" si="31"/>
        <v>0</v>
      </c>
    </row>
    <row r="2019" spans="1:26" x14ac:dyDescent="0.35">
      <c r="A2019">
        <v>15372478</v>
      </c>
      <c r="B2019" s="1">
        <v>45750</v>
      </c>
      <c r="C2019" s="2">
        <v>0.45902777777777776</v>
      </c>
      <c r="D2019" t="s">
        <v>128</v>
      </c>
      <c r="E2019" t="s">
        <v>2629</v>
      </c>
      <c r="F2019">
        <v>12367</v>
      </c>
      <c r="I2019" t="s">
        <v>40</v>
      </c>
      <c r="J2019" t="s">
        <v>30</v>
      </c>
      <c r="K2019" t="s">
        <v>31</v>
      </c>
      <c r="L2019" t="s">
        <v>30</v>
      </c>
      <c r="M2019" t="s">
        <v>1078</v>
      </c>
      <c r="N2019" t="s">
        <v>902</v>
      </c>
      <c r="O2019" t="s">
        <v>34</v>
      </c>
      <c r="P2019" t="s">
        <v>36</v>
      </c>
      <c r="Q2019" t="s">
        <v>103</v>
      </c>
      <c r="V2019" t="s">
        <v>36</v>
      </c>
      <c r="W2019" t="s">
        <v>35</v>
      </c>
      <c r="X2019" t="s">
        <v>35</v>
      </c>
      <c r="Z2019" s="12">
        <f t="shared" si="31"/>
        <v>0</v>
      </c>
    </row>
    <row r="2020" spans="1:26" x14ac:dyDescent="0.35">
      <c r="A2020">
        <v>15408024</v>
      </c>
      <c r="B2020" s="1">
        <v>45751</v>
      </c>
      <c r="C2020" s="2">
        <v>0.89652777777777781</v>
      </c>
      <c r="D2020" t="s">
        <v>53</v>
      </c>
      <c r="E2020" t="s">
        <v>1401</v>
      </c>
      <c r="F2020">
        <v>10401</v>
      </c>
      <c r="G2020" t="s">
        <v>55</v>
      </c>
      <c r="H2020" t="s">
        <v>56</v>
      </c>
      <c r="I2020" t="s">
        <v>40</v>
      </c>
      <c r="J2020" t="s">
        <v>49</v>
      </c>
      <c r="K2020" t="s">
        <v>378</v>
      </c>
      <c r="L2020" t="s">
        <v>417</v>
      </c>
      <c r="M2020" t="s">
        <v>418</v>
      </c>
      <c r="N2020" t="s">
        <v>419</v>
      </c>
      <c r="O2020" t="s">
        <v>62</v>
      </c>
      <c r="P2020" t="s">
        <v>35</v>
      </c>
      <c r="Q2020" t="s">
        <v>78</v>
      </c>
      <c r="V2020" t="s">
        <v>35</v>
      </c>
      <c r="W2020" t="s">
        <v>35</v>
      </c>
      <c r="X2020" t="s">
        <v>35</v>
      </c>
      <c r="Z2020" s="12">
        <f t="shared" si="31"/>
        <v>0</v>
      </c>
    </row>
    <row r="2021" spans="1:26" x14ac:dyDescent="0.35">
      <c r="A2021">
        <v>15483596</v>
      </c>
      <c r="B2021" s="1">
        <v>45755</v>
      </c>
      <c r="C2021" s="2">
        <v>0.70416666666666672</v>
      </c>
      <c r="D2021" t="s">
        <v>128</v>
      </c>
      <c r="E2021" t="s">
        <v>2630</v>
      </c>
      <c r="F2021">
        <v>11601</v>
      </c>
      <c r="I2021" t="s">
        <v>40</v>
      </c>
      <c r="J2021" t="s">
        <v>41</v>
      </c>
      <c r="K2021" t="s">
        <v>1187</v>
      </c>
      <c r="L2021">
        <v>100</v>
      </c>
      <c r="M2021" t="s">
        <v>2631</v>
      </c>
      <c r="N2021" t="s">
        <v>2632</v>
      </c>
      <c r="O2021" t="s">
        <v>34</v>
      </c>
      <c r="P2021" t="s">
        <v>36</v>
      </c>
      <c r="V2021" t="s">
        <v>35</v>
      </c>
      <c r="W2021" t="s">
        <v>35</v>
      </c>
      <c r="X2021" t="s">
        <v>35</v>
      </c>
      <c r="Z2021" s="12">
        <f t="shared" si="31"/>
        <v>0</v>
      </c>
    </row>
    <row r="2022" spans="1:26" x14ac:dyDescent="0.35">
      <c r="A2022">
        <v>15746231</v>
      </c>
      <c r="B2022" s="1">
        <v>45766</v>
      </c>
      <c r="C2022" s="2">
        <v>0.95138888888888884</v>
      </c>
      <c r="D2022" t="s">
        <v>53</v>
      </c>
      <c r="E2022" t="s">
        <v>1692</v>
      </c>
      <c r="F2022">
        <v>13120</v>
      </c>
      <c r="G2022" t="s">
        <v>124</v>
      </c>
      <c r="H2022" t="s">
        <v>56</v>
      </c>
      <c r="I2022" t="s">
        <v>40</v>
      </c>
      <c r="J2022" t="s">
        <v>49</v>
      </c>
      <c r="K2022">
        <v>125</v>
      </c>
      <c r="L2022" t="s">
        <v>190</v>
      </c>
      <c r="M2022" t="s">
        <v>191</v>
      </c>
      <c r="N2022" t="s">
        <v>192</v>
      </c>
      <c r="O2022" t="s">
        <v>34</v>
      </c>
      <c r="P2022" t="s">
        <v>35</v>
      </c>
      <c r="Q2022" t="s">
        <v>103</v>
      </c>
      <c r="V2022" t="s">
        <v>35</v>
      </c>
      <c r="W2022" t="s">
        <v>35</v>
      </c>
      <c r="X2022" t="s">
        <v>35</v>
      </c>
      <c r="Z2022" s="12">
        <f t="shared" si="31"/>
        <v>0</v>
      </c>
    </row>
    <row r="2023" spans="1:26" x14ac:dyDescent="0.35">
      <c r="A2023">
        <v>15497708</v>
      </c>
      <c r="B2023" s="1">
        <v>45756</v>
      </c>
      <c r="C2023" s="2">
        <v>0.53611111111111109</v>
      </c>
      <c r="D2023" t="s">
        <v>38</v>
      </c>
      <c r="E2023" t="s">
        <v>2633</v>
      </c>
      <c r="F2023">
        <v>11412</v>
      </c>
      <c r="J2023" t="s">
        <v>49</v>
      </c>
      <c r="K2023" t="s">
        <v>157</v>
      </c>
      <c r="L2023" t="s">
        <v>344</v>
      </c>
      <c r="M2023" t="s">
        <v>345</v>
      </c>
      <c r="N2023" t="s">
        <v>346</v>
      </c>
      <c r="O2023" t="s">
        <v>67</v>
      </c>
      <c r="P2023" t="s">
        <v>36</v>
      </c>
      <c r="V2023" t="s">
        <v>36</v>
      </c>
      <c r="W2023" t="s">
        <v>36</v>
      </c>
      <c r="X2023" t="s">
        <v>36</v>
      </c>
      <c r="Y2023" s="3">
        <v>45756.560416666667</v>
      </c>
      <c r="Z2023" s="12">
        <f t="shared" si="31"/>
        <v>1</v>
      </c>
    </row>
    <row r="2024" spans="1:26" x14ac:dyDescent="0.35">
      <c r="A2024">
        <v>15730970</v>
      </c>
      <c r="B2024" s="1">
        <v>45766</v>
      </c>
      <c r="C2024" s="2">
        <v>0.43680555555555556</v>
      </c>
      <c r="D2024" t="s">
        <v>53</v>
      </c>
      <c r="E2024" t="s">
        <v>2209</v>
      </c>
      <c r="F2024">
        <v>13263</v>
      </c>
      <c r="G2024" t="s">
        <v>290</v>
      </c>
      <c r="H2024" t="s">
        <v>56</v>
      </c>
      <c r="J2024" t="s">
        <v>49</v>
      </c>
      <c r="K2024" t="s">
        <v>194</v>
      </c>
      <c r="L2024" t="s">
        <v>291</v>
      </c>
      <c r="M2024" t="s">
        <v>292</v>
      </c>
      <c r="N2024" t="s">
        <v>293</v>
      </c>
      <c r="O2024" t="s">
        <v>62</v>
      </c>
      <c r="P2024" t="s">
        <v>35</v>
      </c>
      <c r="Q2024" t="s">
        <v>1000</v>
      </c>
      <c r="R2024" t="s">
        <v>1707</v>
      </c>
      <c r="T2024" t="s">
        <v>675</v>
      </c>
      <c r="U2024" t="s">
        <v>198</v>
      </c>
      <c r="V2024" t="s">
        <v>35</v>
      </c>
      <c r="W2024" t="s">
        <v>35</v>
      </c>
      <c r="X2024" t="s">
        <v>35</v>
      </c>
      <c r="Z2024" s="12">
        <f t="shared" si="31"/>
        <v>0</v>
      </c>
    </row>
    <row r="2025" spans="1:26" x14ac:dyDescent="0.35">
      <c r="A2025">
        <v>15423235</v>
      </c>
      <c r="B2025" s="1">
        <v>45752</v>
      </c>
      <c r="C2025" s="2">
        <v>0.70486111111111116</v>
      </c>
      <c r="D2025" t="s">
        <v>53</v>
      </c>
      <c r="E2025" t="s">
        <v>479</v>
      </c>
      <c r="F2025">
        <v>13530</v>
      </c>
      <c r="G2025" t="s">
        <v>55</v>
      </c>
      <c r="H2025" t="s">
        <v>56</v>
      </c>
      <c r="I2025" t="s">
        <v>29</v>
      </c>
      <c r="J2025" t="s">
        <v>148</v>
      </c>
      <c r="K2025" t="s">
        <v>371</v>
      </c>
      <c r="L2025" t="s">
        <v>148</v>
      </c>
      <c r="M2025" t="s">
        <v>1488</v>
      </c>
      <c r="N2025" t="s">
        <v>1489</v>
      </c>
      <c r="O2025" t="s">
        <v>62</v>
      </c>
      <c r="P2025" t="s">
        <v>35</v>
      </c>
      <c r="Q2025" t="s">
        <v>78</v>
      </c>
      <c r="V2025" t="s">
        <v>35</v>
      </c>
      <c r="W2025" t="s">
        <v>35</v>
      </c>
      <c r="X2025" t="s">
        <v>35</v>
      </c>
      <c r="Z2025" s="12">
        <f t="shared" si="31"/>
        <v>0</v>
      </c>
    </row>
    <row r="2026" spans="1:26" x14ac:dyDescent="0.35">
      <c r="A2026">
        <v>15633454</v>
      </c>
      <c r="B2026" s="1">
        <v>45761</v>
      </c>
      <c r="C2026" s="2">
        <v>0.77013888888888893</v>
      </c>
      <c r="D2026" t="s">
        <v>38</v>
      </c>
      <c r="E2026" t="s">
        <v>1069</v>
      </c>
      <c r="F2026" t="s">
        <v>1070</v>
      </c>
      <c r="I2026" t="s">
        <v>40</v>
      </c>
      <c r="J2026" t="s">
        <v>273</v>
      </c>
      <c r="K2026" t="s">
        <v>274</v>
      </c>
      <c r="L2026" t="s">
        <v>275</v>
      </c>
      <c r="M2026" t="s">
        <v>276</v>
      </c>
      <c r="N2026" t="s">
        <v>277</v>
      </c>
      <c r="O2026" t="s">
        <v>34</v>
      </c>
      <c r="P2026" t="s">
        <v>36</v>
      </c>
      <c r="V2026" t="s">
        <v>36</v>
      </c>
      <c r="W2026" t="s">
        <v>35</v>
      </c>
      <c r="X2026" t="s">
        <v>36</v>
      </c>
      <c r="Z2026" s="12">
        <f t="shared" si="31"/>
        <v>0</v>
      </c>
    </row>
    <row r="2027" spans="1:26" x14ac:dyDescent="0.35">
      <c r="A2027">
        <v>15440308</v>
      </c>
      <c r="B2027" s="1">
        <v>45753</v>
      </c>
      <c r="C2027" s="2">
        <v>0.72777777777777775</v>
      </c>
      <c r="D2027" t="s">
        <v>38</v>
      </c>
      <c r="E2027" t="s">
        <v>141</v>
      </c>
      <c r="F2027" t="s">
        <v>142</v>
      </c>
      <c r="I2027" t="s">
        <v>29</v>
      </c>
      <c r="J2027" t="s">
        <v>49</v>
      </c>
      <c r="K2027">
        <v>150</v>
      </c>
      <c r="L2027" t="s">
        <v>64</v>
      </c>
      <c r="M2027" t="s">
        <v>89</v>
      </c>
      <c r="N2027" t="s">
        <v>90</v>
      </c>
      <c r="O2027" t="s">
        <v>34</v>
      </c>
      <c r="P2027" t="s">
        <v>36</v>
      </c>
      <c r="V2027" t="s">
        <v>36</v>
      </c>
      <c r="W2027" t="s">
        <v>35</v>
      </c>
      <c r="X2027" t="s">
        <v>35</v>
      </c>
      <c r="Z2027" s="12">
        <f t="shared" si="31"/>
        <v>0</v>
      </c>
    </row>
    <row r="2028" spans="1:26" x14ac:dyDescent="0.35">
      <c r="A2028">
        <v>15446376</v>
      </c>
      <c r="B2028" s="1">
        <v>45754</v>
      </c>
      <c r="C2028" s="2">
        <v>0.36041666666666666</v>
      </c>
      <c r="D2028" t="s">
        <v>53</v>
      </c>
      <c r="E2028" t="s">
        <v>642</v>
      </c>
      <c r="F2028">
        <v>10225</v>
      </c>
      <c r="G2028" t="s">
        <v>124</v>
      </c>
      <c r="H2028" t="s">
        <v>56</v>
      </c>
      <c r="J2028" t="s">
        <v>49</v>
      </c>
      <c r="K2028">
        <v>125</v>
      </c>
      <c r="L2028" t="s">
        <v>190</v>
      </c>
      <c r="M2028" t="s">
        <v>191</v>
      </c>
      <c r="N2028" t="s">
        <v>192</v>
      </c>
      <c r="O2028" t="s">
        <v>62</v>
      </c>
      <c r="P2028" t="s">
        <v>35</v>
      </c>
      <c r="Q2028" t="s">
        <v>78</v>
      </c>
      <c r="V2028" t="s">
        <v>35</v>
      </c>
      <c r="W2028" t="s">
        <v>35</v>
      </c>
      <c r="X2028" t="s">
        <v>35</v>
      </c>
      <c r="Z2028" s="12">
        <f t="shared" si="31"/>
        <v>0</v>
      </c>
    </row>
    <row r="2029" spans="1:26" x14ac:dyDescent="0.35">
      <c r="A2029">
        <v>15685740</v>
      </c>
      <c r="B2029" s="1">
        <v>45763</v>
      </c>
      <c r="C2029" s="2">
        <v>0.95347222222222228</v>
      </c>
      <c r="D2029" t="s">
        <v>95</v>
      </c>
      <c r="E2029" t="s">
        <v>1034</v>
      </c>
      <c r="F2029">
        <v>12849</v>
      </c>
      <c r="G2029" t="s">
        <v>308</v>
      </c>
      <c r="H2029" t="s">
        <v>210</v>
      </c>
      <c r="J2029" t="s">
        <v>57</v>
      </c>
      <c r="K2029" t="s">
        <v>58</v>
      </c>
      <c r="L2029" t="s">
        <v>59</v>
      </c>
      <c r="M2029" t="s">
        <v>217</v>
      </c>
      <c r="N2029" t="s">
        <v>218</v>
      </c>
      <c r="O2029" t="s">
        <v>34</v>
      </c>
      <c r="P2029" t="s">
        <v>35</v>
      </c>
      <c r="Q2029" t="s">
        <v>37</v>
      </c>
      <c r="V2029" t="s">
        <v>35</v>
      </c>
      <c r="W2029" t="s">
        <v>35</v>
      </c>
      <c r="X2029" t="s">
        <v>35</v>
      </c>
      <c r="Z2029" s="12">
        <f t="shared" si="31"/>
        <v>0</v>
      </c>
    </row>
    <row r="2030" spans="1:26" x14ac:dyDescent="0.35">
      <c r="A2030">
        <v>15485039</v>
      </c>
      <c r="B2030" s="1">
        <v>45755</v>
      </c>
      <c r="C2030" s="2">
        <v>0.74583333333333335</v>
      </c>
      <c r="D2030" t="s">
        <v>46</v>
      </c>
      <c r="E2030" t="s">
        <v>978</v>
      </c>
      <c r="F2030">
        <v>11449</v>
      </c>
      <c r="J2030" t="s">
        <v>49</v>
      </c>
      <c r="K2030" t="s">
        <v>157</v>
      </c>
      <c r="L2030" t="s">
        <v>456</v>
      </c>
      <c r="M2030" t="s">
        <v>2634</v>
      </c>
      <c r="N2030" t="s">
        <v>2635</v>
      </c>
      <c r="O2030" t="s">
        <v>67</v>
      </c>
      <c r="P2030" t="s">
        <v>36</v>
      </c>
      <c r="Q2030" t="s">
        <v>205</v>
      </c>
      <c r="V2030" t="s">
        <v>35</v>
      </c>
      <c r="W2030" t="s">
        <v>36</v>
      </c>
      <c r="X2030" t="s">
        <v>36</v>
      </c>
      <c r="Y2030" s="3">
        <v>45755.74722222222</v>
      </c>
      <c r="Z2030" s="12">
        <f t="shared" si="31"/>
        <v>1</v>
      </c>
    </row>
    <row r="2031" spans="1:26" x14ac:dyDescent="0.35">
      <c r="A2031">
        <v>15690475</v>
      </c>
      <c r="B2031" s="1">
        <v>45764</v>
      </c>
      <c r="C2031" s="2">
        <v>0.47499999999999998</v>
      </c>
      <c r="D2031" t="s">
        <v>53</v>
      </c>
      <c r="E2031" t="s">
        <v>2636</v>
      </c>
      <c r="F2031" t="s">
        <v>2637</v>
      </c>
      <c r="G2031" t="s">
        <v>124</v>
      </c>
      <c r="H2031" t="s">
        <v>56</v>
      </c>
      <c r="I2031" t="s">
        <v>40</v>
      </c>
      <c r="J2031" t="s">
        <v>49</v>
      </c>
      <c r="K2031" t="s">
        <v>135</v>
      </c>
      <c r="L2031" t="s">
        <v>136</v>
      </c>
      <c r="M2031" t="s">
        <v>137</v>
      </c>
      <c r="N2031" t="s">
        <v>138</v>
      </c>
      <c r="O2031" t="s">
        <v>34</v>
      </c>
      <c r="P2031" t="s">
        <v>36</v>
      </c>
      <c r="Q2031" t="s">
        <v>103</v>
      </c>
      <c r="V2031" t="s">
        <v>35</v>
      </c>
      <c r="W2031" t="s">
        <v>36</v>
      </c>
      <c r="X2031" t="s">
        <v>36</v>
      </c>
      <c r="Z2031" s="12">
        <f t="shared" si="31"/>
        <v>0</v>
      </c>
    </row>
    <row r="2032" spans="1:26" x14ac:dyDescent="0.35">
      <c r="A2032">
        <v>15697571</v>
      </c>
      <c r="B2032" s="1">
        <v>45764</v>
      </c>
      <c r="C2032" s="2">
        <v>0.62291666666666667</v>
      </c>
      <c r="D2032" t="s">
        <v>46</v>
      </c>
      <c r="E2032" t="s">
        <v>1705</v>
      </c>
      <c r="F2032">
        <v>13036</v>
      </c>
      <c r="G2032" t="s">
        <v>99</v>
      </c>
      <c r="I2032" t="s">
        <v>29</v>
      </c>
      <c r="J2032" t="s">
        <v>49</v>
      </c>
      <c r="K2032">
        <v>150</v>
      </c>
      <c r="L2032" t="s">
        <v>385</v>
      </c>
      <c r="M2032" t="s">
        <v>1305</v>
      </c>
      <c r="N2032" t="s">
        <v>1306</v>
      </c>
      <c r="O2032" t="s">
        <v>62</v>
      </c>
      <c r="P2032" t="s">
        <v>35</v>
      </c>
      <c r="Q2032" t="s">
        <v>78</v>
      </c>
      <c r="V2032" t="s">
        <v>35</v>
      </c>
      <c r="W2032" t="s">
        <v>35</v>
      </c>
      <c r="X2032" t="s">
        <v>35</v>
      </c>
      <c r="Z2032" s="12">
        <f t="shared" si="31"/>
        <v>0</v>
      </c>
    </row>
    <row r="2033" spans="1:26" x14ac:dyDescent="0.35">
      <c r="A2033">
        <v>15653313</v>
      </c>
      <c r="B2033" s="1">
        <v>45762</v>
      </c>
      <c r="C2033" s="2">
        <v>0.73055555555555551</v>
      </c>
      <c r="D2033" t="s">
        <v>53</v>
      </c>
      <c r="E2033" t="s">
        <v>208</v>
      </c>
      <c r="F2033">
        <v>10280</v>
      </c>
      <c r="G2033" t="s">
        <v>124</v>
      </c>
      <c r="H2033" t="s">
        <v>56</v>
      </c>
      <c r="I2033" t="s">
        <v>40</v>
      </c>
      <c r="J2033" t="s">
        <v>49</v>
      </c>
      <c r="K2033">
        <v>125</v>
      </c>
      <c r="L2033" t="s">
        <v>190</v>
      </c>
      <c r="M2033" t="s">
        <v>191</v>
      </c>
      <c r="N2033" t="s">
        <v>192</v>
      </c>
      <c r="O2033" t="s">
        <v>62</v>
      </c>
      <c r="P2033" t="s">
        <v>35</v>
      </c>
      <c r="Q2033" t="s">
        <v>167</v>
      </c>
      <c r="V2033" t="s">
        <v>35</v>
      </c>
      <c r="W2033" t="s">
        <v>35</v>
      </c>
      <c r="X2033" t="s">
        <v>35</v>
      </c>
      <c r="Z2033" s="12">
        <f t="shared" si="31"/>
        <v>0</v>
      </c>
    </row>
    <row r="2034" spans="1:26" x14ac:dyDescent="0.35">
      <c r="A2034">
        <v>15478466</v>
      </c>
      <c r="B2034" s="1">
        <v>45755</v>
      </c>
      <c r="C2034" s="2">
        <v>0.59375</v>
      </c>
      <c r="D2034" t="s">
        <v>24</v>
      </c>
      <c r="E2034" t="s">
        <v>1159</v>
      </c>
      <c r="F2034">
        <v>13625</v>
      </c>
      <c r="G2034" t="s">
        <v>27</v>
      </c>
      <c r="H2034" t="s">
        <v>28</v>
      </c>
      <c r="I2034" t="s">
        <v>29</v>
      </c>
      <c r="J2034" t="s">
        <v>148</v>
      </c>
      <c r="K2034" t="s">
        <v>149</v>
      </c>
      <c r="L2034" t="s">
        <v>148</v>
      </c>
      <c r="M2034" t="s">
        <v>150</v>
      </c>
      <c r="N2034" t="s">
        <v>151</v>
      </c>
      <c r="O2034" t="s">
        <v>34</v>
      </c>
      <c r="P2034" t="s">
        <v>35</v>
      </c>
      <c r="Q2034" t="s">
        <v>37</v>
      </c>
      <c r="V2034" t="s">
        <v>35</v>
      </c>
      <c r="W2034" t="s">
        <v>35</v>
      </c>
      <c r="X2034" t="s">
        <v>35</v>
      </c>
      <c r="Z2034" s="12">
        <f t="shared" si="31"/>
        <v>0</v>
      </c>
    </row>
    <row r="2035" spans="1:26" x14ac:dyDescent="0.35">
      <c r="A2035">
        <v>15604562</v>
      </c>
      <c r="B2035" s="1">
        <v>45769</v>
      </c>
      <c r="C2035" s="2">
        <v>0.38750000000000001</v>
      </c>
      <c r="D2035" t="s">
        <v>95</v>
      </c>
      <c r="E2035" t="s">
        <v>2420</v>
      </c>
      <c r="F2035">
        <v>13106</v>
      </c>
      <c r="G2035" t="s">
        <v>308</v>
      </c>
      <c r="H2035" t="s">
        <v>210</v>
      </c>
      <c r="J2035" t="s">
        <v>57</v>
      </c>
      <c r="K2035" t="s">
        <v>58</v>
      </c>
      <c r="L2035" t="s">
        <v>551</v>
      </c>
      <c r="M2035" t="s">
        <v>2638</v>
      </c>
      <c r="N2035" t="s">
        <v>1274</v>
      </c>
      <c r="O2035" t="s">
        <v>62</v>
      </c>
      <c r="P2035" t="s">
        <v>35</v>
      </c>
      <c r="V2035" t="s">
        <v>35</v>
      </c>
      <c r="W2035" t="s">
        <v>35</v>
      </c>
      <c r="X2035" t="s">
        <v>35</v>
      </c>
      <c r="Z2035" s="12">
        <f t="shared" si="31"/>
        <v>0</v>
      </c>
    </row>
    <row r="2036" spans="1:26" x14ac:dyDescent="0.35">
      <c r="A2036">
        <v>15661620</v>
      </c>
      <c r="B2036" s="1">
        <v>45763</v>
      </c>
      <c r="C2036" s="2">
        <v>0.44513888888888886</v>
      </c>
      <c r="D2036" t="s">
        <v>53</v>
      </c>
      <c r="E2036" t="s">
        <v>2639</v>
      </c>
      <c r="F2036">
        <v>11809</v>
      </c>
      <c r="G2036" t="s">
        <v>55</v>
      </c>
      <c r="H2036" t="s">
        <v>56</v>
      </c>
      <c r="I2036" t="s">
        <v>88</v>
      </c>
      <c r="J2036" t="s">
        <v>49</v>
      </c>
      <c r="K2036" t="s">
        <v>392</v>
      </c>
      <c r="L2036" t="s">
        <v>81</v>
      </c>
      <c r="M2036" t="s">
        <v>393</v>
      </c>
      <c r="N2036" t="s">
        <v>394</v>
      </c>
      <c r="O2036" t="s">
        <v>34</v>
      </c>
      <c r="P2036" t="s">
        <v>35</v>
      </c>
      <c r="V2036" t="s">
        <v>35</v>
      </c>
      <c r="W2036" t="s">
        <v>35</v>
      </c>
      <c r="X2036" t="s">
        <v>35</v>
      </c>
      <c r="Z2036" s="12">
        <f t="shared" si="31"/>
        <v>0</v>
      </c>
    </row>
    <row r="2037" spans="1:26" x14ac:dyDescent="0.35">
      <c r="A2037">
        <v>15642723</v>
      </c>
      <c r="B2037" s="1">
        <v>45762</v>
      </c>
      <c r="C2037" s="2">
        <v>0.47291666666666665</v>
      </c>
      <c r="D2037" t="s">
        <v>128</v>
      </c>
      <c r="E2037" t="s">
        <v>2640</v>
      </c>
      <c r="F2037" t="s">
        <v>2641</v>
      </c>
      <c r="I2037" t="s">
        <v>29</v>
      </c>
      <c r="J2037" t="s">
        <v>57</v>
      </c>
      <c r="K2037" t="s">
        <v>58</v>
      </c>
      <c r="L2037" t="s">
        <v>59</v>
      </c>
      <c r="M2037" t="s">
        <v>777</v>
      </c>
      <c r="N2037" t="s">
        <v>691</v>
      </c>
      <c r="O2037" t="s">
        <v>34</v>
      </c>
      <c r="P2037" t="s">
        <v>36</v>
      </c>
      <c r="Q2037" t="s">
        <v>103</v>
      </c>
      <c r="V2037" t="s">
        <v>36</v>
      </c>
      <c r="W2037" t="s">
        <v>35</v>
      </c>
      <c r="X2037" t="s">
        <v>35</v>
      </c>
      <c r="Z2037" s="12">
        <f t="shared" si="31"/>
        <v>0</v>
      </c>
    </row>
    <row r="2038" spans="1:26" x14ac:dyDescent="0.35">
      <c r="A2038">
        <v>15690537</v>
      </c>
      <c r="B2038" s="1">
        <v>45764</v>
      </c>
      <c r="C2038" s="2">
        <v>0.47638888888888886</v>
      </c>
      <c r="D2038" t="s">
        <v>53</v>
      </c>
      <c r="E2038" t="s">
        <v>1368</v>
      </c>
      <c r="F2038">
        <v>12869</v>
      </c>
      <c r="G2038" t="s">
        <v>124</v>
      </c>
      <c r="H2038" t="s">
        <v>56</v>
      </c>
      <c r="I2038" t="s">
        <v>88</v>
      </c>
      <c r="J2038" t="s">
        <v>49</v>
      </c>
      <c r="K2038" t="s">
        <v>135</v>
      </c>
      <c r="L2038" t="s">
        <v>136</v>
      </c>
      <c r="M2038" t="s">
        <v>137</v>
      </c>
      <c r="N2038" t="s">
        <v>138</v>
      </c>
      <c r="O2038" t="s">
        <v>34</v>
      </c>
      <c r="P2038" t="s">
        <v>35</v>
      </c>
      <c r="Q2038" t="s">
        <v>536</v>
      </c>
      <c r="V2038" t="s">
        <v>35</v>
      </c>
      <c r="W2038" t="s">
        <v>35</v>
      </c>
      <c r="X2038" t="s">
        <v>35</v>
      </c>
      <c r="Z2038" s="12">
        <f t="shared" si="31"/>
        <v>0</v>
      </c>
    </row>
    <row r="2039" spans="1:26" x14ac:dyDescent="0.35">
      <c r="A2039">
        <v>15574015</v>
      </c>
      <c r="B2039" s="1">
        <v>45758</v>
      </c>
      <c r="C2039" s="2">
        <v>0.77708333333333335</v>
      </c>
      <c r="D2039" t="s">
        <v>38</v>
      </c>
      <c r="E2039" t="s">
        <v>2642</v>
      </c>
      <c r="F2039">
        <v>13056</v>
      </c>
      <c r="G2039" t="s">
        <v>86</v>
      </c>
      <c r="H2039" t="s">
        <v>87</v>
      </c>
      <c r="I2039" t="s">
        <v>40</v>
      </c>
      <c r="J2039" t="s">
        <v>49</v>
      </c>
      <c r="K2039">
        <v>125</v>
      </c>
      <c r="L2039" t="s">
        <v>286</v>
      </c>
      <c r="M2039" t="s">
        <v>364</v>
      </c>
      <c r="N2039" t="s">
        <v>365</v>
      </c>
      <c r="O2039" t="s">
        <v>67</v>
      </c>
      <c r="P2039" t="s">
        <v>36</v>
      </c>
      <c r="Q2039" t="s">
        <v>313</v>
      </c>
      <c r="V2039" t="s">
        <v>36</v>
      </c>
      <c r="W2039" t="s">
        <v>36</v>
      </c>
      <c r="X2039" t="s">
        <v>36</v>
      </c>
      <c r="Y2039" s="3">
        <v>45758.782638888886</v>
      </c>
      <c r="Z2039" s="12">
        <f t="shared" si="31"/>
        <v>1</v>
      </c>
    </row>
    <row r="2040" spans="1:26" x14ac:dyDescent="0.35">
      <c r="A2040">
        <v>15608698</v>
      </c>
      <c r="B2040" s="1">
        <v>45760</v>
      </c>
      <c r="C2040" s="2">
        <v>0.84097222222222223</v>
      </c>
      <c r="D2040" t="s">
        <v>53</v>
      </c>
      <c r="E2040" t="s">
        <v>962</v>
      </c>
      <c r="F2040">
        <v>12782</v>
      </c>
      <c r="G2040" t="s">
        <v>124</v>
      </c>
      <c r="H2040" t="s">
        <v>56</v>
      </c>
      <c r="I2040" t="s">
        <v>40</v>
      </c>
      <c r="J2040" t="s">
        <v>49</v>
      </c>
      <c r="K2040">
        <v>125</v>
      </c>
      <c r="L2040" t="s">
        <v>190</v>
      </c>
      <c r="M2040" t="s">
        <v>191</v>
      </c>
      <c r="N2040" t="s">
        <v>192</v>
      </c>
      <c r="O2040" t="s">
        <v>62</v>
      </c>
      <c r="P2040" t="s">
        <v>35</v>
      </c>
      <c r="Q2040" t="s">
        <v>167</v>
      </c>
      <c r="V2040" t="s">
        <v>35</v>
      </c>
      <c r="W2040" t="s">
        <v>35</v>
      </c>
      <c r="X2040" t="s">
        <v>35</v>
      </c>
      <c r="Z2040" s="12">
        <f t="shared" si="31"/>
        <v>0</v>
      </c>
    </row>
    <row r="2041" spans="1:26" x14ac:dyDescent="0.35">
      <c r="A2041">
        <v>15663242</v>
      </c>
      <c r="B2041" s="1">
        <v>45763</v>
      </c>
      <c r="C2041" s="2">
        <v>0.47222222222222221</v>
      </c>
      <c r="D2041" t="s">
        <v>38</v>
      </c>
      <c r="E2041" t="s">
        <v>284</v>
      </c>
      <c r="F2041">
        <v>10443</v>
      </c>
      <c r="I2041" t="s">
        <v>29</v>
      </c>
      <c r="J2041" t="s">
        <v>49</v>
      </c>
      <c r="K2041">
        <v>125</v>
      </c>
      <c r="L2041" t="s">
        <v>92</v>
      </c>
      <c r="M2041" t="s">
        <v>520</v>
      </c>
      <c r="N2041" t="s">
        <v>521</v>
      </c>
      <c r="O2041" t="s">
        <v>34</v>
      </c>
      <c r="P2041" t="s">
        <v>36</v>
      </c>
      <c r="Q2041" t="s">
        <v>396</v>
      </c>
      <c r="V2041" t="s">
        <v>35</v>
      </c>
      <c r="W2041" t="s">
        <v>35</v>
      </c>
      <c r="X2041" t="s">
        <v>35</v>
      </c>
      <c r="Z2041" s="12">
        <f t="shared" si="31"/>
        <v>0</v>
      </c>
    </row>
    <row r="2042" spans="1:26" x14ac:dyDescent="0.35">
      <c r="A2042">
        <v>15533001</v>
      </c>
      <c r="B2042" s="1">
        <v>45756</v>
      </c>
      <c r="C2042" s="2">
        <v>0.82291666666666663</v>
      </c>
      <c r="D2042" t="s">
        <v>53</v>
      </c>
      <c r="E2042" t="s">
        <v>146</v>
      </c>
      <c r="F2042" t="s">
        <v>147</v>
      </c>
      <c r="G2042" t="s">
        <v>55</v>
      </c>
      <c r="H2042" t="s">
        <v>56</v>
      </c>
      <c r="I2042" t="s">
        <v>88</v>
      </c>
      <c r="J2042" t="s">
        <v>148</v>
      </c>
      <c r="K2042" t="s">
        <v>296</v>
      </c>
      <c r="L2042" t="s">
        <v>148</v>
      </c>
      <c r="M2042" t="s">
        <v>953</v>
      </c>
      <c r="N2042" t="s">
        <v>954</v>
      </c>
      <c r="O2042" t="s">
        <v>34</v>
      </c>
      <c r="P2042" t="s">
        <v>35</v>
      </c>
      <c r="V2042" t="s">
        <v>35</v>
      </c>
      <c r="W2042" t="s">
        <v>35</v>
      </c>
      <c r="X2042" t="s">
        <v>35</v>
      </c>
      <c r="Z2042" s="12">
        <f t="shared" si="31"/>
        <v>0</v>
      </c>
    </row>
    <row r="2043" spans="1:26" x14ac:dyDescent="0.35">
      <c r="A2043">
        <v>15480606</v>
      </c>
      <c r="B2043" s="1">
        <v>45755</v>
      </c>
      <c r="C2043" s="2">
        <v>0.63055555555555554</v>
      </c>
      <c r="D2043" t="s">
        <v>228</v>
      </c>
      <c r="E2043" t="s">
        <v>872</v>
      </c>
      <c r="F2043">
        <v>12313</v>
      </c>
      <c r="J2043" t="s">
        <v>49</v>
      </c>
      <c r="K2043">
        <v>125</v>
      </c>
      <c r="L2043" t="s">
        <v>286</v>
      </c>
      <c r="M2043" t="s">
        <v>316</v>
      </c>
      <c r="N2043" t="s">
        <v>317</v>
      </c>
      <c r="O2043" t="s">
        <v>67</v>
      </c>
      <c r="P2043" t="s">
        <v>36</v>
      </c>
      <c r="V2043" t="s">
        <v>35</v>
      </c>
      <c r="W2043" t="s">
        <v>35</v>
      </c>
      <c r="X2043" t="s">
        <v>36</v>
      </c>
      <c r="Y2043" s="3">
        <v>45755.631249999999</v>
      </c>
      <c r="Z2043" s="12">
        <f t="shared" si="31"/>
        <v>1</v>
      </c>
    </row>
    <row r="2044" spans="1:26" x14ac:dyDescent="0.35">
      <c r="A2044">
        <v>15346663</v>
      </c>
      <c r="B2044" s="1">
        <v>45748</v>
      </c>
      <c r="C2044" s="2">
        <v>0.85555555555555551</v>
      </c>
      <c r="D2044" t="s">
        <v>53</v>
      </c>
      <c r="E2044" t="s">
        <v>2643</v>
      </c>
      <c r="F2044" t="s">
        <v>2644</v>
      </c>
      <c r="G2044" t="s">
        <v>124</v>
      </c>
      <c r="H2044" t="s">
        <v>56</v>
      </c>
      <c r="I2044" t="s">
        <v>40</v>
      </c>
      <c r="J2044" t="s">
        <v>49</v>
      </c>
      <c r="K2044" t="s">
        <v>194</v>
      </c>
      <c r="L2044" t="s">
        <v>348</v>
      </c>
      <c r="M2044" t="s">
        <v>349</v>
      </c>
      <c r="N2044" t="s">
        <v>350</v>
      </c>
      <c r="O2044" t="s">
        <v>62</v>
      </c>
      <c r="P2044" t="s">
        <v>35</v>
      </c>
      <c r="Q2044" t="s">
        <v>167</v>
      </c>
      <c r="V2044" t="s">
        <v>35</v>
      </c>
      <c r="W2044" t="s">
        <v>35</v>
      </c>
      <c r="X2044" t="s">
        <v>35</v>
      </c>
      <c r="Z2044" s="12">
        <f t="shared" si="31"/>
        <v>0</v>
      </c>
    </row>
    <row r="2045" spans="1:26" x14ac:dyDescent="0.35">
      <c r="A2045">
        <v>15646734</v>
      </c>
      <c r="B2045" s="1">
        <v>45762</v>
      </c>
      <c r="C2045" s="2">
        <v>0.54791666666666672</v>
      </c>
      <c r="D2045" t="s">
        <v>128</v>
      </c>
      <c r="E2045" t="s">
        <v>2645</v>
      </c>
      <c r="F2045" t="s">
        <v>2646</v>
      </c>
      <c r="G2045" t="s">
        <v>268</v>
      </c>
      <c r="H2045" t="s">
        <v>2647</v>
      </c>
      <c r="J2045" t="s">
        <v>57</v>
      </c>
      <c r="K2045" t="s">
        <v>58</v>
      </c>
      <c r="L2045" t="s">
        <v>59</v>
      </c>
      <c r="M2045" t="s">
        <v>506</v>
      </c>
      <c r="N2045" t="s">
        <v>507</v>
      </c>
      <c r="O2045" t="s">
        <v>67</v>
      </c>
      <c r="P2045" t="s">
        <v>36</v>
      </c>
      <c r="V2045" t="s">
        <v>35</v>
      </c>
      <c r="W2045" t="s">
        <v>35</v>
      </c>
      <c r="X2045" t="s">
        <v>35</v>
      </c>
      <c r="Y2045" s="3">
        <v>45762.548611111109</v>
      </c>
      <c r="Z2045" s="12">
        <f t="shared" si="31"/>
        <v>1</v>
      </c>
    </row>
    <row r="2046" spans="1:26" x14ac:dyDescent="0.35">
      <c r="A2046">
        <v>15467393</v>
      </c>
      <c r="B2046" s="1">
        <v>45755</v>
      </c>
      <c r="C2046" s="2">
        <v>0.41249999999999998</v>
      </c>
      <c r="D2046" t="s">
        <v>53</v>
      </c>
      <c r="E2046" t="s">
        <v>2648</v>
      </c>
      <c r="F2046">
        <v>12579</v>
      </c>
      <c r="G2046" t="s">
        <v>55</v>
      </c>
      <c r="H2046" t="s">
        <v>56</v>
      </c>
      <c r="I2046" t="s">
        <v>88</v>
      </c>
      <c r="J2046" t="s">
        <v>49</v>
      </c>
      <c r="K2046">
        <v>125</v>
      </c>
      <c r="L2046" t="s">
        <v>243</v>
      </c>
      <c r="M2046" t="s">
        <v>878</v>
      </c>
      <c r="N2046" t="s">
        <v>879</v>
      </c>
      <c r="O2046" t="s">
        <v>34</v>
      </c>
      <c r="P2046" t="s">
        <v>35</v>
      </c>
      <c r="V2046" t="s">
        <v>35</v>
      </c>
      <c r="W2046" t="s">
        <v>35</v>
      </c>
      <c r="X2046" t="s">
        <v>35</v>
      </c>
      <c r="Z2046" s="12">
        <f t="shared" si="31"/>
        <v>0</v>
      </c>
    </row>
    <row r="2047" spans="1:26" x14ac:dyDescent="0.35">
      <c r="A2047">
        <v>15655105</v>
      </c>
      <c r="B2047" s="1">
        <v>45762</v>
      </c>
      <c r="C2047" s="2">
        <v>0.78472222222222221</v>
      </c>
      <c r="D2047" t="s">
        <v>53</v>
      </c>
      <c r="E2047" t="s">
        <v>2649</v>
      </c>
      <c r="F2047">
        <v>11505</v>
      </c>
      <c r="G2047" t="s">
        <v>124</v>
      </c>
      <c r="H2047" t="s">
        <v>56</v>
      </c>
      <c r="I2047" t="s">
        <v>40</v>
      </c>
      <c r="J2047" t="s">
        <v>49</v>
      </c>
      <c r="K2047" t="s">
        <v>431</v>
      </c>
      <c r="L2047" t="s">
        <v>71</v>
      </c>
      <c r="M2047" t="s">
        <v>709</v>
      </c>
      <c r="N2047" t="s">
        <v>710</v>
      </c>
      <c r="O2047" t="s">
        <v>34</v>
      </c>
      <c r="P2047" t="s">
        <v>35</v>
      </c>
      <c r="Q2047" t="s">
        <v>37</v>
      </c>
      <c r="V2047" t="s">
        <v>35</v>
      </c>
      <c r="W2047" t="s">
        <v>35</v>
      </c>
      <c r="X2047" t="s">
        <v>35</v>
      </c>
      <c r="Z2047" s="12">
        <f t="shared" si="31"/>
        <v>0</v>
      </c>
    </row>
    <row r="2048" spans="1:26" x14ac:dyDescent="0.35">
      <c r="A2048">
        <v>15573512</v>
      </c>
      <c r="B2048" s="1">
        <v>45758</v>
      </c>
      <c r="C2048" s="2">
        <v>0.76597222222222228</v>
      </c>
      <c r="D2048" t="s">
        <v>128</v>
      </c>
      <c r="E2048" t="s">
        <v>2614</v>
      </c>
      <c r="F2048" t="s">
        <v>2615</v>
      </c>
      <c r="I2048" t="s">
        <v>29</v>
      </c>
      <c r="J2048" t="s">
        <v>41</v>
      </c>
      <c r="K2048" t="s">
        <v>1187</v>
      </c>
      <c r="L2048">
        <v>110</v>
      </c>
      <c r="M2048" t="s">
        <v>2650</v>
      </c>
      <c r="N2048" t="s">
        <v>2651</v>
      </c>
      <c r="O2048" t="s">
        <v>34</v>
      </c>
      <c r="P2048" t="s">
        <v>35</v>
      </c>
      <c r="Q2048" t="s">
        <v>205</v>
      </c>
      <c r="V2048" t="s">
        <v>35</v>
      </c>
      <c r="W2048" t="s">
        <v>35</v>
      </c>
      <c r="X2048" t="s">
        <v>35</v>
      </c>
      <c r="Z2048" s="12">
        <f t="shared" si="31"/>
        <v>0</v>
      </c>
    </row>
    <row r="2049" spans="1:26" x14ac:dyDescent="0.35">
      <c r="A2049">
        <v>15664732</v>
      </c>
      <c r="B2049" s="1">
        <v>45763</v>
      </c>
      <c r="C2049" s="2">
        <v>0.49513888888888891</v>
      </c>
      <c r="D2049" t="s">
        <v>38</v>
      </c>
      <c r="E2049" t="s">
        <v>1195</v>
      </c>
      <c r="F2049" t="s">
        <v>1196</v>
      </c>
      <c r="J2049" t="s">
        <v>49</v>
      </c>
      <c r="K2049">
        <v>125</v>
      </c>
      <c r="L2049" t="s">
        <v>243</v>
      </c>
      <c r="M2049" t="s">
        <v>1914</v>
      </c>
      <c r="N2049" t="s">
        <v>1915</v>
      </c>
      <c r="O2049" t="s">
        <v>67</v>
      </c>
      <c r="P2049" t="s">
        <v>36</v>
      </c>
      <c r="V2049" t="s">
        <v>36</v>
      </c>
      <c r="W2049" t="s">
        <v>36</v>
      </c>
      <c r="X2049" t="s">
        <v>36</v>
      </c>
      <c r="Y2049" s="3">
        <v>45763.496527777781</v>
      </c>
      <c r="Z2049" s="12">
        <f t="shared" si="31"/>
        <v>1</v>
      </c>
    </row>
    <row r="2050" spans="1:26" x14ac:dyDescent="0.35">
      <c r="A2050">
        <v>15687685</v>
      </c>
      <c r="B2050" s="1">
        <v>45764</v>
      </c>
      <c r="C2050" s="2">
        <v>0.34166666666666667</v>
      </c>
      <c r="D2050" t="s">
        <v>53</v>
      </c>
      <c r="E2050" t="s">
        <v>2652</v>
      </c>
      <c r="F2050" t="s">
        <v>2653</v>
      </c>
      <c r="G2050" t="s">
        <v>124</v>
      </c>
      <c r="H2050" t="s">
        <v>56</v>
      </c>
      <c r="I2050" t="s">
        <v>88</v>
      </c>
      <c r="M2050" t="s">
        <v>358</v>
      </c>
      <c r="N2050" t="s">
        <v>359</v>
      </c>
      <c r="O2050" t="s">
        <v>34</v>
      </c>
      <c r="P2050" t="s">
        <v>35</v>
      </c>
      <c r="Q2050" t="s">
        <v>103</v>
      </c>
      <c r="V2050" t="s">
        <v>35</v>
      </c>
      <c r="W2050" t="s">
        <v>35</v>
      </c>
      <c r="X2050" t="s">
        <v>35</v>
      </c>
      <c r="Z2050" s="12">
        <f t="shared" si="31"/>
        <v>0</v>
      </c>
    </row>
    <row r="2051" spans="1:26" x14ac:dyDescent="0.35">
      <c r="A2051">
        <v>15499902</v>
      </c>
      <c r="B2051" s="1">
        <v>45756</v>
      </c>
      <c r="C2051" s="2">
        <v>0.58333333333333337</v>
      </c>
      <c r="D2051" t="s">
        <v>46</v>
      </c>
      <c r="E2051" t="s">
        <v>476</v>
      </c>
      <c r="F2051">
        <v>14138</v>
      </c>
      <c r="G2051" t="s">
        <v>48</v>
      </c>
      <c r="I2051" t="s">
        <v>40</v>
      </c>
      <c r="J2051" t="s">
        <v>49</v>
      </c>
      <c r="K2051" t="s">
        <v>135</v>
      </c>
      <c r="L2051" t="s">
        <v>136</v>
      </c>
      <c r="M2051" t="s">
        <v>2654</v>
      </c>
      <c r="N2051" t="s">
        <v>485</v>
      </c>
      <c r="O2051" t="s">
        <v>34</v>
      </c>
      <c r="P2051" t="s">
        <v>35</v>
      </c>
      <c r="Q2051" t="s">
        <v>205</v>
      </c>
      <c r="V2051" t="s">
        <v>35</v>
      </c>
      <c r="W2051" t="s">
        <v>35</v>
      </c>
      <c r="X2051" t="s">
        <v>35</v>
      </c>
      <c r="Z2051" s="12">
        <f t="shared" ref="Z2051:Z2114" si="32">IF(O2051="Invoiced", 1, 0)</f>
        <v>0</v>
      </c>
    </row>
    <row r="2052" spans="1:26" x14ac:dyDescent="0.35">
      <c r="A2052">
        <v>15652400</v>
      </c>
      <c r="B2052" s="1">
        <v>45762</v>
      </c>
      <c r="C2052" s="2">
        <v>0.70138888888888884</v>
      </c>
      <c r="D2052" t="s">
        <v>38</v>
      </c>
      <c r="E2052" t="s">
        <v>2229</v>
      </c>
      <c r="F2052">
        <v>10729</v>
      </c>
      <c r="G2052" t="s">
        <v>791</v>
      </c>
      <c r="I2052" t="s">
        <v>40</v>
      </c>
      <c r="J2052" t="s">
        <v>41</v>
      </c>
      <c r="K2052" t="s">
        <v>1815</v>
      </c>
      <c r="L2052">
        <v>100</v>
      </c>
      <c r="M2052" t="s">
        <v>2655</v>
      </c>
      <c r="N2052" t="s">
        <v>2656</v>
      </c>
      <c r="O2052" t="s">
        <v>67</v>
      </c>
      <c r="P2052" t="s">
        <v>36</v>
      </c>
      <c r="V2052" t="s">
        <v>36</v>
      </c>
      <c r="W2052" t="s">
        <v>36</v>
      </c>
      <c r="X2052" t="s">
        <v>36</v>
      </c>
      <c r="Y2052" s="3">
        <v>45762.703472222223</v>
      </c>
      <c r="Z2052" s="12">
        <f t="shared" si="32"/>
        <v>1</v>
      </c>
    </row>
    <row r="2053" spans="1:26" x14ac:dyDescent="0.35">
      <c r="A2053">
        <v>15381054</v>
      </c>
      <c r="B2053" s="1">
        <v>45750</v>
      </c>
      <c r="C2053" s="2">
        <v>0.65763888888888888</v>
      </c>
      <c r="D2053" t="s">
        <v>38</v>
      </c>
      <c r="E2053" t="s">
        <v>160</v>
      </c>
      <c r="F2053">
        <v>13482</v>
      </c>
      <c r="G2053" t="s">
        <v>86</v>
      </c>
      <c r="H2053" t="s">
        <v>87</v>
      </c>
      <c r="I2053" t="s">
        <v>40</v>
      </c>
      <c r="J2053" t="s">
        <v>49</v>
      </c>
      <c r="K2053">
        <v>125</v>
      </c>
      <c r="L2053" t="s">
        <v>243</v>
      </c>
      <c r="M2053" t="s">
        <v>647</v>
      </c>
      <c r="N2053" t="s">
        <v>648</v>
      </c>
      <c r="O2053" t="s">
        <v>62</v>
      </c>
      <c r="P2053" t="s">
        <v>36</v>
      </c>
      <c r="V2053" t="s">
        <v>36</v>
      </c>
      <c r="W2053" t="s">
        <v>36</v>
      </c>
      <c r="X2053" t="s">
        <v>36</v>
      </c>
      <c r="Y2053" s="3">
        <v>45750.663888888892</v>
      </c>
      <c r="Z2053" s="12">
        <f t="shared" si="32"/>
        <v>0</v>
      </c>
    </row>
    <row r="2054" spans="1:26" x14ac:dyDescent="0.35">
      <c r="A2054">
        <v>15366938</v>
      </c>
      <c r="B2054" s="1">
        <v>45749</v>
      </c>
      <c r="C2054" s="2">
        <v>0.83750000000000002</v>
      </c>
      <c r="D2054" t="s">
        <v>53</v>
      </c>
      <c r="E2054" t="s">
        <v>206</v>
      </c>
      <c r="F2054" t="s">
        <v>207</v>
      </c>
      <c r="G2054" t="s">
        <v>124</v>
      </c>
      <c r="H2054" t="s">
        <v>56</v>
      </c>
      <c r="I2054" t="s">
        <v>40</v>
      </c>
      <c r="J2054" t="s">
        <v>49</v>
      </c>
      <c r="K2054" t="s">
        <v>135</v>
      </c>
      <c r="L2054" t="s">
        <v>136</v>
      </c>
      <c r="M2054" t="s">
        <v>137</v>
      </c>
      <c r="N2054" t="s">
        <v>138</v>
      </c>
      <c r="O2054" t="s">
        <v>62</v>
      </c>
      <c r="P2054" t="s">
        <v>35</v>
      </c>
      <c r="Q2054" t="s">
        <v>78</v>
      </c>
      <c r="V2054" t="s">
        <v>35</v>
      </c>
      <c r="W2054" t="s">
        <v>35</v>
      </c>
      <c r="X2054" t="s">
        <v>35</v>
      </c>
      <c r="Z2054" s="12">
        <f t="shared" si="32"/>
        <v>0</v>
      </c>
    </row>
    <row r="2055" spans="1:26" x14ac:dyDescent="0.35">
      <c r="A2055">
        <v>15690168</v>
      </c>
      <c r="B2055" s="1">
        <v>45764</v>
      </c>
      <c r="C2055" s="2">
        <v>0.46597222222222223</v>
      </c>
      <c r="D2055" t="s">
        <v>53</v>
      </c>
      <c r="E2055" t="s">
        <v>1368</v>
      </c>
      <c r="F2055">
        <v>12869</v>
      </c>
      <c r="G2055" t="s">
        <v>124</v>
      </c>
      <c r="H2055" t="s">
        <v>56</v>
      </c>
      <c r="I2055" t="s">
        <v>29</v>
      </c>
      <c r="J2055" t="s">
        <v>49</v>
      </c>
      <c r="K2055" t="s">
        <v>135</v>
      </c>
      <c r="L2055" t="s">
        <v>136</v>
      </c>
      <c r="M2055" t="s">
        <v>137</v>
      </c>
      <c r="N2055" t="s">
        <v>138</v>
      </c>
      <c r="O2055" t="s">
        <v>34</v>
      </c>
      <c r="P2055" t="s">
        <v>35</v>
      </c>
      <c r="V2055" t="s">
        <v>35</v>
      </c>
      <c r="W2055" t="s">
        <v>35</v>
      </c>
      <c r="X2055" t="s">
        <v>35</v>
      </c>
      <c r="Z2055" s="12">
        <f t="shared" si="32"/>
        <v>0</v>
      </c>
    </row>
    <row r="2056" spans="1:26" x14ac:dyDescent="0.35">
      <c r="A2056">
        <v>15422619</v>
      </c>
      <c r="B2056" s="1">
        <v>45752</v>
      </c>
      <c r="C2056" s="2">
        <v>0.68680555555555556</v>
      </c>
      <c r="D2056" t="s">
        <v>53</v>
      </c>
      <c r="E2056" t="s">
        <v>2616</v>
      </c>
      <c r="F2056" t="s">
        <v>2617</v>
      </c>
      <c r="G2056" t="s">
        <v>290</v>
      </c>
      <c r="H2056" t="s">
        <v>56</v>
      </c>
      <c r="I2056" t="s">
        <v>88</v>
      </c>
      <c r="J2056" t="s">
        <v>49</v>
      </c>
      <c r="K2056" t="s">
        <v>114</v>
      </c>
      <c r="L2056" t="s">
        <v>186</v>
      </c>
      <c r="M2056" t="s">
        <v>187</v>
      </c>
      <c r="N2056" t="s">
        <v>188</v>
      </c>
      <c r="O2056" t="s">
        <v>62</v>
      </c>
      <c r="P2056" t="s">
        <v>35</v>
      </c>
      <c r="Q2056" t="s">
        <v>84</v>
      </c>
      <c r="V2056" t="s">
        <v>35</v>
      </c>
      <c r="W2056" t="s">
        <v>35</v>
      </c>
      <c r="X2056" t="s">
        <v>35</v>
      </c>
      <c r="Z2056" s="12">
        <f t="shared" si="32"/>
        <v>0</v>
      </c>
    </row>
    <row r="2057" spans="1:26" x14ac:dyDescent="0.35">
      <c r="A2057">
        <v>15576881</v>
      </c>
      <c r="B2057" s="1">
        <v>45759</v>
      </c>
      <c r="C2057" s="2">
        <v>0.45902777777777776</v>
      </c>
      <c r="D2057" t="s">
        <v>53</v>
      </c>
      <c r="E2057" t="s">
        <v>2621</v>
      </c>
      <c r="F2057" t="s">
        <v>2622</v>
      </c>
      <c r="G2057" t="s">
        <v>124</v>
      </c>
      <c r="H2057" t="s">
        <v>56</v>
      </c>
      <c r="I2057" t="s">
        <v>29</v>
      </c>
      <c r="J2057" t="s">
        <v>49</v>
      </c>
      <c r="K2057" t="s">
        <v>135</v>
      </c>
      <c r="L2057" t="s">
        <v>136</v>
      </c>
      <c r="M2057" t="s">
        <v>137</v>
      </c>
      <c r="N2057" t="s">
        <v>138</v>
      </c>
      <c r="O2057" t="s">
        <v>34</v>
      </c>
      <c r="P2057" t="s">
        <v>35</v>
      </c>
      <c r="Q2057" t="s">
        <v>37</v>
      </c>
      <c r="V2057" t="s">
        <v>35</v>
      </c>
      <c r="W2057" t="s">
        <v>35</v>
      </c>
      <c r="X2057" t="s">
        <v>35</v>
      </c>
      <c r="Z2057" s="12">
        <f t="shared" si="32"/>
        <v>0</v>
      </c>
    </row>
    <row r="2058" spans="1:26" x14ac:dyDescent="0.35">
      <c r="A2058">
        <v>15524526</v>
      </c>
      <c r="B2058" s="1">
        <v>45756</v>
      </c>
      <c r="C2058" s="2">
        <v>0.61597222222222225</v>
      </c>
      <c r="D2058" t="s">
        <v>95</v>
      </c>
      <c r="E2058" t="s">
        <v>541</v>
      </c>
      <c r="F2058">
        <v>13645</v>
      </c>
      <c r="G2058" t="s">
        <v>1129</v>
      </c>
      <c r="H2058" t="s">
        <v>309</v>
      </c>
      <c r="I2058" t="s">
        <v>29</v>
      </c>
      <c r="J2058" t="s">
        <v>49</v>
      </c>
      <c r="K2058" t="s">
        <v>157</v>
      </c>
      <c r="L2058" t="s">
        <v>533</v>
      </c>
      <c r="M2058" t="s">
        <v>1551</v>
      </c>
      <c r="N2058" t="s">
        <v>1552</v>
      </c>
      <c r="O2058" t="s">
        <v>62</v>
      </c>
      <c r="P2058" t="s">
        <v>35</v>
      </c>
      <c r="Q2058" t="s">
        <v>167</v>
      </c>
      <c r="V2058" t="s">
        <v>35</v>
      </c>
      <c r="W2058" t="s">
        <v>35</v>
      </c>
      <c r="X2058" t="s">
        <v>35</v>
      </c>
      <c r="Z2058" s="12">
        <f t="shared" si="32"/>
        <v>0</v>
      </c>
    </row>
    <row r="2059" spans="1:26" x14ac:dyDescent="0.35">
      <c r="A2059">
        <v>15499021</v>
      </c>
      <c r="B2059" s="1">
        <v>45756</v>
      </c>
      <c r="C2059" s="2">
        <v>0.57222222222222219</v>
      </c>
      <c r="D2059" t="s">
        <v>53</v>
      </c>
      <c r="E2059" t="s">
        <v>670</v>
      </c>
      <c r="F2059">
        <v>12640</v>
      </c>
      <c r="G2059" t="s">
        <v>124</v>
      </c>
      <c r="H2059" t="s">
        <v>56</v>
      </c>
      <c r="I2059" t="s">
        <v>40</v>
      </c>
      <c r="J2059" t="s">
        <v>49</v>
      </c>
      <c r="K2059" t="s">
        <v>135</v>
      </c>
      <c r="L2059" t="s">
        <v>136</v>
      </c>
      <c r="M2059" t="s">
        <v>137</v>
      </c>
      <c r="N2059" t="s">
        <v>138</v>
      </c>
      <c r="O2059" t="s">
        <v>62</v>
      </c>
      <c r="P2059" t="s">
        <v>35</v>
      </c>
      <c r="Q2059" t="s">
        <v>78</v>
      </c>
      <c r="V2059" t="s">
        <v>35</v>
      </c>
      <c r="W2059" t="s">
        <v>35</v>
      </c>
      <c r="X2059" t="s">
        <v>35</v>
      </c>
      <c r="Z2059" s="12">
        <f t="shared" si="32"/>
        <v>0</v>
      </c>
    </row>
    <row r="2060" spans="1:26" x14ac:dyDescent="0.35">
      <c r="A2060">
        <v>15463324</v>
      </c>
      <c r="B2060" s="1">
        <v>45754</v>
      </c>
      <c r="C2060" s="2">
        <v>0.77916666666666667</v>
      </c>
      <c r="D2060" t="s">
        <v>128</v>
      </c>
      <c r="E2060" t="s">
        <v>1227</v>
      </c>
      <c r="F2060" t="s">
        <v>1228</v>
      </c>
      <c r="I2060" t="s">
        <v>40</v>
      </c>
      <c r="J2060" t="s">
        <v>49</v>
      </c>
      <c r="K2060" t="s">
        <v>194</v>
      </c>
      <c r="L2060" t="s">
        <v>756</v>
      </c>
      <c r="M2060" t="s">
        <v>1948</v>
      </c>
      <c r="N2060" t="s">
        <v>1407</v>
      </c>
      <c r="O2060" t="s">
        <v>34</v>
      </c>
      <c r="P2060" t="s">
        <v>35</v>
      </c>
      <c r="V2060" t="s">
        <v>35</v>
      </c>
      <c r="W2060" t="s">
        <v>35</v>
      </c>
      <c r="X2060" t="s">
        <v>35</v>
      </c>
      <c r="Z2060" s="12">
        <f t="shared" si="32"/>
        <v>0</v>
      </c>
    </row>
    <row r="2061" spans="1:26" x14ac:dyDescent="0.35">
      <c r="A2061">
        <v>15553840</v>
      </c>
      <c r="B2061" s="1">
        <v>45757</v>
      </c>
      <c r="C2061" s="2">
        <v>0.84236111111111112</v>
      </c>
      <c r="D2061" t="s">
        <v>53</v>
      </c>
      <c r="E2061" t="s">
        <v>2657</v>
      </c>
      <c r="F2061">
        <v>10595</v>
      </c>
      <c r="G2061" t="s">
        <v>290</v>
      </c>
      <c r="H2061" t="s">
        <v>56</v>
      </c>
      <c r="I2061" t="s">
        <v>88</v>
      </c>
      <c r="J2061" t="s">
        <v>49</v>
      </c>
      <c r="K2061" t="s">
        <v>157</v>
      </c>
      <c r="L2061" t="s">
        <v>81</v>
      </c>
      <c r="M2061" t="s">
        <v>158</v>
      </c>
      <c r="N2061" t="s">
        <v>159</v>
      </c>
      <c r="O2061" t="s">
        <v>34</v>
      </c>
      <c r="P2061" t="s">
        <v>35</v>
      </c>
      <c r="Q2061" t="s">
        <v>37</v>
      </c>
      <c r="V2061" t="s">
        <v>35</v>
      </c>
      <c r="W2061" t="s">
        <v>35</v>
      </c>
      <c r="X2061" t="s">
        <v>35</v>
      </c>
      <c r="Z2061" s="12">
        <f t="shared" si="32"/>
        <v>0</v>
      </c>
    </row>
    <row r="2062" spans="1:26" x14ac:dyDescent="0.35">
      <c r="A2062">
        <v>15539333</v>
      </c>
      <c r="B2062" s="1">
        <v>45757</v>
      </c>
      <c r="C2062" s="2">
        <v>0.46458333333333335</v>
      </c>
      <c r="D2062" t="s">
        <v>38</v>
      </c>
      <c r="E2062" t="s">
        <v>2658</v>
      </c>
      <c r="F2062">
        <v>13107</v>
      </c>
      <c r="J2062" t="s">
        <v>49</v>
      </c>
      <c r="K2062">
        <v>150</v>
      </c>
      <c r="L2062" t="s">
        <v>606</v>
      </c>
      <c r="M2062" t="s">
        <v>607</v>
      </c>
      <c r="N2062" t="s">
        <v>608</v>
      </c>
      <c r="O2062" t="s">
        <v>67</v>
      </c>
      <c r="P2062" t="s">
        <v>36</v>
      </c>
      <c r="V2062" t="s">
        <v>36</v>
      </c>
      <c r="W2062" t="s">
        <v>36</v>
      </c>
      <c r="X2062" t="s">
        <v>36</v>
      </c>
      <c r="Y2062" s="3">
        <v>45757.46597222222</v>
      </c>
      <c r="Z2062" s="12">
        <f t="shared" si="32"/>
        <v>1</v>
      </c>
    </row>
    <row r="2063" spans="1:26" x14ac:dyDescent="0.35">
      <c r="A2063">
        <v>15347651</v>
      </c>
      <c r="B2063" s="1">
        <v>45748</v>
      </c>
      <c r="C2063" s="2">
        <v>0.93263888888888891</v>
      </c>
      <c r="D2063" t="s">
        <v>53</v>
      </c>
      <c r="E2063" t="s">
        <v>2659</v>
      </c>
      <c r="F2063" t="s">
        <v>2660</v>
      </c>
      <c r="G2063" t="s">
        <v>55</v>
      </c>
      <c r="H2063" t="s">
        <v>56</v>
      </c>
      <c r="I2063" t="s">
        <v>88</v>
      </c>
      <c r="J2063" t="s">
        <v>49</v>
      </c>
      <c r="K2063" t="s">
        <v>472</v>
      </c>
      <c r="L2063" t="s">
        <v>473</v>
      </c>
      <c r="M2063" t="s">
        <v>474</v>
      </c>
      <c r="N2063" t="s">
        <v>475</v>
      </c>
      <c r="O2063" t="s">
        <v>34</v>
      </c>
      <c r="P2063" t="s">
        <v>35</v>
      </c>
      <c r="Q2063" t="s">
        <v>205</v>
      </c>
      <c r="V2063" t="s">
        <v>35</v>
      </c>
      <c r="W2063" t="s">
        <v>35</v>
      </c>
      <c r="X2063" t="s">
        <v>35</v>
      </c>
      <c r="Z2063" s="12">
        <f t="shared" si="32"/>
        <v>0</v>
      </c>
    </row>
    <row r="2064" spans="1:26" x14ac:dyDescent="0.35">
      <c r="A2064">
        <v>15705531</v>
      </c>
      <c r="B2064" s="1">
        <v>45764</v>
      </c>
      <c r="C2064" s="2">
        <v>0.8305555555555556</v>
      </c>
      <c r="D2064" t="s">
        <v>53</v>
      </c>
      <c r="E2064" t="s">
        <v>2390</v>
      </c>
      <c r="F2064">
        <v>11707</v>
      </c>
      <c r="G2064" t="s">
        <v>124</v>
      </c>
      <c r="H2064" t="s">
        <v>56</v>
      </c>
      <c r="I2064" t="s">
        <v>40</v>
      </c>
      <c r="J2064" t="s">
        <v>49</v>
      </c>
      <c r="K2064" t="s">
        <v>135</v>
      </c>
      <c r="L2064" t="s">
        <v>136</v>
      </c>
      <c r="M2064" t="s">
        <v>137</v>
      </c>
      <c r="N2064" t="s">
        <v>138</v>
      </c>
      <c r="O2064" t="s">
        <v>62</v>
      </c>
      <c r="P2064" t="s">
        <v>35</v>
      </c>
      <c r="Q2064" t="s">
        <v>78</v>
      </c>
      <c r="V2064" t="s">
        <v>35</v>
      </c>
      <c r="W2064" t="s">
        <v>35</v>
      </c>
      <c r="X2064" t="s">
        <v>35</v>
      </c>
      <c r="Z2064" s="12">
        <f t="shared" si="32"/>
        <v>0</v>
      </c>
    </row>
    <row r="2065" spans="1:26" x14ac:dyDescent="0.35">
      <c r="A2065">
        <v>15457920</v>
      </c>
      <c r="B2065" s="1">
        <v>45754</v>
      </c>
      <c r="C2065" s="2">
        <v>0.65763888888888888</v>
      </c>
      <c r="D2065" t="s">
        <v>128</v>
      </c>
      <c r="E2065" t="s">
        <v>911</v>
      </c>
      <c r="F2065">
        <v>12735</v>
      </c>
      <c r="J2065" t="s">
        <v>41</v>
      </c>
      <c r="K2065">
        <v>110</v>
      </c>
      <c r="L2065" t="s">
        <v>143</v>
      </c>
      <c r="M2065" t="s">
        <v>144</v>
      </c>
      <c r="N2065" t="s">
        <v>145</v>
      </c>
      <c r="O2065" t="s">
        <v>67</v>
      </c>
      <c r="P2065" t="s">
        <v>36</v>
      </c>
      <c r="V2065" t="s">
        <v>35</v>
      </c>
      <c r="W2065" t="s">
        <v>35</v>
      </c>
      <c r="X2065" t="s">
        <v>35</v>
      </c>
      <c r="Y2065" s="3">
        <v>45754.657638888886</v>
      </c>
      <c r="Z2065" s="12">
        <f t="shared" si="32"/>
        <v>1</v>
      </c>
    </row>
    <row r="2066" spans="1:26" x14ac:dyDescent="0.35">
      <c r="A2066">
        <v>15407914</v>
      </c>
      <c r="B2066" s="1">
        <v>45751</v>
      </c>
      <c r="C2066" s="2">
        <v>0.88749999999999996</v>
      </c>
      <c r="D2066" t="s">
        <v>53</v>
      </c>
      <c r="E2066" t="s">
        <v>2661</v>
      </c>
      <c r="F2066">
        <v>13527</v>
      </c>
      <c r="G2066" t="s">
        <v>55</v>
      </c>
      <c r="H2066" t="s">
        <v>56</v>
      </c>
      <c r="I2066" t="s">
        <v>29</v>
      </c>
      <c r="J2066" t="s">
        <v>148</v>
      </c>
      <c r="K2066" t="s">
        <v>149</v>
      </c>
      <c r="L2066" t="s">
        <v>148</v>
      </c>
      <c r="M2066" t="s">
        <v>1173</v>
      </c>
      <c r="N2066" t="s">
        <v>478</v>
      </c>
      <c r="O2066" t="s">
        <v>62</v>
      </c>
      <c r="P2066" t="s">
        <v>35</v>
      </c>
      <c r="Q2066" t="s">
        <v>167</v>
      </c>
      <c r="V2066" t="s">
        <v>35</v>
      </c>
      <c r="W2066" t="s">
        <v>35</v>
      </c>
      <c r="X2066" t="s">
        <v>35</v>
      </c>
      <c r="Z2066" s="12">
        <f t="shared" si="32"/>
        <v>0</v>
      </c>
    </row>
    <row r="2067" spans="1:26" x14ac:dyDescent="0.35">
      <c r="A2067">
        <v>15679636</v>
      </c>
      <c r="B2067" s="1">
        <v>45763</v>
      </c>
      <c r="C2067" s="2">
        <v>0.72916666666666663</v>
      </c>
      <c r="D2067" t="s">
        <v>38</v>
      </c>
      <c r="E2067" t="s">
        <v>2662</v>
      </c>
      <c r="F2067">
        <v>13074</v>
      </c>
      <c r="I2067" t="s">
        <v>88</v>
      </c>
      <c r="M2067" t="s">
        <v>43</v>
      </c>
      <c r="N2067" t="s">
        <v>44</v>
      </c>
      <c r="O2067" t="s">
        <v>67</v>
      </c>
      <c r="P2067" t="s">
        <v>36</v>
      </c>
      <c r="Q2067" t="s">
        <v>37</v>
      </c>
      <c r="V2067" t="s">
        <v>36</v>
      </c>
      <c r="W2067" t="s">
        <v>36</v>
      </c>
      <c r="X2067" t="s">
        <v>36</v>
      </c>
      <c r="Y2067" s="3">
        <v>45764.443055555559</v>
      </c>
      <c r="Z2067" s="12">
        <f t="shared" si="32"/>
        <v>1</v>
      </c>
    </row>
    <row r="2068" spans="1:26" x14ac:dyDescent="0.35">
      <c r="A2068">
        <v>15531712</v>
      </c>
      <c r="B2068" s="1">
        <v>45756</v>
      </c>
      <c r="C2068" s="2">
        <v>0.78125</v>
      </c>
      <c r="D2068" t="s">
        <v>128</v>
      </c>
      <c r="E2068" t="s">
        <v>2663</v>
      </c>
      <c r="F2068">
        <v>12536</v>
      </c>
      <c r="I2068" t="s">
        <v>40</v>
      </c>
      <c r="J2068" t="s">
        <v>49</v>
      </c>
      <c r="K2068">
        <v>125</v>
      </c>
      <c r="L2068" t="s">
        <v>286</v>
      </c>
      <c r="M2068" t="s">
        <v>287</v>
      </c>
      <c r="N2068" t="s">
        <v>288</v>
      </c>
      <c r="O2068" t="s">
        <v>67</v>
      </c>
      <c r="P2068" t="s">
        <v>36</v>
      </c>
      <c r="V2068" t="s">
        <v>35</v>
      </c>
      <c r="W2068" t="s">
        <v>35</v>
      </c>
      <c r="X2068" t="s">
        <v>35</v>
      </c>
      <c r="Y2068" s="3">
        <v>45756.784722222219</v>
      </c>
      <c r="Z2068" s="12">
        <f t="shared" si="32"/>
        <v>1</v>
      </c>
    </row>
    <row r="2069" spans="1:26" x14ac:dyDescent="0.35">
      <c r="A2069">
        <v>15719602</v>
      </c>
      <c r="B2069" s="1">
        <v>45765</v>
      </c>
      <c r="C2069" s="2">
        <v>0.63055555555555554</v>
      </c>
      <c r="D2069" t="s">
        <v>38</v>
      </c>
      <c r="E2069" t="s">
        <v>1033</v>
      </c>
      <c r="F2069">
        <v>10351</v>
      </c>
      <c r="I2069" t="s">
        <v>88</v>
      </c>
      <c r="J2069" t="s">
        <v>273</v>
      </c>
      <c r="K2069" t="s">
        <v>274</v>
      </c>
      <c r="L2069" t="s">
        <v>413</v>
      </c>
      <c r="M2069" t="s">
        <v>2664</v>
      </c>
      <c r="N2069" t="s">
        <v>2665</v>
      </c>
      <c r="O2069" t="s">
        <v>34</v>
      </c>
      <c r="P2069" t="s">
        <v>36</v>
      </c>
      <c r="Q2069" t="s">
        <v>37</v>
      </c>
      <c r="V2069" t="s">
        <v>36</v>
      </c>
      <c r="W2069" t="s">
        <v>36</v>
      </c>
      <c r="X2069" t="s">
        <v>36</v>
      </c>
      <c r="Z2069" s="12">
        <f t="shared" si="32"/>
        <v>0</v>
      </c>
    </row>
    <row r="2070" spans="1:26" x14ac:dyDescent="0.35">
      <c r="A2070">
        <v>15518556</v>
      </c>
      <c r="B2070" s="1">
        <v>45756</v>
      </c>
      <c r="C2070" s="2">
        <v>0.68125000000000002</v>
      </c>
      <c r="D2070" t="s">
        <v>228</v>
      </c>
      <c r="F2070">
        <v>14162</v>
      </c>
      <c r="G2070" t="s">
        <v>28</v>
      </c>
      <c r="H2070" t="s">
        <v>1298</v>
      </c>
      <c r="I2070" t="s">
        <v>88</v>
      </c>
      <c r="J2070" t="s">
        <v>57</v>
      </c>
      <c r="K2070" t="s">
        <v>58</v>
      </c>
      <c r="L2070" t="s">
        <v>59</v>
      </c>
      <c r="M2070" t="s">
        <v>506</v>
      </c>
      <c r="N2070" t="s">
        <v>507</v>
      </c>
      <c r="O2070" t="s">
        <v>34</v>
      </c>
      <c r="P2070" t="s">
        <v>35</v>
      </c>
      <c r="V2070" t="s">
        <v>35</v>
      </c>
      <c r="W2070" t="s">
        <v>35</v>
      </c>
      <c r="X2070" t="s">
        <v>35</v>
      </c>
      <c r="Z2070" s="12">
        <f t="shared" si="32"/>
        <v>0</v>
      </c>
    </row>
    <row r="2071" spans="1:26" x14ac:dyDescent="0.35">
      <c r="A2071">
        <v>15499974</v>
      </c>
      <c r="B2071" s="1">
        <v>45756</v>
      </c>
      <c r="C2071" s="2">
        <v>0.58402777777777781</v>
      </c>
      <c r="D2071" t="s">
        <v>38</v>
      </c>
      <c r="E2071" t="s">
        <v>284</v>
      </c>
      <c r="F2071">
        <v>10443</v>
      </c>
      <c r="G2071" t="s">
        <v>86</v>
      </c>
      <c r="H2071" t="s">
        <v>87</v>
      </c>
      <c r="I2071" t="s">
        <v>88</v>
      </c>
      <c r="J2071" t="s">
        <v>49</v>
      </c>
      <c r="K2071" t="s">
        <v>157</v>
      </c>
      <c r="L2071" t="s">
        <v>301</v>
      </c>
      <c r="M2071" t="s">
        <v>302</v>
      </c>
      <c r="N2071" t="s">
        <v>303</v>
      </c>
      <c r="O2071" t="s">
        <v>67</v>
      </c>
      <c r="P2071" t="s">
        <v>36</v>
      </c>
      <c r="V2071" t="s">
        <v>35</v>
      </c>
      <c r="W2071" t="s">
        <v>35</v>
      </c>
      <c r="X2071" t="s">
        <v>35</v>
      </c>
      <c r="Y2071" s="3">
        <v>45756.585416666669</v>
      </c>
      <c r="Z2071" s="12">
        <f t="shared" si="32"/>
        <v>1</v>
      </c>
    </row>
    <row r="2072" spans="1:26" x14ac:dyDescent="0.35">
      <c r="A2072">
        <v>15451594</v>
      </c>
      <c r="B2072" s="1">
        <v>45754</v>
      </c>
      <c r="C2072" s="2">
        <v>0.56041666666666667</v>
      </c>
      <c r="D2072" t="s">
        <v>46</v>
      </c>
      <c r="E2072" t="s">
        <v>1127</v>
      </c>
      <c r="F2072" t="s">
        <v>1128</v>
      </c>
      <c r="I2072" t="s">
        <v>40</v>
      </c>
      <c r="J2072" t="s">
        <v>49</v>
      </c>
      <c r="K2072" t="s">
        <v>378</v>
      </c>
      <c r="L2072" t="s">
        <v>417</v>
      </c>
      <c r="M2072" t="s">
        <v>1267</v>
      </c>
      <c r="N2072" t="s">
        <v>1268</v>
      </c>
      <c r="O2072" t="s">
        <v>34</v>
      </c>
      <c r="P2072" t="s">
        <v>35</v>
      </c>
      <c r="Q2072" t="s">
        <v>103</v>
      </c>
      <c r="V2072" t="s">
        <v>35</v>
      </c>
      <c r="W2072" t="s">
        <v>35</v>
      </c>
      <c r="X2072" t="s">
        <v>35</v>
      </c>
      <c r="Z2072" s="12">
        <f t="shared" si="32"/>
        <v>0</v>
      </c>
    </row>
    <row r="2073" spans="1:26" x14ac:dyDescent="0.35">
      <c r="A2073">
        <v>15499682</v>
      </c>
      <c r="B2073" s="1">
        <v>45756</v>
      </c>
      <c r="C2073" s="2">
        <v>0.57777777777777772</v>
      </c>
      <c r="D2073" t="s">
        <v>46</v>
      </c>
      <c r="E2073" t="s">
        <v>434</v>
      </c>
      <c r="F2073">
        <v>10123</v>
      </c>
      <c r="J2073" t="s">
        <v>41</v>
      </c>
      <c r="K2073">
        <v>100</v>
      </c>
      <c r="L2073" t="s">
        <v>275</v>
      </c>
      <c r="M2073" t="s">
        <v>1474</v>
      </c>
      <c r="N2073" t="s">
        <v>1386</v>
      </c>
      <c r="O2073" t="s">
        <v>67</v>
      </c>
      <c r="P2073" t="s">
        <v>36</v>
      </c>
      <c r="V2073" t="s">
        <v>35</v>
      </c>
      <c r="W2073" t="s">
        <v>35</v>
      </c>
      <c r="X2073" t="s">
        <v>35</v>
      </c>
      <c r="Y2073" s="3">
        <v>45756.577777777777</v>
      </c>
      <c r="Z2073" s="12">
        <f t="shared" si="32"/>
        <v>1</v>
      </c>
    </row>
    <row r="2074" spans="1:26" x14ac:dyDescent="0.35">
      <c r="A2074">
        <v>15656148</v>
      </c>
      <c r="B2074" s="1">
        <v>45762</v>
      </c>
      <c r="C2074" s="2">
        <v>0.83263888888888893</v>
      </c>
      <c r="D2074" t="s">
        <v>53</v>
      </c>
      <c r="E2074" t="s">
        <v>2226</v>
      </c>
      <c r="F2074">
        <v>12172</v>
      </c>
      <c r="G2074" t="s">
        <v>124</v>
      </c>
      <c r="H2074" t="s">
        <v>56</v>
      </c>
      <c r="I2074" t="s">
        <v>40</v>
      </c>
      <c r="J2074" t="s">
        <v>49</v>
      </c>
      <c r="K2074">
        <v>125</v>
      </c>
      <c r="L2074" t="s">
        <v>190</v>
      </c>
      <c r="M2074" t="s">
        <v>191</v>
      </c>
      <c r="N2074" t="s">
        <v>192</v>
      </c>
      <c r="O2074" t="s">
        <v>34</v>
      </c>
      <c r="P2074" t="s">
        <v>35</v>
      </c>
      <c r="Q2074" t="s">
        <v>103</v>
      </c>
      <c r="V2074" t="s">
        <v>35</v>
      </c>
      <c r="W2074" t="s">
        <v>35</v>
      </c>
      <c r="X2074" t="s">
        <v>35</v>
      </c>
      <c r="Z2074" s="12">
        <f t="shared" si="32"/>
        <v>0</v>
      </c>
    </row>
    <row r="2075" spans="1:26" x14ac:dyDescent="0.35">
      <c r="A2075">
        <v>15558990</v>
      </c>
      <c r="B2075" s="1">
        <v>45758</v>
      </c>
      <c r="C2075" s="2">
        <v>0.44166666666666665</v>
      </c>
      <c r="D2075" t="s">
        <v>53</v>
      </c>
      <c r="E2075" t="s">
        <v>2606</v>
      </c>
      <c r="F2075">
        <v>10370</v>
      </c>
      <c r="G2075" t="s">
        <v>124</v>
      </c>
      <c r="H2075" t="s">
        <v>56</v>
      </c>
      <c r="J2075" t="s">
        <v>49</v>
      </c>
      <c r="K2075" t="s">
        <v>114</v>
      </c>
      <c r="L2075" t="s">
        <v>220</v>
      </c>
      <c r="M2075" t="s">
        <v>2666</v>
      </c>
      <c r="N2075" t="s">
        <v>1180</v>
      </c>
      <c r="O2075" t="s">
        <v>62</v>
      </c>
      <c r="P2075" t="s">
        <v>36</v>
      </c>
      <c r="Q2075" t="s">
        <v>78</v>
      </c>
      <c r="V2075" t="s">
        <v>35</v>
      </c>
      <c r="W2075" t="s">
        <v>35</v>
      </c>
      <c r="X2075" t="s">
        <v>36</v>
      </c>
      <c r="Z2075" s="12">
        <f t="shared" si="32"/>
        <v>0</v>
      </c>
    </row>
    <row r="2076" spans="1:26" x14ac:dyDescent="0.35">
      <c r="A2076">
        <v>15433287</v>
      </c>
      <c r="B2076" s="1">
        <v>45753</v>
      </c>
      <c r="C2076" s="2">
        <v>0.46319444444444446</v>
      </c>
      <c r="D2076" t="s">
        <v>38</v>
      </c>
      <c r="E2076" t="s">
        <v>2213</v>
      </c>
      <c r="F2076" t="s">
        <v>2214</v>
      </c>
      <c r="I2076" t="s">
        <v>88</v>
      </c>
      <c r="J2076" t="s">
        <v>41</v>
      </c>
      <c r="K2076">
        <v>110</v>
      </c>
      <c r="L2076" t="s">
        <v>143</v>
      </c>
      <c r="M2076" t="s">
        <v>144</v>
      </c>
      <c r="N2076" t="s">
        <v>145</v>
      </c>
      <c r="O2076" t="s">
        <v>67</v>
      </c>
      <c r="P2076" t="s">
        <v>36</v>
      </c>
      <c r="V2076" t="s">
        <v>35</v>
      </c>
      <c r="W2076" t="s">
        <v>36</v>
      </c>
      <c r="X2076" t="s">
        <v>36</v>
      </c>
      <c r="Y2076" s="3">
        <v>45753.465277777781</v>
      </c>
      <c r="Z2076" s="12">
        <f t="shared" si="32"/>
        <v>1</v>
      </c>
    </row>
    <row r="2077" spans="1:26" x14ac:dyDescent="0.35">
      <c r="A2077">
        <v>15726239</v>
      </c>
      <c r="B2077" s="1">
        <v>45765</v>
      </c>
      <c r="C2077" s="2">
        <v>0.8208333333333333</v>
      </c>
      <c r="D2077" t="s">
        <v>38</v>
      </c>
      <c r="E2077" t="s">
        <v>1902</v>
      </c>
      <c r="F2077">
        <v>12847</v>
      </c>
      <c r="I2077" t="s">
        <v>88</v>
      </c>
      <c r="J2077" t="s">
        <v>49</v>
      </c>
      <c r="K2077">
        <v>125</v>
      </c>
      <c r="L2077" t="s">
        <v>190</v>
      </c>
      <c r="M2077" t="s">
        <v>1998</v>
      </c>
      <c r="N2077" t="s">
        <v>1999</v>
      </c>
      <c r="O2077" t="s">
        <v>67</v>
      </c>
      <c r="P2077" t="s">
        <v>36</v>
      </c>
      <c r="Q2077" t="s">
        <v>396</v>
      </c>
      <c r="V2077" t="s">
        <v>36</v>
      </c>
      <c r="W2077" t="s">
        <v>36</v>
      </c>
      <c r="X2077" t="s">
        <v>36</v>
      </c>
      <c r="Y2077" s="3">
        <v>45766.606249999997</v>
      </c>
      <c r="Z2077" s="12">
        <f t="shared" si="32"/>
        <v>1</v>
      </c>
    </row>
    <row r="2078" spans="1:26" x14ac:dyDescent="0.35">
      <c r="A2078">
        <v>15489858</v>
      </c>
      <c r="B2078" s="1">
        <v>45756</v>
      </c>
      <c r="C2078" s="2">
        <v>4.027777777777778E-2</v>
      </c>
      <c r="D2078" t="s">
        <v>95</v>
      </c>
      <c r="E2078" t="s">
        <v>2667</v>
      </c>
      <c r="F2078" t="s">
        <v>2668</v>
      </c>
      <c r="G2078" t="s">
        <v>781</v>
      </c>
      <c r="H2078" t="s">
        <v>309</v>
      </c>
      <c r="I2078" t="s">
        <v>88</v>
      </c>
      <c r="J2078" t="s">
        <v>30</v>
      </c>
      <c r="K2078" t="s">
        <v>1085</v>
      </c>
      <c r="M2078" t="s">
        <v>2669</v>
      </c>
      <c r="N2078" t="s">
        <v>2670</v>
      </c>
      <c r="O2078" t="s">
        <v>62</v>
      </c>
      <c r="P2078" t="s">
        <v>36</v>
      </c>
      <c r="Q2078" t="s">
        <v>78</v>
      </c>
      <c r="V2078" t="s">
        <v>36</v>
      </c>
      <c r="W2078" t="s">
        <v>35</v>
      </c>
      <c r="X2078" t="s">
        <v>35</v>
      </c>
      <c r="Z2078" s="12">
        <f t="shared" si="32"/>
        <v>0</v>
      </c>
    </row>
    <row r="2079" spans="1:26" x14ac:dyDescent="0.35">
      <c r="A2079">
        <v>15607778</v>
      </c>
      <c r="B2079" s="1">
        <v>45760</v>
      </c>
      <c r="C2079" s="2">
        <v>0.77777777777777779</v>
      </c>
      <c r="D2079" t="s">
        <v>38</v>
      </c>
      <c r="E2079" t="s">
        <v>2671</v>
      </c>
      <c r="F2079" t="s">
        <v>2672</v>
      </c>
      <c r="J2079" t="s">
        <v>49</v>
      </c>
      <c r="K2079" t="s">
        <v>114</v>
      </c>
      <c r="L2079" t="s">
        <v>115</v>
      </c>
      <c r="M2079" t="s">
        <v>262</v>
      </c>
      <c r="N2079" t="s">
        <v>263</v>
      </c>
      <c r="O2079" t="s">
        <v>67</v>
      </c>
      <c r="P2079" t="s">
        <v>36</v>
      </c>
      <c r="V2079" t="s">
        <v>36</v>
      </c>
      <c r="W2079" t="s">
        <v>35</v>
      </c>
      <c r="X2079" t="s">
        <v>35</v>
      </c>
      <c r="Y2079" s="3">
        <v>45760.77847222222</v>
      </c>
      <c r="Z2079" s="12">
        <f t="shared" si="32"/>
        <v>1</v>
      </c>
    </row>
    <row r="2080" spans="1:26" x14ac:dyDescent="0.35">
      <c r="A2080">
        <v>15722400</v>
      </c>
      <c r="B2080" s="1">
        <v>45765</v>
      </c>
      <c r="C2080" s="2">
        <v>0.70138888888888884</v>
      </c>
      <c r="D2080" t="s">
        <v>38</v>
      </c>
      <c r="E2080" t="s">
        <v>2673</v>
      </c>
      <c r="F2080">
        <v>13707</v>
      </c>
      <c r="I2080" t="s">
        <v>29</v>
      </c>
      <c r="J2080" t="s">
        <v>41</v>
      </c>
      <c r="K2080">
        <v>110</v>
      </c>
      <c r="L2080" t="s">
        <v>169</v>
      </c>
      <c r="M2080" t="s">
        <v>1980</v>
      </c>
      <c r="N2080" t="s">
        <v>1981</v>
      </c>
      <c r="O2080" t="s">
        <v>34</v>
      </c>
      <c r="P2080" t="s">
        <v>36</v>
      </c>
      <c r="Q2080" t="s">
        <v>37</v>
      </c>
      <c r="V2080" t="s">
        <v>36</v>
      </c>
      <c r="W2080" t="s">
        <v>36</v>
      </c>
      <c r="X2080" t="s">
        <v>36</v>
      </c>
      <c r="Z2080" s="12">
        <f t="shared" si="32"/>
        <v>0</v>
      </c>
    </row>
    <row r="2081" spans="1:26" x14ac:dyDescent="0.35">
      <c r="A2081">
        <v>15601631</v>
      </c>
      <c r="B2081" s="1">
        <v>45760</v>
      </c>
      <c r="C2081" s="2">
        <v>0.50972222222222219</v>
      </c>
      <c r="D2081" t="s">
        <v>38</v>
      </c>
      <c r="E2081" t="s">
        <v>179</v>
      </c>
      <c r="F2081">
        <v>13538</v>
      </c>
      <c r="I2081" t="s">
        <v>29</v>
      </c>
      <c r="J2081" t="s">
        <v>148</v>
      </c>
      <c r="K2081" t="s">
        <v>174</v>
      </c>
      <c r="M2081" t="s">
        <v>175</v>
      </c>
      <c r="N2081" t="s">
        <v>1040</v>
      </c>
      <c r="O2081" t="s">
        <v>45</v>
      </c>
      <c r="P2081" t="s">
        <v>36</v>
      </c>
      <c r="Q2081" t="s">
        <v>37</v>
      </c>
      <c r="V2081" t="s">
        <v>35</v>
      </c>
      <c r="W2081" t="s">
        <v>35</v>
      </c>
      <c r="X2081" t="s">
        <v>35</v>
      </c>
      <c r="Y2081" s="3">
        <v>45760.588194444441</v>
      </c>
      <c r="Z2081" s="12">
        <f t="shared" si="32"/>
        <v>0</v>
      </c>
    </row>
    <row r="2082" spans="1:26" x14ac:dyDescent="0.35">
      <c r="A2082">
        <v>15592057</v>
      </c>
      <c r="B2082" s="1">
        <v>45759</v>
      </c>
      <c r="C2082" s="2">
        <v>0.73611111111111116</v>
      </c>
      <c r="D2082" t="s">
        <v>46</v>
      </c>
      <c r="E2082" t="s">
        <v>2112</v>
      </c>
      <c r="F2082">
        <v>12323</v>
      </c>
      <c r="J2082" t="s">
        <v>30</v>
      </c>
      <c r="K2082" t="s">
        <v>225</v>
      </c>
      <c r="M2082" t="s">
        <v>1448</v>
      </c>
      <c r="N2082" t="s">
        <v>1449</v>
      </c>
      <c r="O2082" t="s">
        <v>67</v>
      </c>
      <c r="P2082" t="s">
        <v>36</v>
      </c>
      <c r="V2082" t="s">
        <v>35</v>
      </c>
      <c r="W2082" t="s">
        <v>35</v>
      </c>
      <c r="X2082" t="s">
        <v>35</v>
      </c>
      <c r="Y2082" s="3">
        <v>45759.736805555556</v>
      </c>
      <c r="Z2082" s="12">
        <f t="shared" si="32"/>
        <v>1</v>
      </c>
    </row>
    <row r="2083" spans="1:26" x14ac:dyDescent="0.35">
      <c r="A2083">
        <v>15355539</v>
      </c>
      <c r="B2083" s="1">
        <v>45749</v>
      </c>
      <c r="C2083" s="2">
        <v>0.53472222222222221</v>
      </c>
      <c r="D2083" t="s">
        <v>53</v>
      </c>
      <c r="E2083" t="s">
        <v>1601</v>
      </c>
      <c r="F2083" t="s">
        <v>1602</v>
      </c>
      <c r="G2083" t="s">
        <v>55</v>
      </c>
      <c r="H2083" t="s">
        <v>56</v>
      </c>
      <c r="I2083" t="s">
        <v>40</v>
      </c>
      <c r="J2083" t="s">
        <v>30</v>
      </c>
      <c r="K2083" t="s">
        <v>252</v>
      </c>
      <c r="L2083" t="s">
        <v>30</v>
      </c>
      <c r="M2083" t="s">
        <v>253</v>
      </c>
      <c r="N2083" t="s">
        <v>947</v>
      </c>
      <c r="O2083" t="s">
        <v>34</v>
      </c>
      <c r="P2083" t="s">
        <v>35</v>
      </c>
      <c r="Q2083" t="s">
        <v>37</v>
      </c>
      <c r="V2083" t="s">
        <v>35</v>
      </c>
      <c r="W2083" t="s">
        <v>35</v>
      </c>
      <c r="X2083" t="s">
        <v>35</v>
      </c>
      <c r="Z2083" s="12">
        <f t="shared" si="32"/>
        <v>0</v>
      </c>
    </row>
    <row r="2084" spans="1:26" x14ac:dyDescent="0.35">
      <c r="A2084">
        <v>15677207</v>
      </c>
      <c r="B2084" s="1">
        <v>45763</v>
      </c>
      <c r="C2084" s="2">
        <v>0.70763888888888893</v>
      </c>
      <c r="D2084" t="s">
        <v>46</v>
      </c>
      <c r="E2084" t="s">
        <v>591</v>
      </c>
      <c r="F2084">
        <v>12386</v>
      </c>
      <c r="I2084" t="s">
        <v>40</v>
      </c>
      <c r="J2084" t="s">
        <v>30</v>
      </c>
      <c r="K2084" t="s">
        <v>545</v>
      </c>
      <c r="M2084" t="s">
        <v>1143</v>
      </c>
      <c r="N2084" t="s">
        <v>1144</v>
      </c>
      <c r="O2084" t="s">
        <v>34</v>
      </c>
      <c r="P2084" t="s">
        <v>35</v>
      </c>
      <c r="Q2084" t="s">
        <v>37</v>
      </c>
      <c r="V2084" t="s">
        <v>35</v>
      </c>
      <c r="W2084" t="s">
        <v>35</v>
      </c>
      <c r="X2084" t="s">
        <v>35</v>
      </c>
      <c r="Z2084" s="12">
        <f t="shared" si="32"/>
        <v>0</v>
      </c>
    </row>
    <row r="2085" spans="1:26" x14ac:dyDescent="0.35">
      <c r="A2085">
        <v>15488537</v>
      </c>
      <c r="B2085" s="1">
        <v>45755</v>
      </c>
      <c r="C2085" s="2">
        <v>0.92708333333333337</v>
      </c>
      <c r="D2085" t="s">
        <v>24</v>
      </c>
      <c r="E2085" t="s">
        <v>2674</v>
      </c>
      <c r="F2085" t="s">
        <v>2675</v>
      </c>
      <c r="G2085" t="s">
        <v>27</v>
      </c>
      <c r="H2085" t="s">
        <v>28</v>
      </c>
      <c r="I2085" t="s">
        <v>40</v>
      </c>
      <c r="J2085" t="s">
        <v>30</v>
      </c>
      <c r="K2085" t="s">
        <v>153</v>
      </c>
      <c r="L2085" t="s">
        <v>30</v>
      </c>
      <c r="M2085" t="s">
        <v>306</v>
      </c>
      <c r="N2085" t="s">
        <v>155</v>
      </c>
      <c r="O2085" t="s">
        <v>34</v>
      </c>
      <c r="P2085" t="s">
        <v>35</v>
      </c>
      <c r="Q2085" t="s">
        <v>37</v>
      </c>
      <c r="V2085" t="s">
        <v>35</v>
      </c>
      <c r="W2085" t="s">
        <v>35</v>
      </c>
      <c r="X2085" t="s">
        <v>35</v>
      </c>
      <c r="Z2085" s="12">
        <f t="shared" si="32"/>
        <v>0</v>
      </c>
    </row>
    <row r="2086" spans="1:26" x14ac:dyDescent="0.35">
      <c r="A2086">
        <v>15647881</v>
      </c>
      <c r="B2086" s="1">
        <v>45762</v>
      </c>
      <c r="C2086" s="2">
        <v>0.58819444444444446</v>
      </c>
      <c r="D2086" t="s">
        <v>53</v>
      </c>
      <c r="E2086" t="s">
        <v>1607</v>
      </c>
      <c r="F2086" t="s">
        <v>1608</v>
      </c>
      <c r="G2086" t="s">
        <v>124</v>
      </c>
      <c r="H2086" t="s">
        <v>56</v>
      </c>
      <c r="I2086" t="s">
        <v>40</v>
      </c>
      <c r="J2086" t="s">
        <v>49</v>
      </c>
      <c r="K2086">
        <v>150</v>
      </c>
      <c r="L2086" t="s">
        <v>385</v>
      </c>
      <c r="M2086" t="s">
        <v>2676</v>
      </c>
      <c r="N2086" t="s">
        <v>387</v>
      </c>
      <c r="O2086" t="s">
        <v>62</v>
      </c>
      <c r="P2086" t="s">
        <v>35</v>
      </c>
      <c r="Q2086" t="s">
        <v>78</v>
      </c>
      <c r="V2086" t="s">
        <v>35</v>
      </c>
      <c r="W2086" t="s">
        <v>35</v>
      </c>
      <c r="X2086" t="s">
        <v>35</v>
      </c>
      <c r="Z2086" s="12">
        <f t="shared" si="32"/>
        <v>0</v>
      </c>
    </row>
    <row r="2087" spans="1:26" x14ac:dyDescent="0.35">
      <c r="A2087">
        <v>15516213</v>
      </c>
      <c r="B2087" s="1">
        <v>45756</v>
      </c>
      <c r="C2087" s="2">
        <v>0.68263888888888891</v>
      </c>
      <c r="D2087" t="s">
        <v>228</v>
      </c>
      <c r="F2087">
        <v>12152</v>
      </c>
      <c r="G2087" t="s">
        <v>340</v>
      </c>
      <c r="H2087" t="s">
        <v>1933</v>
      </c>
      <c r="I2087" t="s">
        <v>40</v>
      </c>
      <c r="J2087" t="s">
        <v>49</v>
      </c>
      <c r="K2087" t="s">
        <v>431</v>
      </c>
      <c r="L2087" t="s">
        <v>1096</v>
      </c>
      <c r="M2087" t="s">
        <v>1934</v>
      </c>
      <c r="N2087" t="s">
        <v>1396</v>
      </c>
      <c r="O2087" t="s">
        <v>62</v>
      </c>
      <c r="P2087" t="s">
        <v>35</v>
      </c>
      <c r="Q2087" t="s">
        <v>78</v>
      </c>
      <c r="V2087" t="s">
        <v>35</v>
      </c>
      <c r="W2087" t="s">
        <v>35</v>
      </c>
      <c r="X2087" t="s">
        <v>35</v>
      </c>
      <c r="Z2087" s="12">
        <f t="shared" si="32"/>
        <v>0</v>
      </c>
    </row>
    <row r="2088" spans="1:26" x14ac:dyDescent="0.35">
      <c r="A2088">
        <v>15716136</v>
      </c>
      <c r="B2088" s="1">
        <v>45765</v>
      </c>
      <c r="C2088" s="2">
        <v>0.5444444444444444</v>
      </c>
      <c r="D2088" t="s">
        <v>38</v>
      </c>
      <c r="E2088" t="s">
        <v>376</v>
      </c>
      <c r="F2088">
        <v>10314</v>
      </c>
      <c r="G2088" t="s">
        <v>86</v>
      </c>
      <c r="H2088" t="s">
        <v>87</v>
      </c>
      <c r="J2088" t="s">
        <v>49</v>
      </c>
      <c r="K2088" t="s">
        <v>194</v>
      </c>
      <c r="L2088" t="s">
        <v>2425</v>
      </c>
      <c r="M2088" t="s">
        <v>2677</v>
      </c>
      <c r="N2088" t="s">
        <v>2678</v>
      </c>
      <c r="O2088" t="s">
        <v>67</v>
      </c>
      <c r="P2088" t="s">
        <v>36</v>
      </c>
      <c r="V2088" t="s">
        <v>36</v>
      </c>
      <c r="W2088" t="s">
        <v>36</v>
      </c>
      <c r="X2088" t="s">
        <v>36</v>
      </c>
      <c r="Y2088" s="3">
        <v>45765.547222222223</v>
      </c>
      <c r="Z2088" s="12">
        <f t="shared" si="32"/>
        <v>1</v>
      </c>
    </row>
    <row r="2089" spans="1:26" x14ac:dyDescent="0.35">
      <c r="A2089">
        <v>15579685</v>
      </c>
      <c r="B2089" s="1">
        <v>45759</v>
      </c>
      <c r="C2089" s="2">
        <v>0.40208333333333335</v>
      </c>
      <c r="D2089" t="s">
        <v>53</v>
      </c>
      <c r="E2089" t="s">
        <v>1079</v>
      </c>
      <c r="F2089">
        <v>10753</v>
      </c>
      <c r="G2089" t="s">
        <v>55</v>
      </c>
      <c r="H2089" t="s">
        <v>56</v>
      </c>
      <c r="J2089" t="s">
        <v>57</v>
      </c>
      <c r="K2089" t="s">
        <v>58</v>
      </c>
      <c r="L2089" t="s">
        <v>59</v>
      </c>
      <c r="M2089" t="s">
        <v>60</v>
      </c>
      <c r="N2089" t="s">
        <v>61</v>
      </c>
      <c r="O2089" t="s">
        <v>62</v>
      </c>
      <c r="P2089" t="s">
        <v>35</v>
      </c>
      <c r="Q2089" t="s">
        <v>78</v>
      </c>
      <c r="V2089" t="s">
        <v>35</v>
      </c>
      <c r="W2089" t="s">
        <v>35</v>
      </c>
      <c r="X2089" t="s">
        <v>35</v>
      </c>
      <c r="Z2089" s="12">
        <f t="shared" si="32"/>
        <v>0</v>
      </c>
    </row>
    <row r="2090" spans="1:26" x14ac:dyDescent="0.35">
      <c r="A2090">
        <v>15666268</v>
      </c>
      <c r="B2090" s="1">
        <v>45763</v>
      </c>
      <c r="C2090" s="2">
        <v>0.52569444444444446</v>
      </c>
      <c r="D2090" t="s">
        <v>53</v>
      </c>
      <c r="E2090" t="s">
        <v>906</v>
      </c>
      <c r="F2090">
        <v>11457</v>
      </c>
      <c r="G2090" t="s">
        <v>55</v>
      </c>
      <c r="H2090" t="s">
        <v>56</v>
      </c>
      <c r="I2090" t="s">
        <v>29</v>
      </c>
      <c r="J2090" t="s">
        <v>49</v>
      </c>
      <c r="K2090">
        <v>125</v>
      </c>
      <c r="L2090" t="s">
        <v>92</v>
      </c>
      <c r="M2090" t="s">
        <v>93</v>
      </c>
      <c r="N2090" t="s">
        <v>94</v>
      </c>
      <c r="O2090" t="s">
        <v>34</v>
      </c>
      <c r="P2090" t="s">
        <v>35</v>
      </c>
      <c r="Q2090" t="s">
        <v>37</v>
      </c>
      <c r="V2090" t="s">
        <v>35</v>
      </c>
      <c r="W2090" t="s">
        <v>35</v>
      </c>
      <c r="X2090" t="s">
        <v>35</v>
      </c>
      <c r="Z2090" s="12">
        <f t="shared" si="32"/>
        <v>0</v>
      </c>
    </row>
    <row r="2091" spans="1:26" x14ac:dyDescent="0.35">
      <c r="A2091">
        <v>15716345</v>
      </c>
      <c r="B2091" s="1">
        <v>45765</v>
      </c>
      <c r="C2091" s="2">
        <v>0.55277777777777781</v>
      </c>
      <c r="D2091" t="s">
        <v>95</v>
      </c>
      <c r="E2091" t="s">
        <v>537</v>
      </c>
      <c r="F2091">
        <v>12697</v>
      </c>
      <c r="G2091" t="s">
        <v>587</v>
      </c>
      <c r="H2091" t="s">
        <v>588</v>
      </c>
      <c r="I2091" t="s">
        <v>88</v>
      </c>
      <c r="J2091" t="s">
        <v>30</v>
      </c>
      <c r="K2091" t="s">
        <v>31</v>
      </c>
      <c r="L2091" t="s">
        <v>30</v>
      </c>
      <c r="M2091" t="s">
        <v>2679</v>
      </c>
      <c r="N2091" t="s">
        <v>902</v>
      </c>
      <c r="O2091" t="s">
        <v>62</v>
      </c>
      <c r="P2091" t="s">
        <v>35</v>
      </c>
      <c r="Q2091" t="s">
        <v>78</v>
      </c>
      <c r="V2091" t="s">
        <v>35</v>
      </c>
      <c r="W2091" t="s">
        <v>35</v>
      </c>
      <c r="X2091" t="s">
        <v>35</v>
      </c>
      <c r="Z2091" s="12">
        <f t="shared" si="32"/>
        <v>0</v>
      </c>
    </row>
    <row r="2092" spans="1:26" x14ac:dyDescent="0.35">
      <c r="A2092">
        <v>15429781</v>
      </c>
      <c r="B2092" s="1">
        <v>45753</v>
      </c>
      <c r="C2092" s="2">
        <v>1.7361111111111112E-2</v>
      </c>
      <c r="D2092" t="s">
        <v>53</v>
      </c>
      <c r="E2092" t="s">
        <v>2680</v>
      </c>
      <c r="F2092">
        <v>12456</v>
      </c>
      <c r="G2092" t="s">
        <v>55</v>
      </c>
      <c r="H2092" t="s">
        <v>56</v>
      </c>
      <c r="I2092" t="s">
        <v>40</v>
      </c>
      <c r="J2092" t="s">
        <v>30</v>
      </c>
      <c r="K2092" t="s">
        <v>75</v>
      </c>
      <c r="L2092" t="s">
        <v>30</v>
      </c>
      <c r="M2092" t="s">
        <v>76</v>
      </c>
      <c r="N2092" t="s">
        <v>77</v>
      </c>
      <c r="O2092" t="s">
        <v>62</v>
      </c>
      <c r="P2092" t="s">
        <v>35</v>
      </c>
      <c r="Q2092" t="s">
        <v>78</v>
      </c>
      <c r="V2092" t="s">
        <v>35</v>
      </c>
      <c r="W2092" t="s">
        <v>35</v>
      </c>
      <c r="X2092" t="s">
        <v>35</v>
      </c>
      <c r="Z2092" s="12">
        <f t="shared" si="32"/>
        <v>0</v>
      </c>
    </row>
    <row r="2093" spans="1:26" x14ac:dyDescent="0.35">
      <c r="A2093">
        <v>15542984</v>
      </c>
      <c r="B2093" s="1">
        <v>45757</v>
      </c>
      <c r="C2093" s="2">
        <v>0.53680555555555554</v>
      </c>
      <c r="D2093" t="s">
        <v>38</v>
      </c>
      <c r="E2093" t="s">
        <v>2681</v>
      </c>
      <c r="F2093" t="s">
        <v>2682</v>
      </c>
      <c r="J2093" t="s">
        <v>49</v>
      </c>
      <c r="K2093">
        <v>125</v>
      </c>
      <c r="L2093" t="s">
        <v>286</v>
      </c>
      <c r="M2093" t="s">
        <v>2683</v>
      </c>
      <c r="N2093" t="s">
        <v>365</v>
      </c>
      <c r="O2093" t="s">
        <v>67</v>
      </c>
      <c r="P2093" t="s">
        <v>36</v>
      </c>
      <c r="Q2093" t="s">
        <v>313</v>
      </c>
      <c r="V2093" t="s">
        <v>36</v>
      </c>
      <c r="W2093" t="s">
        <v>36</v>
      </c>
      <c r="X2093" t="s">
        <v>36</v>
      </c>
      <c r="Y2093" s="3">
        <v>45757.70208333333</v>
      </c>
      <c r="Z2093" s="12">
        <f t="shared" si="32"/>
        <v>1</v>
      </c>
    </row>
    <row r="2094" spans="1:26" x14ac:dyDescent="0.35">
      <c r="A2094">
        <v>15366672</v>
      </c>
      <c r="B2094" s="1">
        <v>45749</v>
      </c>
      <c r="C2094" s="2">
        <v>0.81874999999999998</v>
      </c>
      <c r="D2094" t="s">
        <v>24</v>
      </c>
      <c r="E2094" t="s">
        <v>621</v>
      </c>
      <c r="F2094">
        <v>12573</v>
      </c>
      <c r="G2094" t="s">
        <v>27</v>
      </c>
      <c r="H2094" t="s">
        <v>28</v>
      </c>
      <c r="I2094" t="s">
        <v>40</v>
      </c>
      <c r="J2094" t="s">
        <v>30</v>
      </c>
      <c r="K2094" t="s">
        <v>225</v>
      </c>
      <c r="L2094" t="s">
        <v>30</v>
      </c>
      <c r="M2094" t="s">
        <v>226</v>
      </c>
      <c r="N2094" t="s">
        <v>227</v>
      </c>
      <c r="O2094" t="s">
        <v>62</v>
      </c>
      <c r="P2094" t="s">
        <v>35</v>
      </c>
      <c r="Q2094" t="s">
        <v>167</v>
      </c>
      <c r="V2094" t="s">
        <v>35</v>
      </c>
      <c r="W2094" t="s">
        <v>35</v>
      </c>
      <c r="X2094" t="s">
        <v>35</v>
      </c>
      <c r="Z2094" s="12">
        <f t="shared" si="32"/>
        <v>0</v>
      </c>
    </row>
    <row r="2095" spans="1:26" x14ac:dyDescent="0.35">
      <c r="A2095">
        <v>15666479</v>
      </c>
      <c r="B2095" s="1">
        <v>45763</v>
      </c>
      <c r="C2095" s="2">
        <v>0.51944444444444449</v>
      </c>
      <c r="D2095" t="s">
        <v>38</v>
      </c>
      <c r="E2095" t="s">
        <v>646</v>
      </c>
      <c r="F2095">
        <v>14048</v>
      </c>
      <c r="I2095" t="s">
        <v>29</v>
      </c>
      <c r="J2095" t="s">
        <v>49</v>
      </c>
      <c r="K2095">
        <v>125</v>
      </c>
      <c r="L2095" t="s">
        <v>119</v>
      </c>
      <c r="M2095" t="s">
        <v>2684</v>
      </c>
      <c r="N2095" t="s">
        <v>121</v>
      </c>
      <c r="O2095" t="s">
        <v>62</v>
      </c>
      <c r="P2095" t="s">
        <v>36</v>
      </c>
      <c r="Q2095" t="s">
        <v>167</v>
      </c>
      <c r="V2095" t="s">
        <v>36</v>
      </c>
      <c r="W2095" t="s">
        <v>35</v>
      </c>
      <c r="X2095" t="s">
        <v>35</v>
      </c>
      <c r="Z2095" s="12">
        <f t="shared" si="32"/>
        <v>0</v>
      </c>
    </row>
    <row r="2096" spans="1:26" x14ac:dyDescent="0.35">
      <c r="A2096">
        <v>15402706</v>
      </c>
      <c r="B2096" s="1">
        <v>45752</v>
      </c>
      <c r="C2096" s="2">
        <v>0.51527777777777772</v>
      </c>
      <c r="D2096" t="s">
        <v>53</v>
      </c>
      <c r="E2096" t="s">
        <v>2685</v>
      </c>
      <c r="F2096">
        <v>12778</v>
      </c>
      <c r="G2096" t="s">
        <v>55</v>
      </c>
      <c r="H2096" t="s">
        <v>56</v>
      </c>
      <c r="I2096" t="s">
        <v>88</v>
      </c>
      <c r="J2096" t="s">
        <v>30</v>
      </c>
      <c r="K2096" t="s">
        <v>252</v>
      </c>
      <c r="L2096" t="s">
        <v>30</v>
      </c>
      <c r="M2096" t="s">
        <v>253</v>
      </c>
      <c r="N2096" t="s">
        <v>947</v>
      </c>
      <c r="O2096" t="s">
        <v>34</v>
      </c>
      <c r="P2096" t="s">
        <v>35</v>
      </c>
      <c r="V2096" t="s">
        <v>35</v>
      </c>
      <c r="W2096" t="s">
        <v>35</v>
      </c>
      <c r="X2096" t="s">
        <v>35</v>
      </c>
      <c r="Z2096" s="12">
        <f t="shared" si="32"/>
        <v>0</v>
      </c>
    </row>
    <row r="2097" spans="1:26" x14ac:dyDescent="0.35">
      <c r="A2097">
        <v>15428256</v>
      </c>
      <c r="B2097" s="1">
        <v>45752</v>
      </c>
      <c r="C2097" s="2">
        <v>0.91249999999999998</v>
      </c>
      <c r="D2097" t="s">
        <v>53</v>
      </c>
      <c r="E2097" t="s">
        <v>2686</v>
      </c>
      <c r="F2097" t="s">
        <v>2687</v>
      </c>
      <c r="G2097" t="s">
        <v>124</v>
      </c>
      <c r="H2097" t="s">
        <v>56</v>
      </c>
      <c r="I2097" t="s">
        <v>40</v>
      </c>
      <c r="J2097" t="s">
        <v>49</v>
      </c>
      <c r="K2097" t="s">
        <v>194</v>
      </c>
      <c r="L2097" t="s">
        <v>348</v>
      </c>
      <c r="M2097" t="s">
        <v>349</v>
      </c>
      <c r="N2097" t="s">
        <v>350</v>
      </c>
      <c r="O2097" t="s">
        <v>34</v>
      </c>
      <c r="P2097" t="s">
        <v>35</v>
      </c>
      <c r="Q2097" t="s">
        <v>37</v>
      </c>
      <c r="V2097" t="s">
        <v>35</v>
      </c>
      <c r="W2097" t="s">
        <v>35</v>
      </c>
      <c r="X2097" t="s">
        <v>35</v>
      </c>
      <c r="Z2097" s="12">
        <f t="shared" si="32"/>
        <v>0</v>
      </c>
    </row>
    <row r="2098" spans="1:26" x14ac:dyDescent="0.35">
      <c r="A2098">
        <v>15735217</v>
      </c>
      <c r="B2098" s="1">
        <v>45766</v>
      </c>
      <c r="C2098" s="2">
        <v>0.52777777777777779</v>
      </c>
      <c r="D2098" t="s">
        <v>128</v>
      </c>
      <c r="E2098" t="s">
        <v>2688</v>
      </c>
      <c r="F2098" t="s">
        <v>2689</v>
      </c>
      <c r="I2098" t="s">
        <v>29</v>
      </c>
      <c r="J2098" t="s">
        <v>41</v>
      </c>
      <c r="K2098">
        <v>110</v>
      </c>
      <c r="L2098" t="s">
        <v>169</v>
      </c>
      <c r="M2098" t="s">
        <v>2690</v>
      </c>
      <c r="N2098" t="s">
        <v>1484</v>
      </c>
      <c r="O2098" t="s">
        <v>34</v>
      </c>
      <c r="P2098" t="s">
        <v>36</v>
      </c>
      <c r="Q2098" t="s">
        <v>103</v>
      </c>
      <c r="V2098" t="s">
        <v>35</v>
      </c>
      <c r="W2098" t="s">
        <v>35</v>
      </c>
      <c r="X2098" t="s">
        <v>36</v>
      </c>
      <c r="Z2098" s="12">
        <f t="shared" si="32"/>
        <v>0</v>
      </c>
    </row>
    <row r="2099" spans="1:26" x14ac:dyDescent="0.35">
      <c r="A2099">
        <v>15515696</v>
      </c>
      <c r="B2099" s="1">
        <v>45756</v>
      </c>
      <c r="C2099" s="2">
        <v>0.68333333333333335</v>
      </c>
      <c r="D2099" t="s">
        <v>228</v>
      </c>
      <c r="F2099">
        <v>13120</v>
      </c>
      <c r="G2099" t="s">
        <v>340</v>
      </c>
      <c r="H2099" t="s">
        <v>1933</v>
      </c>
      <c r="I2099" t="s">
        <v>40</v>
      </c>
      <c r="J2099" t="s">
        <v>49</v>
      </c>
      <c r="K2099" t="s">
        <v>431</v>
      </c>
      <c r="L2099" t="s">
        <v>1096</v>
      </c>
      <c r="M2099" t="s">
        <v>1934</v>
      </c>
      <c r="N2099" t="s">
        <v>1396</v>
      </c>
      <c r="O2099" t="s">
        <v>34</v>
      </c>
      <c r="P2099" t="s">
        <v>35</v>
      </c>
      <c r="Q2099" t="s">
        <v>37</v>
      </c>
      <c r="V2099" t="s">
        <v>35</v>
      </c>
      <c r="W2099" t="s">
        <v>35</v>
      </c>
      <c r="X2099" t="s">
        <v>35</v>
      </c>
      <c r="Z2099" s="12">
        <f t="shared" si="32"/>
        <v>0</v>
      </c>
    </row>
    <row r="2100" spans="1:26" x14ac:dyDescent="0.35">
      <c r="A2100">
        <v>15380178</v>
      </c>
      <c r="B2100" s="1">
        <v>45750</v>
      </c>
      <c r="C2100" s="2">
        <v>0.64375000000000004</v>
      </c>
      <c r="D2100" t="s">
        <v>53</v>
      </c>
      <c r="E2100" t="s">
        <v>1279</v>
      </c>
      <c r="F2100">
        <v>11263</v>
      </c>
      <c r="G2100" t="s">
        <v>55</v>
      </c>
      <c r="H2100" t="s">
        <v>56</v>
      </c>
      <c r="I2100" t="s">
        <v>29</v>
      </c>
      <c r="J2100" t="s">
        <v>49</v>
      </c>
      <c r="K2100" t="s">
        <v>392</v>
      </c>
      <c r="L2100" t="s">
        <v>81</v>
      </c>
      <c r="M2100" t="s">
        <v>393</v>
      </c>
      <c r="N2100" t="s">
        <v>394</v>
      </c>
      <c r="O2100" t="s">
        <v>34</v>
      </c>
      <c r="P2100" t="s">
        <v>35</v>
      </c>
      <c r="Q2100" t="s">
        <v>37</v>
      </c>
      <c r="V2100" t="s">
        <v>35</v>
      </c>
      <c r="W2100" t="s">
        <v>35</v>
      </c>
      <c r="X2100" t="s">
        <v>35</v>
      </c>
      <c r="Z2100" s="12">
        <f t="shared" si="32"/>
        <v>0</v>
      </c>
    </row>
    <row r="2101" spans="1:26" x14ac:dyDescent="0.35">
      <c r="A2101">
        <v>15527669</v>
      </c>
      <c r="B2101" s="1">
        <v>45756</v>
      </c>
      <c r="C2101" s="2">
        <v>0.6791666666666667</v>
      </c>
      <c r="D2101" t="s">
        <v>38</v>
      </c>
      <c r="E2101" t="s">
        <v>2691</v>
      </c>
      <c r="F2101">
        <v>13032</v>
      </c>
      <c r="G2101" t="s">
        <v>86</v>
      </c>
      <c r="H2101" t="s">
        <v>87</v>
      </c>
      <c r="J2101" t="s">
        <v>49</v>
      </c>
      <c r="K2101" t="s">
        <v>472</v>
      </c>
      <c r="L2101" t="s">
        <v>115</v>
      </c>
      <c r="M2101" t="s">
        <v>2692</v>
      </c>
      <c r="N2101" t="s">
        <v>2693</v>
      </c>
      <c r="O2101" t="s">
        <v>67</v>
      </c>
      <c r="P2101" t="s">
        <v>36</v>
      </c>
      <c r="V2101" t="s">
        <v>36</v>
      </c>
      <c r="W2101" t="s">
        <v>35</v>
      </c>
      <c r="X2101" t="s">
        <v>36</v>
      </c>
      <c r="Y2101" s="3">
        <v>45756.681250000001</v>
      </c>
      <c r="Z2101" s="12">
        <f t="shared" si="32"/>
        <v>1</v>
      </c>
    </row>
    <row r="2102" spans="1:26" x14ac:dyDescent="0.35">
      <c r="A2102">
        <v>15588798</v>
      </c>
      <c r="B2102" s="1">
        <v>45759</v>
      </c>
      <c r="C2102" s="2">
        <v>0.64166666666666672</v>
      </c>
      <c r="D2102" t="s">
        <v>228</v>
      </c>
      <c r="F2102" t="s">
        <v>1311</v>
      </c>
      <c r="G2102" t="s">
        <v>228</v>
      </c>
      <c r="H2102" t="s">
        <v>228</v>
      </c>
      <c r="I2102" t="s">
        <v>88</v>
      </c>
      <c r="J2102" t="s">
        <v>30</v>
      </c>
      <c r="K2102" t="s">
        <v>593</v>
      </c>
      <c r="L2102" t="s">
        <v>30</v>
      </c>
      <c r="M2102" t="s">
        <v>2694</v>
      </c>
      <c r="N2102" t="s">
        <v>623</v>
      </c>
      <c r="O2102" t="s">
        <v>34</v>
      </c>
      <c r="P2102" t="s">
        <v>35</v>
      </c>
      <c r="Q2102" t="s">
        <v>37</v>
      </c>
      <c r="V2102" t="s">
        <v>35</v>
      </c>
      <c r="W2102" t="s">
        <v>35</v>
      </c>
      <c r="X2102" t="s">
        <v>35</v>
      </c>
      <c r="Z2102" s="12">
        <f t="shared" si="32"/>
        <v>0</v>
      </c>
    </row>
    <row r="2103" spans="1:26" x14ac:dyDescent="0.35">
      <c r="A2103">
        <v>15533761</v>
      </c>
      <c r="B2103" s="1">
        <v>45756</v>
      </c>
      <c r="C2103" s="2">
        <v>0.87777777777777777</v>
      </c>
      <c r="D2103" t="s">
        <v>53</v>
      </c>
      <c r="E2103" t="s">
        <v>2695</v>
      </c>
      <c r="F2103" t="s">
        <v>2696</v>
      </c>
      <c r="G2103" t="s">
        <v>55</v>
      </c>
      <c r="H2103" t="s">
        <v>56</v>
      </c>
      <c r="I2103" t="s">
        <v>40</v>
      </c>
      <c r="J2103" t="s">
        <v>49</v>
      </c>
      <c r="K2103" t="s">
        <v>114</v>
      </c>
      <c r="L2103" t="s">
        <v>186</v>
      </c>
      <c r="M2103" t="s">
        <v>187</v>
      </c>
      <c r="N2103" t="s">
        <v>188</v>
      </c>
      <c r="O2103" t="s">
        <v>34</v>
      </c>
      <c r="P2103" t="s">
        <v>35</v>
      </c>
      <c r="Q2103" t="s">
        <v>103</v>
      </c>
      <c r="V2103" t="s">
        <v>35</v>
      </c>
      <c r="W2103" t="s">
        <v>35</v>
      </c>
      <c r="X2103" t="s">
        <v>35</v>
      </c>
      <c r="Z2103" s="12">
        <f t="shared" si="32"/>
        <v>0</v>
      </c>
    </row>
    <row r="2104" spans="1:26" x14ac:dyDescent="0.35">
      <c r="A2104">
        <v>15528664</v>
      </c>
      <c r="B2104" s="1">
        <v>45756</v>
      </c>
      <c r="C2104" s="2">
        <v>0.70208333333333328</v>
      </c>
      <c r="D2104" t="s">
        <v>128</v>
      </c>
      <c r="E2104" t="s">
        <v>1218</v>
      </c>
      <c r="F2104" t="s">
        <v>1219</v>
      </c>
      <c r="J2104" t="s">
        <v>57</v>
      </c>
      <c r="K2104" t="s">
        <v>58</v>
      </c>
      <c r="L2104" t="s">
        <v>1110</v>
      </c>
      <c r="M2104" t="s">
        <v>1111</v>
      </c>
      <c r="N2104" t="s">
        <v>1112</v>
      </c>
      <c r="O2104" t="s">
        <v>62</v>
      </c>
      <c r="P2104" t="s">
        <v>36</v>
      </c>
      <c r="Q2104" t="s">
        <v>78</v>
      </c>
      <c r="V2104" t="s">
        <v>36</v>
      </c>
      <c r="W2104" t="s">
        <v>35</v>
      </c>
      <c r="X2104" t="s">
        <v>35</v>
      </c>
      <c r="Z2104" s="12">
        <f t="shared" si="32"/>
        <v>0</v>
      </c>
    </row>
    <row r="2105" spans="1:26" x14ac:dyDescent="0.35">
      <c r="A2105">
        <v>15343380</v>
      </c>
      <c r="B2105" s="1">
        <v>45748</v>
      </c>
      <c r="C2105" s="2">
        <v>0.7055555555555556</v>
      </c>
      <c r="D2105" t="s">
        <v>46</v>
      </c>
      <c r="E2105" t="s">
        <v>118</v>
      </c>
      <c r="F2105">
        <v>11534</v>
      </c>
      <c r="I2105" t="s">
        <v>88</v>
      </c>
      <c r="J2105" t="s">
        <v>49</v>
      </c>
      <c r="K2105">
        <v>125</v>
      </c>
      <c r="L2105" t="s">
        <v>579</v>
      </c>
      <c r="M2105" t="s">
        <v>580</v>
      </c>
      <c r="N2105" t="s">
        <v>581</v>
      </c>
      <c r="O2105" t="s">
        <v>34</v>
      </c>
      <c r="P2105" t="s">
        <v>35</v>
      </c>
      <c r="Q2105" t="s">
        <v>37</v>
      </c>
      <c r="V2105" t="s">
        <v>35</v>
      </c>
      <c r="W2105" t="s">
        <v>35</v>
      </c>
      <c r="X2105" t="s">
        <v>35</v>
      </c>
      <c r="Z2105" s="12">
        <f t="shared" si="32"/>
        <v>0</v>
      </c>
    </row>
    <row r="2106" spans="1:26" x14ac:dyDescent="0.35">
      <c r="A2106">
        <v>15470811</v>
      </c>
      <c r="B2106" s="1">
        <v>45755</v>
      </c>
      <c r="C2106" s="2">
        <v>0.46597222222222223</v>
      </c>
      <c r="D2106" t="s">
        <v>53</v>
      </c>
      <c r="E2106" t="s">
        <v>2697</v>
      </c>
      <c r="F2106" t="s">
        <v>2698</v>
      </c>
      <c r="G2106" t="s">
        <v>55</v>
      </c>
      <c r="H2106" t="s">
        <v>56</v>
      </c>
      <c r="I2106" t="s">
        <v>40</v>
      </c>
      <c r="J2106" t="s">
        <v>30</v>
      </c>
      <c r="K2106" t="s">
        <v>252</v>
      </c>
      <c r="M2106" t="s">
        <v>253</v>
      </c>
      <c r="N2106" t="s">
        <v>947</v>
      </c>
      <c r="O2106" t="s">
        <v>62</v>
      </c>
      <c r="P2106" t="s">
        <v>36</v>
      </c>
      <c r="Q2106" t="s">
        <v>37</v>
      </c>
      <c r="V2106" t="s">
        <v>36</v>
      </c>
      <c r="W2106" t="s">
        <v>35</v>
      </c>
      <c r="X2106" t="s">
        <v>35</v>
      </c>
      <c r="Z2106" s="12">
        <f t="shared" si="32"/>
        <v>0</v>
      </c>
    </row>
    <row r="2107" spans="1:26" x14ac:dyDescent="0.35">
      <c r="A2107">
        <v>15349323</v>
      </c>
      <c r="B2107" s="1">
        <v>45749</v>
      </c>
      <c r="C2107" s="2">
        <v>0.19027777777777777</v>
      </c>
      <c r="D2107" t="s">
        <v>95</v>
      </c>
      <c r="E2107" t="s">
        <v>2699</v>
      </c>
      <c r="F2107">
        <v>12648</v>
      </c>
      <c r="G2107" t="s">
        <v>781</v>
      </c>
      <c r="H2107" t="s">
        <v>210</v>
      </c>
      <c r="I2107" t="s">
        <v>88</v>
      </c>
      <c r="J2107" t="s">
        <v>30</v>
      </c>
      <c r="K2107" t="s">
        <v>153</v>
      </c>
      <c r="L2107" t="s">
        <v>30</v>
      </c>
      <c r="M2107" t="s">
        <v>782</v>
      </c>
      <c r="N2107" t="s">
        <v>783</v>
      </c>
      <c r="O2107" t="s">
        <v>34</v>
      </c>
      <c r="P2107" t="s">
        <v>35</v>
      </c>
      <c r="Q2107" t="s">
        <v>205</v>
      </c>
      <c r="V2107" t="s">
        <v>35</v>
      </c>
      <c r="W2107" t="s">
        <v>35</v>
      </c>
      <c r="X2107" t="s">
        <v>35</v>
      </c>
      <c r="Z2107" s="12">
        <f t="shared" si="32"/>
        <v>0</v>
      </c>
    </row>
    <row r="2108" spans="1:26" x14ac:dyDescent="0.35">
      <c r="A2108">
        <v>15674797</v>
      </c>
      <c r="B2108" s="1">
        <v>45763</v>
      </c>
      <c r="C2108" s="2">
        <v>0.68055555555555558</v>
      </c>
      <c r="D2108" t="s">
        <v>128</v>
      </c>
      <c r="E2108" t="s">
        <v>1887</v>
      </c>
      <c r="F2108">
        <v>12525</v>
      </c>
      <c r="I2108" t="s">
        <v>29</v>
      </c>
      <c r="J2108" t="s">
        <v>49</v>
      </c>
      <c r="K2108">
        <v>125</v>
      </c>
      <c r="L2108" t="s">
        <v>119</v>
      </c>
      <c r="M2108" t="s">
        <v>120</v>
      </c>
      <c r="N2108" t="s">
        <v>121</v>
      </c>
      <c r="O2108" t="s">
        <v>34</v>
      </c>
      <c r="P2108" t="s">
        <v>36</v>
      </c>
      <c r="Q2108" t="s">
        <v>37</v>
      </c>
      <c r="V2108" t="s">
        <v>35</v>
      </c>
      <c r="W2108" t="s">
        <v>35</v>
      </c>
      <c r="X2108" t="s">
        <v>36</v>
      </c>
      <c r="Z2108" s="12">
        <f t="shared" si="32"/>
        <v>0</v>
      </c>
    </row>
    <row r="2109" spans="1:26" x14ac:dyDescent="0.35">
      <c r="A2109">
        <v>15489340</v>
      </c>
      <c r="B2109" s="1">
        <v>45757</v>
      </c>
      <c r="C2109" s="2">
        <v>0.70763888888888893</v>
      </c>
      <c r="D2109" t="s">
        <v>53</v>
      </c>
      <c r="E2109" t="s">
        <v>2599</v>
      </c>
      <c r="F2109">
        <v>13384</v>
      </c>
      <c r="G2109" t="s">
        <v>124</v>
      </c>
      <c r="H2109" t="s">
        <v>56</v>
      </c>
      <c r="I2109" t="s">
        <v>29</v>
      </c>
      <c r="J2109" t="s">
        <v>49</v>
      </c>
      <c r="K2109">
        <v>125</v>
      </c>
      <c r="L2109" t="s">
        <v>190</v>
      </c>
      <c r="M2109" t="s">
        <v>191</v>
      </c>
      <c r="N2109" t="s">
        <v>192</v>
      </c>
      <c r="O2109" t="s">
        <v>34</v>
      </c>
      <c r="P2109" t="s">
        <v>35</v>
      </c>
      <c r="V2109" t="s">
        <v>35</v>
      </c>
      <c r="W2109" t="s">
        <v>35</v>
      </c>
      <c r="X2109" t="s">
        <v>35</v>
      </c>
      <c r="Z2109" s="12">
        <f t="shared" si="32"/>
        <v>0</v>
      </c>
    </row>
    <row r="2110" spans="1:26" x14ac:dyDescent="0.35">
      <c r="A2110">
        <v>15536757</v>
      </c>
      <c r="B2110" s="1">
        <v>45757</v>
      </c>
      <c r="C2110" s="2">
        <v>0.36319444444444443</v>
      </c>
      <c r="D2110" t="s">
        <v>53</v>
      </c>
      <c r="E2110" t="s">
        <v>1823</v>
      </c>
      <c r="F2110">
        <v>11508</v>
      </c>
      <c r="G2110" t="s">
        <v>55</v>
      </c>
      <c r="H2110" t="s">
        <v>56</v>
      </c>
      <c r="I2110" t="s">
        <v>29</v>
      </c>
      <c r="J2110" t="s">
        <v>49</v>
      </c>
      <c r="K2110" t="s">
        <v>378</v>
      </c>
      <c r="L2110" t="s">
        <v>417</v>
      </c>
      <c r="M2110" t="s">
        <v>418</v>
      </c>
      <c r="N2110" t="s">
        <v>419</v>
      </c>
      <c r="O2110" t="s">
        <v>62</v>
      </c>
      <c r="P2110" t="s">
        <v>35</v>
      </c>
      <c r="Q2110" t="s">
        <v>78</v>
      </c>
      <c r="V2110" t="s">
        <v>35</v>
      </c>
      <c r="W2110" t="s">
        <v>35</v>
      </c>
      <c r="X2110" t="s">
        <v>35</v>
      </c>
      <c r="Z2110" s="12">
        <f t="shared" si="32"/>
        <v>0</v>
      </c>
    </row>
    <row r="2111" spans="1:26" x14ac:dyDescent="0.35">
      <c r="A2111">
        <v>15499872</v>
      </c>
      <c r="B2111" s="1">
        <v>45756</v>
      </c>
      <c r="C2111" s="2">
        <v>0.58194444444444449</v>
      </c>
      <c r="D2111" t="s">
        <v>128</v>
      </c>
      <c r="E2111" t="s">
        <v>2700</v>
      </c>
      <c r="F2111" t="s">
        <v>2701</v>
      </c>
      <c r="I2111" t="s">
        <v>29</v>
      </c>
      <c r="J2111" t="s">
        <v>49</v>
      </c>
      <c r="K2111">
        <v>125</v>
      </c>
      <c r="L2111" t="s">
        <v>286</v>
      </c>
      <c r="M2111" t="s">
        <v>316</v>
      </c>
      <c r="N2111" t="s">
        <v>317</v>
      </c>
      <c r="O2111" t="s">
        <v>62</v>
      </c>
      <c r="P2111" t="s">
        <v>36</v>
      </c>
      <c r="Q2111" t="s">
        <v>78</v>
      </c>
      <c r="V2111" t="s">
        <v>36</v>
      </c>
      <c r="W2111" t="s">
        <v>35</v>
      </c>
      <c r="X2111" t="s">
        <v>35</v>
      </c>
      <c r="Z2111" s="12">
        <f t="shared" si="32"/>
        <v>0</v>
      </c>
    </row>
    <row r="2112" spans="1:26" x14ac:dyDescent="0.35">
      <c r="A2112">
        <v>15338028</v>
      </c>
      <c r="B2112" s="1">
        <v>45748</v>
      </c>
      <c r="C2112" s="2">
        <v>0.54722222222222228</v>
      </c>
      <c r="D2112" t="s">
        <v>38</v>
      </c>
      <c r="E2112" t="s">
        <v>1550</v>
      </c>
      <c r="F2112">
        <v>13398</v>
      </c>
      <c r="J2112" t="s">
        <v>49</v>
      </c>
      <c r="K2112">
        <v>125</v>
      </c>
      <c r="L2112" t="s">
        <v>100</v>
      </c>
      <c r="M2112" t="s">
        <v>319</v>
      </c>
      <c r="N2112" t="s">
        <v>320</v>
      </c>
      <c r="O2112" t="s">
        <v>67</v>
      </c>
      <c r="P2112" t="s">
        <v>36</v>
      </c>
      <c r="Q2112" t="s">
        <v>536</v>
      </c>
      <c r="V2112" t="s">
        <v>36</v>
      </c>
      <c r="W2112" t="s">
        <v>36</v>
      </c>
      <c r="X2112" t="s">
        <v>36</v>
      </c>
      <c r="Y2112" s="3">
        <v>45748.552083333336</v>
      </c>
      <c r="Z2112" s="12">
        <f t="shared" si="32"/>
        <v>1</v>
      </c>
    </row>
    <row r="2113" spans="1:26" x14ac:dyDescent="0.35">
      <c r="A2113">
        <v>15672286</v>
      </c>
      <c r="B2113" s="1">
        <v>45763</v>
      </c>
      <c r="C2113" s="2">
        <v>0.6333333333333333</v>
      </c>
      <c r="D2113" t="s">
        <v>128</v>
      </c>
      <c r="E2113" t="s">
        <v>1814</v>
      </c>
      <c r="F2113">
        <v>13214</v>
      </c>
      <c r="J2113" t="s">
        <v>49</v>
      </c>
      <c r="K2113">
        <v>125</v>
      </c>
      <c r="L2113" t="s">
        <v>286</v>
      </c>
      <c r="M2113" t="s">
        <v>287</v>
      </c>
      <c r="N2113" t="s">
        <v>288</v>
      </c>
      <c r="O2113" t="s">
        <v>67</v>
      </c>
      <c r="P2113" t="s">
        <v>36</v>
      </c>
      <c r="V2113" t="s">
        <v>35</v>
      </c>
      <c r="W2113" t="s">
        <v>35</v>
      </c>
      <c r="X2113" t="s">
        <v>36</v>
      </c>
      <c r="Y2113" s="3">
        <v>45763.634027777778</v>
      </c>
      <c r="Z2113" s="12">
        <f t="shared" si="32"/>
        <v>1</v>
      </c>
    </row>
    <row r="2114" spans="1:26" x14ac:dyDescent="0.35">
      <c r="A2114">
        <v>15657852</v>
      </c>
      <c r="B2114" s="1">
        <v>45762</v>
      </c>
      <c r="C2114" s="2">
        <v>0.93680555555555556</v>
      </c>
      <c r="D2114" t="s">
        <v>53</v>
      </c>
      <c r="E2114" t="s">
        <v>2702</v>
      </c>
      <c r="F2114" t="s">
        <v>2703</v>
      </c>
      <c r="G2114" t="s">
        <v>124</v>
      </c>
      <c r="H2114" t="s">
        <v>56</v>
      </c>
      <c r="I2114" t="s">
        <v>40</v>
      </c>
      <c r="J2114" t="s">
        <v>49</v>
      </c>
      <c r="K2114" t="s">
        <v>472</v>
      </c>
      <c r="L2114" t="s">
        <v>473</v>
      </c>
      <c r="M2114" t="s">
        <v>1939</v>
      </c>
      <c r="N2114" t="s">
        <v>900</v>
      </c>
      <c r="O2114" t="s">
        <v>34</v>
      </c>
      <c r="P2114" t="s">
        <v>36</v>
      </c>
      <c r="Q2114" t="s">
        <v>37</v>
      </c>
      <c r="V2114" t="s">
        <v>35</v>
      </c>
      <c r="W2114" t="s">
        <v>36</v>
      </c>
      <c r="X2114" t="s">
        <v>35</v>
      </c>
      <c r="Z2114" s="12">
        <f t="shared" si="32"/>
        <v>0</v>
      </c>
    </row>
    <row r="2115" spans="1:26" x14ac:dyDescent="0.35">
      <c r="A2115">
        <v>15371286</v>
      </c>
      <c r="B2115" s="1">
        <v>45750</v>
      </c>
      <c r="C2115" s="2">
        <v>0.4236111111111111</v>
      </c>
      <c r="D2115" t="s">
        <v>128</v>
      </c>
      <c r="E2115" t="s">
        <v>2704</v>
      </c>
      <c r="F2115" t="s">
        <v>2705</v>
      </c>
      <c r="I2115" t="s">
        <v>88</v>
      </c>
      <c r="J2115" t="s">
        <v>41</v>
      </c>
      <c r="K2115">
        <v>110</v>
      </c>
      <c r="L2115" t="s">
        <v>1291</v>
      </c>
      <c r="M2115" t="s">
        <v>2706</v>
      </c>
      <c r="N2115" t="s">
        <v>2707</v>
      </c>
      <c r="O2115" t="s">
        <v>34</v>
      </c>
      <c r="P2115" t="s">
        <v>36</v>
      </c>
      <c r="Q2115" t="s">
        <v>37</v>
      </c>
      <c r="V2115" t="s">
        <v>35</v>
      </c>
      <c r="W2115" t="s">
        <v>35</v>
      </c>
      <c r="X2115" t="s">
        <v>36</v>
      </c>
      <c r="Z2115" s="12">
        <f t="shared" ref="Z2115:Z2178" si="33">IF(O2115="Invoiced", 1, 0)</f>
        <v>0</v>
      </c>
    </row>
    <row r="2116" spans="1:26" x14ac:dyDescent="0.35">
      <c r="A2116">
        <v>15553467</v>
      </c>
      <c r="B2116" s="1">
        <v>45757</v>
      </c>
      <c r="C2116" s="2">
        <v>0.80972222222222223</v>
      </c>
      <c r="D2116" t="s">
        <v>38</v>
      </c>
      <c r="E2116" t="s">
        <v>2708</v>
      </c>
      <c r="F2116">
        <v>10223</v>
      </c>
      <c r="J2116" t="s">
        <v>49</v>
      </c>
      <c r="K2116">
        <v>150</v>
      </c>
      <c r="L2116" t="s">
        <v>606</v>
      </c>
      <c r="M2116" t="s">
        <v>2339</v>
      </c>
      <c r="N2116" t="s">
        <v>2340</v>
      </c>
      <c r="O2116" t="s">
        <v>67</v>
      </c>
      <c r="P2116" t="s">
        <v>36</v>
      </c>
      <c r="Q2116" t="s">
        <v>37</v>
      </c>
      <c r="V2116" t="s">
        <v>36</v>
      </c>
      <c r="W2116" t="s">
        <v>35</v>
      </c>
      <c r="X2116" t="s">
        <v>36</v>
      </c>
      <c r="Y2116" s="3">
        <v>45757.811111111114</v>
      </c>
      <c r="Z2116" s="12">
        <f t="shared" si="33"/>
        <v>1</v>
      </c>
    </row>
    <row r="2117" spans="1:26" x14ac:dyDescent="0.35">
      <c r="A2117">
        <v>15374087</v>
      </c>
      <c r="B2117" s="1">
        <v>45750</v>
      </c>
      <c r="C2117" s="2">
        <v>0.49375000000000002</v>
      </c>
      <c r="D2117" t="s">
        <v>128</v>
      </c>
      <c r="E2117" t="s">
        <v>2595</v>
      </c>
      <c r="F2117">
        <v>12487</v>
      </c>
      <c r="I2117" t="s">
        <v>88</v>
      </c>
      <c r="J2117" t="s">
        <v>30</v>
      </c>
      <c r="K2117" t="s">
        <v>225</v>
      </c>
      <c r="M2117" t="s">
        <v>1448</v>
      </c>
      <c r="N2117" t="s">
        <v>1449</v>
      </c>
      <c r="O2117" t="s">
        <v>62</v>
      </c>
      <c r="P2117" t="s">
        <v>36</v>
      </c>
      <c r="Q2117" t="s">
        <v>78</v>
      </c>
      <c r="V2117" t="s">
        <v>36</v>
      </c>
      <c r="W2117" t="s">
        <v>35</v>
      </c>
      <c r="X2117" t="s">
        <v>35</v>
      </c>
      <c r="Z2117" s="12">
        <f t="shared" si="33"/>
        <v>0</v>
      </c>
    </row>
    <row r="2118" spans="1:26" x14ac:dyDescent="0.35">
      <c r="A2118">
        <v>15502385</v>
      </c>
      <c r="B2118" s="1">
        <v>45756</v>
      </c>
      <c r="C2118" s="2">
        <v>0.67708333333333337</v>
      </c>
      <c r="D2118" t="s">
        <v>228</v>
      </c>
      <c r="F2118">
        <v>12914</v>
      </c>
      <c r="G2118" t="s">
        <v>28</v>
      </c>
      <c r="H2118" t="s">
        <v>696</v>
      </c>
      <c r="I2118" t="s">
        <v>40</v>
      </c>
      <c r="J2118" t="s">
        <v>49</v>
      </c>
      <c r="K2118" t="s">
        <v>194</v>
      </c>
      <c r="L2118" t="s">
        <v>195</v>
      </c>
      <c r="M2118" t="s">
        <v>334</v>
      </c>
      <c r="N2118" t="s">
        <v>335</v>
      </c>
      <c r="O2118" t="s">
        <v>62</v>
      </c>
      <c r="P2118" t="s">
        <v>35</v>
      </c>
      <c r="Q2118" t="s">
        <v>84</v>
      </c>
      <c r="V2118" t="s">
        <v>35</v>
      </c>
      <c r="W2118" t="s">
        <v>35</v>
      </c>
      <c r="X2118" t="s">
        <v>35</v>
      </c>
      <c r="Z2118" s="12">
        <f t="shared" si="33"/>
        <v>0</v>
      </c>
    </row>
    <row r="2119" spans="1:26" x14ac:dyDescent="0.35">
      <c r="A2119">
        <v>15668465</v>
      </c>
      <c r="B2119" s="1">
        <v>45763</v>
      </c>
      <c r="C2119" s="2">
        <v>0.55555555555555558</v>
      </c>
      <c r="D2119" t="s">
        <v>53</v>
      </c>
      <c r="E2119" t="s">
        <v>2709</v>
      </c>
      <c r="F2119" t="s">
        <v>2710</v>
      </c>
      <c r="G2119" t="s">
        <v>124</v>
      </c>
      <c r="H2119" t="s">
        <v>56</v>
      </c>
      <c r="I2119" t="s">
        <v>40</v>
      </c>
      <c r="J2119" t="s">
        <v>49</v>
      </c>
      <c r="K2119" t="s">
        <v>157</v>
      </c>
      <c r="L2119" t="s">
        <v>81</v>
      </c>
      <c r="M2119" t="s">
        <v>158</v>
      </c>
      <c r="N2119" t="s">
        <v>159</v>
      </c>
      <c r="O2119" t="s">
        <v>62</v>
      </c>
      <c r="P2119" t="s">
        <v>35</v>
      </c>
      <c r="Q2119" t="s">
        <v>78</v>
      </c>
      <c r="V2119" t="s">
        <v>35</v>
      </c>
      <c r="W2119" t="s">
        <v>35</v>
      </c>
      <c r="X2119" t="s">
        <v>35</v>
      </c>
      <c r="Z2119" s="12">
        <f t="shared" si="33"/>
        <v>0</v>
      </c>
    </row>
    <row r="2120" spans="1:26" x14ac:dyDescent="0.35">
      <c r="A2120">
        <v>15699628</v>
      </c>
      <c r="B2120" s="1">
        <v>45764</v>
      </c>
      <c r="C2120" s="2">
        <v>0.67708333333333337</v>
      </c>
      <c r="D2120" t="s">
        <v>95</v>
      </c>
      <c r="E2120" t="s">
        <v>2181</v>
      </c>
      <c r="F2120">
        <v>13549</v>
      </c>
      <c r="G2120" t="s">
        <v>1657</v>
      </c>
      <c r="H2120" t="s">
        <v>309</v>
      </c>
      <c r="I2120" t="s">
        <v>40</v>
      </c>
      <c r="J2120" t="s">
        <v>30</v>
      </c>
      <c r="K2120" t="s">
        <v>252</v>
      </c>
      <c r="L2120" t="s">
        <v>30</v>
      </c>
      <c r="M2120" t="s">
        <v>253</v>
      </c>
      <c r="N2120" t="s">
        <v>947</v>
      </c>
      <c r="O2120" t="s">
        <v>34</v>
      </c>
      <c r="P2120" t="s">
        <v>35</v>
      </c>
      <c r="Q2120" t="s">
        <v>37</v>
      </c>
      <c r="V2120" t="s">
        <v>35</v>
      </c>
      <c r="W2120" t="s">
        <v>35</v>
      </c>
      <c r="X2120" t="s">
        <v>35</v>
      </c>
      <c r="Z2120" s="12">
        <f t="shared" si="33"/>
        <v>0</v>
      </c>
    </row>
    <row r="2121" spans="1:26" x14ac:dyDescent="0.35">
      <c r="A2121">
        <v>15569258</v>
      </c>
      <c r="B2121" s="1">
        <v>45758</v>
      </c>
      <c r="C2121" s="2">
        <v>0.66388888888888886</v>
      </c>
      <c r="D2121" t="s">
        <v>128</v>
      </c>
      <c r="E2121" t="s">
        <v>1746</v>
      </c>
      <c r="F2121" t="s">
        <v>1747</v>
      </c>
      <c r="G2121" t="s">
        <v>268</v>
      </c>
      <c r="H2121" t="s">
        <v>269</v>
      </c>
      <c r="I2121" t="s">
        <v>88</v>
      </c>
      <c r="J2121" t="s">
        <v>57</v>
      </c>
      <c r="K2121" t="s">
        <v>58</v>
      </c>
      <c r="L2121" t="s">
        <v>551</v>
      </c>
      <c r="M2121" t="s">
        <v>810</v>
      </c>
      <c r="N2121" t="s">
        <v>637</v>
      </c>
      <c r="O2121" t="s">
        <v>62</v>
      </c>
      <c r="P2121" t="s">
        <v>35</v>
      </c>
      <c r="Q2121" t="s">
        <v>78</v>
      </c>
      <c r="V2121" t="s">
        <v>35</v>
      </c>
      <c r="W2121" t="s">
        <v>35</v>
      </c>
      <c r="X2121" t="s">
        <v>35</v>
      </c>
      <c r="Z2121" s="12">
        <f t="shared" si="33"/>
        <v>0</v>
      </c>
    </row>
    <row r="2122" spans="1:26" x14ac:dyDescent="0.35">
      <c r="A2122">
        <v>15477973</v>
      </c>
      <c r="B2122" s="1">
        <v>45755</v>
      </c>
      <c r="C2122" s="2">
        <v>0.81666666666666665</v>
      </c>
      <c r="D2122" t="s">
        <v>95</v>
      </c>
      <c r="E2122" t="s">
        <v>2711</v>
      </c>
      <c r="F2122" t="s">
        <v>1300</v>
      </c>
      <c r="G2122" t="s">
        <v>105</v>
      </c>
      <c r="H2122" t="s">
        <v>99</v>
      </c>
      <c r="I2122" t="s">
        <v>40</v>
      </c>
      <c r="J2122" t="s">
        <v>30</v>
      </c>
      <c r="K2122" t="s">
        <v>252</v>
      </c>
      <c r="L2122" t="s">
        <v>30</v>
      </c>
      <c r="M2122" t="s">
        <v>2712</v>
      </c>
      <c r="N2122" t="s">
        <v>2713</v>
      </c>
      <c r="O2122" t="s">
        <v>34</v>
      </c>
      <c r="P2122" t="s">
        <v>35</v>
      </c>
      <c r="Q2122" t="s">
        <v>103</v>
      </c>
      <c r="V2122" t="s">
        <v>35</v>
      </c>
      <c r="W2122" t="s">
        <v>35</v>
      </c>
      <c r="X2122" t="s">
        <v>35</v>
      </c>
      <c r="Z2122" s="12">
        <f t="shared" si="33"/>
        <v>0</v>
      </c>
    </row>
    <row r="2123" spans="1:26" x14ac:dyDescent="0.35">
      <c r="A2123">
        <v>15656301</v>
      </c>
      <c r="B2123" s="1">
        <v>45766</v>
      </c>
      <c r="C2123" s="2">
        <v>0.47013888888888888</v>
      </c>
      <c r="D2123" t="s">
        <v>95</v>
      </c>
      <c r="E2123" t="s">
        <v>1301</v>
      </c>
      <c r="F2123">
        <v>14191</v>
      </c>
      <c r="G2123" t="s">
        <v>587</v>
      </c>
      <c r="H2123" t="s">
        <v>1720</v>
      </c>
      <c r="I2123" t="s">
        <v>88</v>
      </c>
      <c r="J2123" t="s">
        <v>148</v>
      </c>
      <c r="K2123" t="s">
        <v>296</v>
      </c>
      <c r="L2123" t="s">
        <v>148</v>
      </c>
      <c r="M2123" t="s">
        <v>1761</v>
      </c>
      <c r="N2123" t="s">
        <v>312</v>
      </c>
      <c r="O2123" t="s">
        <v>34</v>
      </c>
      <c r="P2123" t="s">
        <v>35</v>
      </c>
      <c r="V2123" t="s">
        <v>35</v>
      </c>
      <c r="W2123" t="s">
        <v>35</v>
      </c>
      <c r="X2123" t="s">
        <v>35</v>
      </c>
      <c r="Z2123" s="12">
        <f t="shared" si="33"/>
        <v>0</v>
      </c>
    </row>
    <row r="2124" spans="1:26" x14ac:dyDescent="0.35">
      <c r="A2124">
        <v>15744264</v>
      </c>
      <c r="B2124" s="1">
        <v>45766</v>
      </c>
      <c r="C2124" s="2">
        <v>0.79722222222222228</v>
      </c>
      <c r="D2124" t="s">
        <v>38</v>
      </c>
      <c r="E2124" t="s">
        <v>2714</v>
      </c>
      <c r="F2124" t="s">
        <v>2715</v>
      </c>
      <c r="I2124" t="s">
        <v>40</v>
      </c>
      <c r="J2124" t="s">
        <v>49</v>
      </c>
      <c r="K2124" t="s">
        <v>157</v>
      </c>
      <c r="L2124" t="s">
        <v>344</v>
      </c>
      <c r="M2124" t="s">
        <v>345</v>
      </c>
      <c r="N2124" t="s">
        <v>346</v>
      </c>
      <c r="O2124" t="s">
        <v>45</v>
      </c>
      <c r="P2124" t="s">
        <v>36</v>
      </c>
      <c r="V2124" t="s">
        <v>36</v>
      </c>
      <c r="W2124" t="s">
        <v>36</v>
      </c>
      <c r="X2124" t="s">
        <v>36</v>
      </c>
      <c r="Y2124" s="3">
        <v>45766.802777777775</v>
      </c>
      <c r="Z2124" s="12">
        <f t="shared" si="33"/>
        <v>0</v>
      </c>
    </row>
    <row r="2125" spans="1:26" x14ac:dyDescent="0.35">
      <c r="A2125">
        <v>15485919</v>
      </c>
      <c r="B2125" s="1">
        <v>45755</v>
      </c>
      <c r="C2125" s="2">
        <v>0.77569444444444446</v>
      </c>
      <c r="D2125" t="s">
        <v>128</v>
      </c>
      <c r="E2125" t="s">
        <v>2716</v>
      </c>
      <c r="F2125">
        <v>13336</v>
      </c>
      <c r="I2125" t="s">
        <v>29</v>
      </c>
      <c r="J2125" t="s">
        <v>49</v>
      </c>
      <c r="K2125" t="s">
        <v>194</v>
      </c>
      <c r="L2125" t="s">
        <v>195</v>
      </c>
      <c r="M2125" t="s">
        <v>402</v>
      </c>
      <c r="N2125" t="s">
        <v>403</v>
      </c>
      <c r="O2125" t="s">
        <v>34</v>
      </c>
      <c r="P2125" t="s">
        <v>36</v>
      </c>
      <c r="Q2125" t="s">
        <v>103</v>
      </c>
      <c r="V2125" t="s">
        <v>36</v>
      </c>
      <c r="W2125" t="s">
        <v>35</v>
      </c>
      <c r="X2125" t="s">
        <v>35</v>
      </c>
      <c r="Z2125" s="12">
        <f t="shared" si="33"/>
        <v>0</v>
      </c>
    </row>
    <row r="2126" spans="1:26" x14ac:dyDescent="0.35">
      <c r="A2126">
        <v>15560949</v>
      </c>
      <c r="B2126" s="1">
        <v>45758</v>
      </c>
      <c r="C2126" s="2">
        <v>0.4861111111111111</v>
      </c>
      <c r="D2126" t="s">
        <v>24</v>
      </c>
      <c r="E2126" t="s">
        <v>2717</v>
      </c>
      <c r="F2126" t="s">
        <v>2718</v>
      </c>
      <c r="G2126" t="s">
        <v>27</v>
      </c>
      <c r="H2126" t="s">
        <v>28</v>
      </c>
      <c r="I2126" t="s">
        <v>29</v>
      </c>
      <c r="J2126" t="s">
        <v>30</v>
      </c>
      <c r="K2126" t="s">
        <v>225</v>
      </c>
      <c r="L2126" t="s">
        <v>30</v>
      </c>
      <c r="M2126" t="s">
        <v>226</v>
      </c>
      <c r="N2126" t="s">
        <v>227</v>
      </c>
      <c r="O2126" t="s">
        <v>34</v>
      </c>
      <c r="P2126" t="s">
        <v>35</v>
      </c>
      <c r="Q2126" t="s">
        <v>37</v>
      </c>
      <c r="V2126" t="s">
        <v>35</v>
      </c>
      <c r="W2126" t="s">
        <v>35</v>
      </c>
      <c r="X2126" t="s">
        <v>35</v>
      </c>
      <c r="Z2126" s="12">
        <f t="shared" si="33"/>
        <v>0</v>
      </c>
    </row>
    <row r="2127" spans="1:26" x14ac:dyDescent="0.35">
      <c r="A2127">
        <v>15597894</v>
      </c>
      <c r="B2127" s="1">
        <v>45769</v>
      </c>
      <c r="C2127" s="2">
        <v>0.38750000000000001</v>
      </c>
      <c r="D2127" t="s">
        <v>53</v>
      </c>
      <c r="E2127" t="s">
        <v>1260</v>
      </c>
      <c r="F2127" t="s">
        <v>1261</v>
      </c>
      <c r="G2127" t="s">
        <v>55</v>
      </c>
      <c r="H2127" t="s">
        <v>56</v>
      </c>
      <c r="I2127" t="s">
        <v>88</v>
      </c>
      <c r="J2127" t="s">
        <v>49</v>
      </c>
      <c r="K2127">
        <v>125</v>
      </c>
      <c r="L2127" t="s">
        <v>92</v>
      </c>
      <c r="M2127" t="s">
        <v>93</v>
      </c>
      <c r="N2127" t="s">
        <v>94</v>
      </c>
      <c r="O2127" t="s">
        <v>34</v>
      </c>
      <c r="P2127" t="s">
        <v>35</v>
      </c>
      <c r="V2127" t="s">
        <v>35</v>
      </c>
      <c r="W2127" t="s">
        <v>35</v>
      </c>
      <c r="X2127" t="s">
        <v>35</v>
      </c>
      <c r="Z2127" s="12">
        <f t="shared" si="33"/>
        <v>0</v>
      </c>
    </row>
    <row r="2128" spans="1:26" x14ac:dyDescent="0.35">
      <c r="A2128">
        <v>15493745</v>
      </c>
      <c r="B2128" s="1">
        <v>45756</v>
      </c>
      <c r="C2128" s="2">
        <v>0.47361111111111109</v>
      </c>
      <c r="D2128" t="s">
        <v>53</v>
      </c>
      <c r="E2128" t="s">
        <v>2719</v>
      </c>
      <c r="F2128">
        <v>13166</v>
      </c>
      <c r="G2128" t="s">
        <v>124</v>
      </c>
      <c r="H2128" t="s">
        <v>56</v>
      </c>
      <c r="I2128" t="s">
        <v>88</v>
      </c>
      <c r="J2128" t="s">
        <v>49</v>
      </c>
      <c r="K2128">
        <v>125</v>
      </c>
      <c r="L2128" t="s">
        <v>100</v>
      </c>
      <c r="M2128" t="s">
        <v>589</v>
      </c>
      <c r="N2128" t="s">
        <v>320</v>
      </c>
      <c r="O2128" t="s">
        <v>62</v>
      </c>
      <c r="P2128" t="s">
        <v>35</v>
      </c>
      <c r="Q2128" t="s">
        <v>167</v>
      </c>
      <c r="V2128" t="s">
        <v>35</v>
      </c>
      <c r="W2128" t="s">
        <v>35</v>
      </c>
      <c r="X2128" t="s">
        <v>35</v>
      </c>
      <c r="Z2128" s="12">
        <f t="shared" si="33"/>
        <v>0</v>
      </c>
    </row>
    <row r="2129" spans="1:26" x14ac:dyDescent="0.35">
      <c r="A2129">
        <v>15585172</v>
      </c>
      <c r="B2129" s="1">
        <v>45759</v>
      </c>
      <c r="C2129" s="2">
        <v>0.55625000000000002</v>
      </c>
      <c r="D2129" t="s">
        <v>53</v>
      </c>
      <c r="E2129" t="s">
        <v>2372</v>
      </c>
      <c r="F2129">
        <v>12896</v>
      </c>
      <c r="G2129" t="s">
        <v>55</v>
      </c>
      <c r="H2129" t="s">
        <v>56</v>
      </c>
      <c r="I2129" t="s">
        <v>29</v>
      </c>
      <c r="J2129" t="s">
        <v>49</v>
      </c>
      <c r="K2129">
        <v>150</v>
      </c>
      <c r="L2129" t="s">
        <v>71</v>
      </c>
      <c r="M2129" t="s">
        <v>72</v>
      </c>
      <c r="N2129" t="s">
        <v>73</v>
      </c>
      <c r="O2129" t="s">
        <v>34</v>
      </c>
      <c r="P2129" t="s">
        <v>35</v>
      </c>
      <c r="V2129" t="s">
        <v>35</v>
      </c>
      <c r="W2129" t="s">
        <v>35</v>
      </c>
      <c r="X2129" t="s">
        <v>35</v>
      </c>
      <c r="Z2129" s="12">
        <f t="shared" si="33"/>
        <v>0</v>
      </c>
    </row>
    <row r="2130" spans="1:26" x14ac:dyDescent="0.35">
      <c r="A2130">
        <v>15713578</v>
      </c>
      <c r="B2130" s="1">
        <v>45765</v>
      </c>
      <c r="C2130" s="2">
        <v>0.49583333333333335</v>
      </c>
      <c r="D2130" t="s">
        <v>38</v>
      </c>
      <c r="E2130" t="s">
        <v>2720</v>
      </c>
      <c r="F2130" t="s">
        <v>2721</v>
      </c>
      <c r="G2130" t="s">
        <v>1186</v>
      </c>
      <c r="J2130" t="s">
        <v>57</v>
      </c>
      <c r="K2130" t="s">
        <v>58</v>
      </c>
      <c r="L2130" t="s">
        <v>59</v>
      </c>
      <c r="M2130" t="s">
        <v>2722</v>
      </c>
      <c r="N2130" t="s">
        <v>271</v>
      </c>
      <c r="O2130" t="s">
        <v>67</v>
      </c>
      <c r="P2130" t="s">
        <v>36</v>
      </c>
      <c r="V2130" t="s">
        <v>36</v>
      </c>
      <c r="W2130" t="s">
        <v>35</v>
      </c>
      <c r="X2130" t="s">
        <v>36</v>
      </c>
      <c r="Y2130" s="3">
        <v>45765.501388888886</v>
      </c>
      <c r="Z2130" s="12">
        <f t="shared" si="33"/>
        <v>1</v>
      </c>
    </row>
    <row r="2131" spans="1:26" x14ac:dyDescent="0.35">
      <c r="A2131">
        <v>15571528</v>
      </c>
      <c r="B2131" s="1">
        <v>45758</v>
      </c>
      <c r="C2131" s="2">
        <v>0.71388888888888891</v>
      </c>
      <c r="D2131" t="s">
        <v>38</v>
      </c>
      <c r="E2131" t="s">
        <v>548</v>
      </c>
      <c r="F2131">
        <v>12881</v>
      </c>
      <c r="I2131" t="s">
        <v>40</v>
      </c>
      <c r="J2131" t="s">
        <v>49</v>
      </c>
      <c r="K2131">
        <v>125</v>
      </c>
      <c r="L2131" t="s">
        <v>286</v>
      </c>
      <c r="M2131" t="s">
        <v>287</v>
      </c>
      <c r="N2131" t="s">
        <v>288</v>
      </c>
      <c r="O2131" t="s">
        <v>67</v>
      </c>
      <c r="P2131" t="s">
        <v>36</v>
      </c>
      <c r="Q2131" t="s">
        <v>536</v>
      </c>
      <c r="V2131" t="s">
        <v>36</v>
      </c>
      <c r="W2131" t="s">
        <v>35</v>
      </c>
      <c r="X2131" t="s">
        <v>35</v>
      </c>
      <c r="Y2131" s="3">
        <v>45758.714583333334</v>
      </c>
      <c r="Z2131" s="12">
        <f t="shared" si="33"/>
        <v>1</v>
      </c>
    </row>
    <row r="2132" spans="1:26" x14ac:dyDescent="0.35">
      <c r="A2132">
        <v>15527826</v>
      </c>
      <c r="B2132" s="1">
        <v>45756</v>
      </c>
      <c r="C2132" s="2">
        <v>0.68333333333333335</v>
      </c>
      <c r="D2132" t="s">
        <v>38</v>
      </c>
      <c r="E2132" t="s">
        <v>1838</v>
      </c>
      <c r="F2132">
        <v>11336</v>
      </c>
      <c r="G2132" t="s">
        <v>86</v>
      </c>
      <c r="H2132" t="s">
        <v>2723</v>
      </c>
      <c r="J2132" t="s">
        <v>273</v>
      </c>
      <c r="K2132" t="s">
        <v>274</v>
      </c>
      <c r="L2132" t="s">
        <v>413</v>
      </c>
      <c r="M2132" t="s">
        <v>1426</v>
      </c>
      <c r="N2132" t="s">
        <v>1427</v>
      </c>
      <c r="O2132" t="s">
        <v>67</v>
      </c>
      <c r="P2132" t="s">
        <v>36</v>
      </c>
      <c r="V2132" t="s">
        <v>36</v>
      </c>
      <c r="W2132" t="s">
        <v>36</v>
      </c>
      <c r="X2132" t="s">
        <v>35</v>
      </c>
      <c r="Y2132" s="3">
        <v>45756.68472222222</v>
      </c>
      <c r="Z2132" s="12">
        <f t="shared" si="33"/>
        <v>1</v>
      </c>
    </row>
    <row r="2133" spans="1:26" x14ac:dyDescent="0.35">
      <c r="A2133">
        <v>15642930</v>
      </c>
      <c r="B2133" s="1">
        <v>45762</v>
      </c>
      <c r="C2133" s="2">
        <v>0.47569444444444442</v>
      </c>
      <c r="D2133" t="s">
        <v>46</v>
      </c>
      <c r="E2133" t="s">
        <v>2724</v>
      </c>
      <c r="F2133" t="s">
        <v>2725</v>
      </c>
      <c r="G2133" t="s">
        <v>86</v>
      </c>
      <c r="H2133" t="s">
        <v>87</v>
      </c>
      <c r="I2133" t="s">
        <v>40</v>
      </c>
      <c r="J2133" t="s">
        <v>49</v>
      </c>
      <c r="K2133">
        <v>125</v>
      </c>
      <c r="L2133" t="s">
        <v>100</v>
      </c>
      <c r="M2133" t="s">
        <v>831</v>
      </c>
      <c r="N2133" t="s">
        <v>832</v>
      </c>
      <c r="O2133" t="s">
        <v>67</v>
      </c>
      <c r="P2133" t="s">
        <v>36</v>
      </c>
      <c r="Q2133" t="s">
        <v>37</v>
      </c>
      <c r="V2133" t="s">
        <v>35</v>
      </c>
      <c r="W2133" t="s">
        <v>36</v>
      </c>
      <c r="X2133" t="s">
        <v>36</v>
      </c>
      <c r="Y2133" s="3">
        <v>45762.476388888892</v>
      </c>
      <c r="Z2133" s="12">
        <f t="shared" si="33"/>
        <v>1</v>
      </c>
    </row>
    <row r="2134" spans="1:26" x14ac:dyDescent="0.35">
      <c r="A2134">
        <v>15672599</v>
      </c>
      <c r="B2134" s="1">
        <v>45763</v>
      </c>
      <c r="C2134" s="2">
        <v>0.64097222222222228</v>
      </c>
      <c r="D2134" t="s">
        <v>38</v>
      </c>
      <c r="E2134" t="s">
        <v>2179</v>
      </c>
      <c r="F2134" t="s">
        <v>2180</v>
      </c>
      <c r="G2134" t="s">
        <v>86</v>
      </c>
      <c r="H2134" t="s">
        <v>87</v>
      </c>
      <c r="J2134" t="s">
        <v>30</v>
      </c>
      <c r="K2134" t="s">
        <v>545</v>
      </c>
      <c r="M2134" t="s">
        <v>1845</v>
      </c>
      <c r="N2134" t="s">
        <v>547</v>
      </c>
      <c r="O2134" t="s">
        <v>67</v>
      </c>
      <c r="P2134" t="s">
        <v>36</v>
      </c>
      <c r="V2134" t="s">
        <v>36</v>
      </c>
      <c r="W2134" t="s">
        <v>35</v>
      </c>
      <c r="X2134" t="s">
        <v>35</v>
      </c>
      <c r="Y2134" s="3">
        <v>45763.642361111109</v>
      </c>
      <c r="Z2134" s="12">
        <f t="shared" si="33"/>
        <v>1</v>
      </c>
    </row>
    <row r="2135" spans="1:26" x14ac:dyDescent="0.35">
      <c r="A2135">
        <v>15553828</v>
      </c>
      <c r="B2135" s="1">
        <v>45757</v>
      </c>
      <c r="C2135" s="2">
        <v>0.83680555555555558</v>
      </c>
      <c r="D2135" t="s">
        <v>24</v>
      </c>
      <c r="E2135" t="s">
        <v>1408</v>
      </c>
      <c r="F2135">
        <v>12027</v>
      </c>
      <c r="G2135" t="s">
        <v>27</v>
      </c>
      <c r="H2135" t="s">
        <v>28</v>
      </c>
      <c r="I2135" t="s">
        <v>40</v>
      </c>
      <c r="J2135" t="s">
        <v>30</v>
      </c>
      <c r="K2135" t="s">
        <v>153</v>
      </c>
      <c r="L2135" t="s">
        <v>30</v>
      </c>
      <c r="M2135" t="s">
        <v>306</v>
      </c>
      <c r="N2135" t="s">
        <v>155</v>
      </c>
      <c r="O2135" t="s">
        <v>62</v>
      </c>
      <c r="P2135" t="s">
        <v>35</v>
      </c>
      <c r="Q2135" t="s">
        <v>78</v>
      </c>
      <c r="V2135" t="s">
        <v>35</v>
      </c>
      <c r="W2135" t="s">
        <v>35</v>
      </c>
      <c r="X2135" t="s">
        <v>35</v>
      </c>
      <c r="Z2135" s="12">
        <f t="shared" si="33"/>
        <v>0</v>
      </c>
    </row>
    <row r="2136" spans="1:26" x14ac:dyDescent="0.35">
      <c r="A2136">
        <v>15420596</v>
      </c>
      <c r="B2136" s="1">
        <v>45752</v>
      </c>
      <c r="C2136" s="2">
        <v>0.62916666666666665</v>
      </c>
      <c r="D2136" t="s">
        <v>53</v>
      </c>
      <c r="E2136" t="s">
        <v>2726</v>
      </c>
      <c r="F2136">
        <v>13668</v>
      </c>
      <c r="G2136" t="s">
        <v>124</v>
      </c>
      <c r="H2136" t="s">
        <v>56</v>
      </c>
      <c r="I2136" t="s">
        <v>29</v>
      </c>
      <c r="J2136" t="s">
        <v>148</v>
      </c>
      <c r="K2136" t="s">
        <v>371</v>
      </c>
      <c r="L2136" t="s">
        <v>148</v>
      </c>
      <c r="M2136" t="s">
        <v>1160</v>
      </c>
      <c r="N2136" t="s">
        <v>1161</v>
      </c>
      <c r="O2136" t="s">
        <v>62</v>
      </c>
      <c r="P2136" t="s">
        <v>35</v>
      </c>
      <c r="Q2136" t="s">
        <v>84</v>
      </c>
      <c r="V2136" t="s">
        <v>35</v>
      </c>
      <c r="W2136" t="s">
        <v>35</v>
      </c>
      <c r="X2136" t="s">
        <v>35</v>
      </c>
      <c r="Z2136" s="12">
        <f t="shared" si="33"/>
        <v>0</v>
      </c>
    </row>
    <row r="2137" spans="1:26" x14ac:dyDescent="0.35">
      <c r="A2137">
        <v>15675747</v>
      </c>
      <c r="B2137" s="1">
        <v>45763</v>
      </c>
      <c r="C2137" s="2">
        <v>0.70138888888888884</v>
      </c>
      <c r="D2137" t="s">
        <v>228</v>
      </c>
      <c r="F2137">
        <v>12881</v>
      </c>
      <c r="G2137" t="s">
        <v>28</v>
      </c>
      <c r="H2137" t="s">
        <v>490</v>
      </c>
      <c r="J2137" t="s">
        <v>49</v>
      </c>
      <c r="K2137">
        <v>125</v>
      </c>
      <c r="L2137" t="s">
        <v>100</v>
      </c>
      <c r="M2137" t="s">
        <v>504</v>
      </c>
      <c r="N2137" t="s">
        <v>102</v>
      </c>
      <c r="O2137" t="s">
        <v>62</v>
      </c>
      <c r="P2137" t="s">
        <v>35</v>
      </c>
      <c r="Q2137" t="s">
        <v>167</v>
      </c>
      <c r="V2137" t="s">
        <v>35</v>
      </c>
      <c r="W2137" t="s">
        <v>35</v>
      </c>
      <c r="X2137" t="s">
        <v>35</v>
      </c>
      <c r="Z2137" s="12">
        <f t="shared" si="33"/>
        <v>0</v>
      </c>
    </row>
    <row r="2138" spans="1:26" x14ac:dyDescent="0.35">
      <c r="A2138">
        <v>15476856</v>
      </c>
      <c r="B2138" s="1">
        <v>45755</v>
      </c>
      <c r="C2138" s="2">
        <v>0.56458333333333333</v>
      </c>
      <c r="D2138" t="s">
        <v>53</v>
      </c>
      <c r="E2138" t="s">
        <v>962</v>
      </c>
      <c r="F2138">
        <v>12782</v>
      </c>
      <c r="G2138" t="s">
        <v>124</v>
      </c>
      <c r="H2138" t="s">
        <v>56</v>
      </c>
      <c r="I2138" t="s">
        <v>29</v>
      </c>
      <c r="J2138" t="s">
        <v>49</v>
      </c>
      <c r="K2138" t="s">
        <v>135</v>
      </c>
      <c r="L2138" t="s">
        <v>136</v>
      </c>
      <c r="M2138" t="s">
        <v>137</v>
      </c>
      <c r="N2138" t="s">
        <v>138</v>
      </c>
      <c r="O2138" t="s">
        <v>62</v>
      </c>
      <c r="P2138" t="s">
        <v>35</v>
      </c>
      <c r="Q2138" t="s">
        <v>84</v>
      </c>
      <c r="V2138" t="s">
        <v>35</v>
      </c>
      <c r="W2138" t="s">
        <v>35</v>
      </c>
      <c r="X2138" t="s">
        <v>35</v>
      </c>
      <c r="Z2138" s="12">
        <f t="shared" si="33"/>
        <v>0</v>
      </c>
    </row>
    <row r="2139" spans="1:26" x14ac:dyDescent="0.35">
      <c r="A2139">
        <v>15430572</v>
      </c>
      <c r="B2139" s="1">
        <v>45753</v>
      </c>
      <c r="C2139" s="2">
        <v>0.17152777777777778</v>
      </c>
      <c r="D2139" t="s">
        <v>53</v>
      </c>
      <c r="E2139" t="s">
        <v>454</v>
      </c>
      <c r="F2139" t="s">
        <v>455</v>
      </c>
      <c r="G2139" t="s">
        <v>55</v>
      </c>
      <c r="H2139" t="s">
        <v>56</v>
      </c>
      <c r="I2139" t="s">
        <v>40</v>
      </c>
      <c r="J2139" t="s">
        <v>49</v>
      </c>
      <c r="K2139" t="s">
        <v>378</v>
      </c>
      <c r="L2139" t="s">
        <v>417</v>
      </c>
      <c r="M2139" t="s">
        <v>418</v>
      </c>
      <c r="N2139" t="s">
        <v>419</v>
      </c>
      <c r="O2139" t="s">
        <v>34</v>
      </c>
      <c r="P2139" t="s">
        <v>35</v>
      </c>
      <c r="Q2139" t="s">
        <v>103</v>
      </c>
      <c r="V2139" t="s">
        <v>35</v>
      </c>
      <c r="W2139" t="s">
        <v>35</v>
      </c>
      <c r="X2139" t="s">
        <v>35</v>
      </c>
      <c r="Z2139" s="12">
        <f t="shared" si="33"/>
        <v>0</v>
      </c>
    </row>
    <row r="2140" spans="1:26" x14ac:dyDescent="0.35">
      <c r="A2140">
        <v>15421227</v>
      </c>
      <c r="B2140" s="1">
        <v>45752</v>
      </c>
      <c r="C2140" s="2">
        <v>0.64513888888888893</v>
      </c>
      <c r="D2140" t="s">
        <v>24</v>
      </c>
      <c r="E2140" t="s">
        <v>1556</v>
      </c>
      <c r="F2140">
        <v>14115</v>
      </c>
      <c r="G2140" t="s">
        <v>27</v>
      </c>
      <c r="H2140" t="s">
        <v>28</v>
      </c>
      <c r="I2140" t="s">
        <v>29</v>
      </c>
      <c r="J2140" t="s">
        <v>148</v>
      </c>
      <c r="K2140" t="s">
        <v>149</v>
      </c>
      <c r="L2140" t="s">
        <v>148</v>
      </c>
      <c r="M2140" t="s">
        <v>150</v>
      </c>
      <c r="N2140" t="s">
        <v>151</v>
      </c>
      <c r="O2140" t="s">
        <v>34</v>
      </c>
      <c r="P2140" t="s">
        <v>35</v>
      </c>
      <c r="Q2140" t="s">
        <v>37</v>
      </c>
      <c r="V2140" t="s">
        <v>35</v>
      </c>
      <c r="W2140" t="s">
        <v>35</v>
      </c>
      <c r="X2140" t="s">
        <v>35</v>
      </c>
      <c r="Z2140" s="12">
        <f t="shared" si="33"/>
        <v>0</v>
      </c>
    </row>
    <row r="2141" spans="1:26" x14ac:dyDescent="0.35">
      <c r="A2141">
        <v>15488881</v>
      </c>
      <c r="B2141" s="1">
        <v>45756</v>
      </c>
      <c r="C2141" s="2">
        <v>0.47222222222222221</v>
      </c>
      <c r="D2141" t="s">
        <v>53</v>
      </c>
      <c r="E2141" t="s">
        <v>2727</v>
      </c>
      <c r="F2141">
        <v>13208</v>
      </c>
      <c r="G2141" t="s">
        <v>124</v>
      </c>
      <c r="H2141" t="s">
        <v>56</v>
      </c>
      <c r="I2141" t="s">
        <v>40</v>
      </c>
      <c r="J2141" t="s">
        <v>49</v>
      </c>
      <c r="K2141" t="s">
        <v>114</v>
      </c>
      <c r="L2141" t="s">
        <v>220</v>
      </c>
      <c r="M2141" t="s">
        <v>1179</v>
      </c>
      <c r="N2141" t="s">
        <v>1180</v>
      </c>
      <c r="O2141" t="s">
        <v>62</v>
      </c>
      <c r="P2141" t="s">
        <v>35</v>
      </c>
      <c r="Q2141" t="s">
        <v>78</v>
      </c>
      <c r="V2141" t="s">
        <v>35</v>
      </c>
      <c r="W2141" t="s">
        <v>35</v>
      </c>
      <c r="X2141" t="s">
        <v>35</v>
      </c>
      <c r="Z2141" s="12">
        <f t="shared" si="33"/>
        <v>0</v>
      </c>
    </row>
    <row r="2142" spans="1:26" x14ac:dyDescent="0.35">
      <c r="A2142">
        <v>15586048</v>
      </c>
      <c r="B2142" s="1">
        <v>45759</v>
      </c>
      <c r="C2142" s="2">
        <v>0.58333333333333337</v>
      </c>
      <c r="D2142" t="s">
        <v>53</v>
      </c>
      <c r="E2142" t="s">
        <v>2728</v>
      </c>
      <c r="F2142">
        <v>13251</v>
      </c>
      <c r="G2142" t="s">
        <v>55</v>
      </c>
      <c r="H2142" t="s">
        <v>56</v>
      </c>
      <c r="I2142" t="s">
        <v>29</v>
      </c>
      <c r="J2142" t="s">
        <v>49</v>
      </c>
      <c r="K2142" t="s">
        <v>1262</v>
      </c>
      <c r="L2142" t="s">
        <v>81</v>
      </c>
      <c r="M2142" t="s">
        <v>1668</v>
      </c>
      <c r="N2142" t="s">
        <v>1669</v>
      </c>
      <c r="O2142" t="s">
        <v>34</v>
      </c>
      <c r="P2142" t="s">
        <v>35</v>
      </c>
      <c r="Q2142" t="s">
        <v>205</v>
      </c>
      <c r="V2142" t="s">
        <v>35</v>
      </c>
      <c r="W2142" t="s">
        <v>35</v>
      </c>
      <c r="X2142" t="s">
        <v>35</v>
      </c>
      <c r="Z2142" s="12">
        <f t="shared" si="33"/>
        <v>0</v>
      </c>
    </row>
    <row r="2143" spans="1:26" x14ac:dyDescent="0.35">
      <c r="A2143">
        <v>15607795</v>
      </c>
      <c r="B2143" s="1">
        <v>45760</v>
      </c>
      <c r="C2143" s="2">
        <v>0.77847222222222223</v>
      </c>
      <c r="D2143" t="s">
        <v>128</v>
      </c>
      <c r="E2143" t="s">
        <v>616</v>
      </c>
      <c r="F2143">
        <v>11691</v>
      </c>
      <c r="I2143" t="s">
        <v>88</v>
      </c>
      <c r="J2143" t="s">
        <v>49</v>
      </c>
      <c r="K2143">
        <v>125</v>
      </c>
      <c r="L2143" t="s">
        <v>579</v>
      </c>
      <c r="M2143" t="s">
        <v>1748</v>
      </c>
      <c r="N2143" t="s">
        <v>1749</v>
      </c>
      <c r="O2143" t="s">
        <v>34</v>
      </c>
      <c r="P2143" t="s">
        <v>35</v>
      </c>
      <c r="Q2143" t="s">
        <v>37</v>
      </c>
      <c r="V2143" t="s">
        <v>35</v>
      </c>
      <c r="W2143" t="s">
        <v>35</v>
      </c>
      <c r="X2143" t="s">
        <v>35</v>
      </c>
      <c r="Z2143" s="12">
        <f t="shared" si="33"/>
        <v>0</v>
      </c>
    </row>
    <row r="2144" spans="1:26" x14ac:dyDescent="0.35">
      <c r="A2144">
        <v>15702360</v>
      </c>
      <c r="B2144" s="1">
        <v>45764</v>
      </c>
      <c r="C2144" s="2">
        <v>0.73402777777777772</v>
      </c>
      <c r="D2144" t="s">
        <v>128</v>
      </c>
      <c r="E2144" t="s">
        <v>1060</v>
      </c>
      <c r="F2144" t="s">
        <v>1061</v>
      </c>
      <c r="I2144" t="s">
        <v>88</v>
      </c>
      <c r="J2144" t="s">
        <v>49</v>
      </c>
      <c r="K2144">
        <v>150</v>
      </c>
      <c r="L2144" t="s">
        <v>606</v>
      </c>
      <c r="M2144" t="s">
        <v>607</v>
      </c>
      <c r="N2144" t="s">
        <v>608</v>
      </c>
      <c r="O2144" t="s">
        <v>67</v>
      </c>
      <c r="P2144" t="s">
        <v>36</v>
      </c>
      <c r="V2144" t="s">
        <v>36</v>
      </c>
      <c r="W2144" t="s">
        <v>35</v>
      </c>
      <c r="X2144" t="s">
        <v>35</v>
      </c>
      <c r="Y2144" s="3">
        <v>45764.736111111109</v>
      </c>
      <c r="Z2144" s="12">
        <f t="shared" si="33"/>
        <v>1</v>
      </c>
    </row>
    <row r="2145" spans="1:26" x14ac:dyDescent="0.35">
      <c r="A2145">
        <v>15634421</v>
      </c>
      <c r="B2145" s="1">
        <v>45761</v>
      </c>
      <c r="C2145" s="2">
        <v>0.81111111111111112</v>
      </c>
      <c r="D2145" t="s">
        <v>53</v>
      </c>
      <c r="E2145" t="s">
        <v>642</v>
      </c>
      <c r="F2145">
        <v>10225</v>
      </c>
      <c r="G2145" t="s">
        <v>55</v>
      </c>
      <c r="H2145" t="s">
        <v>56</v>
      </c>
      <c r="I2145" t="s">
        <v>40</v>
      </c>
      <c r="J2145" t="s">
        <v>49</v>
      </c>
      <c r="K2145">
        <v>150</v>
      </c>
      <c r="L2145" t="s">
        <v>71</v>
      </c>
      <c r="M2145" t="s">
        <v>72</v>
      </c>
      <c r="N2145" t="s">
        <v>73</v>
      </c>
      <c r="O2145" t="s">
        <v>62</v>
      </c>
      <c r="P2145" t="s">
        <v>35</v>
      </c>
      <c r="Q2145" t="s">
        <v>78</v>
      </c>
      <c r="V2145" t="s">
        <v>35</v>
      </c>
      <c r="W2145" t="s">
        <v>35</v>
      </c>
      <c r="X2145" t="s">
        <v>35</v>
      </c>
      <c r="Z2145" s="12">
        <f t="shared" si="33"/>
        <v>0</v>
      </c>
    </row>
    <row r="2146" spans="1:26" x14ac:dyDescent="0.35">
      <c r="A2146">
        <v>15548076</v>
      </c>
      <c r="B2146" s="1">
        <v>45757</v>
      </c>
      <c r="C2146" s="2">
        <v>0.66319444444444442</v>
      </c>
      <c r="D2146" t="s">
        <v>46</v>
      </c>
      <c r="E2146" t="s">
        <v>2235</v>
      </c>
      <c r="F2146">
        <v>11216</v>
      </c>
      <c r="G2146" t="s">
        <v>48</v>
      </c>
      <c r="I2146" t="s">
        <v>40</v>
      </c>
      <c r="J2146" t="s">
        <v>49</v>
      </c>
      <c r="K2146">
        <v>125</v>
      </c>
      <c r="L2146" t="s">
        <v>92</v>
      </c>
      <c r="M2146" t="s">
        <v>520</v>
      </c>
      <c r="N2146" t="s">
        <v>94</v>
      </c>
      <c r="O2146" t="s">
        <v>34</v>
      </c>
      <c r="P2146" t="s">
        <v>35</v>
      </c>
      <c r="Q2146" t="s">
        <v>1706</v>
      </c>
      <c r="V2146" t="s">
        <v>35</v>
      </c>
      <c r="W2146" t="s">
        <v>35</v>
      </c>
      <c r="X2146" t="s">
        <v>35</v>
      </c>
      <c r="Z2146" s="12">
        <f t="shared" si="33"/>
        <v>0</v>
      </c>
    </row>
    <row r="2147" spans="1:26" x14ac:dyDescent="0.35">
      <c r="A2147">
        <v>15561470</v>
      </c>
      <c r="B2147" s="1">
        <v>45758</v>
      </c>
      <c r="C2147" s="2">
        <v>0.49305555555555558</v>
      </c>
      <c r="D2147" t="s">
        <v>38</v>
      </c>
      <c r="E2147" t="s">
        <v>2729</v>
      </c>
      <c r="F2147">
        <v>10272</v>
      </c>
      <c r="G2147" t="s">
        <v>86</v>
      </c>
      <c r="H2147" t="s">
        <v>87</v>
      </c>
      <c r="I2147" t="s">
        <v>40</v>
      </c>
      <c r="J2147" t="s">
        <v>49</v>
      </c>
      <c r="K2147">
        <v>125</v>
      </c>
      <c r="L2147" t="s">
        <v>119</v>
      </c>
      <c r="M2147" t="s">
        <v>120</v>
      </c>
      <c r="N2147" t="s">
        <v>121</v>
      </c>
      <c r="O2147" t="s">
        <v>67</v>
      </c>
      <c r="P2147" t="s">
        <v>36</v>
      </c>
      <c r="V2147" t="s">
        <v>35</v>
      </c>
      <c r="W2147" t="s">
        <v>35</v>
      </c>
      <c r="X2147" t="s">
        <v>35</v>
      </c>
      <c r="Y2147" s="3">
        <v>45759.73541666667</v>
      </c>
      <c r="Z2147" s="12">
        <f t="shared" si="33"/>
        <v>1</v>
      </c>
    </row>
    <row r="2148" spans="1:26" x14ac:dyDescent="0.35">
      <c r="A2148">
        <v>15576077</v>
      </c>
      <c r="B2148" s="1">
        <v>45758</v>
      </c>
      <c r="C2148" s="2">
        <v>0.89097222222222228</v>
      </c>
      <c r="D2148" t="s">
        <v>53</v>
      </c>
      <c r="E2148" t="s">
        <v>2512</v>
      </c>
      <c r="F2148" t="s">
        <v>2513</v>
      </c>
      <c r="G2148" t="s">
        <v>55</v>
      </c>
      <c r="H2148" t="s">
        <v>56</v>
      </c>
      <c r="I2148" t="s">
        <v>40</v>
      </c>
      <c r="J2148" t="s">
        <v>57</v>
      </c>
      <c r="K2148" t="s">
        <v>58</v>
      </c>
      <c r="L2148" t="s">
        <v>1110</v>
      </c>
      <c r="M2148" t="s">
        <v>1983</v>
      </c>
      <c r="N2148" t="s">
        <v>1984</v>
      </c>
      <c r="O2148" t="s">
        <v>62</v>
      </c>
      <c r="P2148" t="s">
        <v>36</v>
      </c>
      <c r="Q2148" t="s">
        <v>78</v>
      </c>
      <c r="V2148" t="s">
        <v>35</v>
      </c>
      <c r="W2148" t="s">
        <v>35</v>
      </c>
      <c r="X2148" t="s">
        <v>36</v>
      </c>
      <c r="Z2148" s="12">
        <f t="shared" si="33"/>
        <v>0</v>
      </c>
    </row>
    <row r="2149" spans="1:26" x14ac:dyDescent="0.35">
      <c r="A2149">
        <v>15495054</v>
      </c>
      <c r="B2149" s="1">
        <v>45756</v>
      </c>
      <c r="C2149" s="2">
        <v>0.48680555555555555</v>
      </c>
      <c r="D2149" t="s">
        <v>38</v>
      </c>
      <c r="E2149" t="s">
        <v>70</v>
      </c>
      <c r="F2149">
        <v>10164</v>
      </c>
      <c r="G2149" t="s">
        <v>791</v>
      </c>
      <c r="I2149" t="s">
        <v>40</v>
      </c>
      <c r="J2149" t="s">
        <v>49</v>
      </c>
      <c r="K2149" t="s">
        <v>194</v>
      </c>
      <c r="L2149" t="s">
        <v>712</v>
      </c>
      <c r="M2149" t="s">
        <v>2157</v>
      </c>
      <c r="N2149" t="s">
        <v>2158</v>
      </c>
      <c r="O2149" t="s">
        <v>67</v>
      </c>
      <c r="P2149" t="s">
        <v>36</v>
      </c>
      <c r="V2149" t="s">
        <v>36</v>
      </c>
      <c r="W2149" t="s">
        <v>36</v>
      </c>
      <c r="X2149" t="s">
        <v>36</v>
      </c>
      <c r="Y2149" s="3">
        <v>45756.488194444442</v>
      </c>
      <c r="Z2149" s="12">
        <f t="shared" si="33"/>
        <v>1</v>
      </c>
    </row>
    <row r="2150" spans="1:26" x14ac:dyDescent="0.35">
      <c r="A2150">
        <v>15554966</v>
      </c>
      <c r="B2150" s="1">
        <v>45757</v>
      </c>
      <c r="C2150" s="2">
        <v>0.9145833333333333</v>
      </c>
      <c r="D2150" t="s">
        <v>95</v>
      </c>
      <c r="E2150" t="s">
        <v>2051</v>
      </c>
      <c r="F2150">
        <v>10089</v>
      </c>
      <c r="G2150" t="s">
        <v>587</v>
      </c>
      <c r="H2150" t="s">
        <v>1720</v>
      </c>
      <c r="J2150" t="s">
        <v>57</v>
      </c>
      <c r="K2150" t="s">
        <v>58</v>
      </c>
      <c r="L2150" t="s">
        <v>59</v>
      </c>
      <c r="N2150" t="s">
        <v>218</v>
      </c>
      <c r="O2150" t="s">
        <v>62</v>
      </c>
      <c r="P2150" t="s">
        <v>35</v>
      </c>
      <c r="Q2150" t="s">
        <v>78</v>
      </c>
      <c r="V2150" t="s">
        <v>35</v>
      </c>
      <c r="W2150" t="s">
        <v>35</v>
      </c>
      <c r="X2150" t="s">
        <v>35</v>
      </c>
      <c r="Z2150" s="12">
        <f t="shared" si="33"/>
        <v>0</v>
      </c>
    </row>
    <row r="2151" spans="1:26" x14ac:dyDescent="0.35">
      <c r="A2151">
        <v>15705899</v>
      </c>
      <c r="B2151" s="1">
        <v>45764</v>
      </c>
      <c r="C2151" s="2">
        <v>0.85555555555555551</v>
      </c>
      <c r="D2151" t="s">
        <v>24</v>
      </c>
      <c r="E2151" t="s">
        <v>1084</v>
      </c>
      <c r="F2151">
        <v>12390</v>
      </c>
      <c r="G2151" t="s">
        <v>27</v>
      </c>
      <c r="H2151" t="s">
        <v>28</v>
      </c>
      <c r="I2151" t="s">
        <v>40</v>
      </c>
      <c r="J2151" t="s">
        <v>30</v>
      </c>
      <c r="L2151" t="s">
        <v>30</v>
      </c>
      <c r="M2151" t="s">
        <v>1430</v>
      </c>
      <c r="N2151" t="s">
        <v>1431</v>
      </c>
      <c r="O2151" t="s">
        <v>34</v>
      </c>
      <c r="P2151" t="s">
        <v>35</v>
      </c>
      <c r="Q2151" t="s">
        <v>37</v>
      </c>
      <c r="V2151" t="s">
        <v>35</v>
      </c>
      <c r="W2151" t="s">
        <v>35</v>
      </c>
      <c r="X2151" t="s">
        <v>35</v>
      </c>
      <c r="Z2151" s="12">
        <f t="shared" si="33"/>
        <v>0</v>
      </c>
    </row>
    <row r="2152" spans="1:26" x14ac:dyDescent="0.35">
      <c r="A2152">
        <v>15588090</v>
      </c>
      <c r="B2152" s="1">
        <v>45759</v>
      </c>
      <c r="C2152" s="2">
        <v>0.62222222222222223</v>
      </c>
      <c r="D2152" t="s">
        <v>38</v>
      </c>
      <c r="E2152" t="s">
        <v>1892</v>
      </c>
      <c r="F2152">
        <v>13456</v>
      </c>
      <c r="J2152" t="s">
        <v>49</v>
      </c>
      <c r="K2152" t="s">
        <v>1262</v>
      </c>
      <c r="L2152" t="s">
        <v>81</v>
      </c>
      <c r="M2152" t="s">
        <v>1668</v>
      </c>
      <c r="N2152" t="s">
        <v>1669</v>
      </c>
      <c r="O2152" t="s">
        <v>67</v>
      </c>
      <c r="P2152" t="s">
        <v>36</v>
      </c>
      <c r="V2152" t="s">
        <v>36</v>
      </c>
      <c r="W2152" t="s">
        <v>35</v>
      </c>
      <c r="X2152" t="s">
        <v>35</v>
      </c>
      <c r="Y2152" s="3">
        <v>45759.756944444445</v>
      </c>
      <c r="Z2152" s="12">
        <f t="shared" si="33"/>
        <v>1</v>
      </c>
    </row>
    <row r="2153" spans="1:26" x14ac:dyDescent="0.35">
      <c r="A2153">
        <v>15335754</v>
      </c>
      <c r="B2153" s="1">
        <v>45748</v>
      </c>
      <c r="C2153" s="2">
        <v>0.50347222222222221</v>
      </c>
      <c r="D2153" t="s">
        <v>53</v>
      </c>
      <c r="E2153" t="s">
        <v>2351</v>
      </c>
      <c r="F2153">
        <v>12579</v>
      </c>
      <c r="G2153" t="s">
        <v>55</v>
      </c>
      <c r="H2153" t="s">
        <v>56</v>
      </c>
      <c r="I2153" t="s">
        <v>88</v>
      </c>
      <c r="J2153" t="s">
        <v>49</v>
      </c>
      <c r="K2153" t="s">
        <v>378</v>
      </c>
      <c r="L2153" t="s">
        <v>417</v>
      </c>
      <c r="M2153" t="s">
        <v>418</v>
      </c>
      <c r="N2153" t="s">
        <v>419</v>
      </c>
      <c r="O2153" t="s">
        <v>62</v>
      </c>
      <c r="P2153" t="s">
        <v>35</v>
      </c>
      <c r="Q2153" t="s">
        <v>78</v>
      </c>
      <c r="V2153" t="s">
        <v>35</v>
      </c>
      <c r="W2153" t="s">
        <v>35</v>
      </c>
      <c r="X2153" t="s">
        <v>35</v>
      </c>
      <c r="Z2153" s="12">
        <f t="shared" si="33"/>
        <v>0</v>
      </c>
    </row>
    <row r="2154" spans="1:26" x14ac:dyDescent="0.35">
      <c r="A2154">
        <v>15729021</v>
      </c>
      <c r="B2154" s="1">
        <v>45766</v>
      </c>
      <c r="C2154" s="2">
        <v>0.14444444444444443</v>
      </c>
      <c r="D2154" t="s">
        <v>53</v>
      </c>
      <c r="E2154" t="s">
        <v>2031</v>
      </c>
      <c r="F2154">
        <v>10257</v>
      </c>
      <c r="G2154" t="s">
        <v>55</v>
      </c>
      <c r="H2154" t="s">
        <v>56</v>
      </c>
      <c r="J2154" t="s">
        <v>49</v>
      </c>
      <c r="K2154" t="s">
        <v>114</v>
      </c>
      <c r="L2154" t="s">
        <v>186</v>
      </c>
      <c r="M2154" t="s">
        <v>187</v>
      </c>
      <c r="N2154" t="s">
        <v>188</v>
      </c>
      <c r="O2154" t="s">
        <v>62</v>
      </c>
      <c r="P2154" t="s">
        <v>35</v>
      </c>
      <c r="Q2154" t="s">
        <v>78</v>
      </c>
      <c r="V2154" t="s">
        <v>35</v>
      </c>
      <c r="W2154" t="s">
        <v>35</v>
      </c>
      <c r="X2154" t="s">
        <v>35</v>
      </c>
      <c r="Z2154" s="12">
        <f t="shared" si="33"/>
        <v>0</v>
      </c>
    </row>
    <row r="2155" spans="1:26" x14ac:dyDescent="0.35">
      <c r="A2155">
        <v>15409883</v>
      </c>
      <c r="B2155" s="1">
        <v>45752</v>
      </c>
      <c r="C2155" s="2">
        <v>5.6250000000000001E-2</v>
      </c>
      <c r="D2155" t="s">
        <v>53</v>
      </c>
      <c r="E2155" t="s">
        <v>583</v>
      </c>
      <c r="F2155" t="s">
        <v>584</v>
      </c>
      <c r="G2155" t="s">
        <v>290</v>
      </c>
      <c r="H2155" t="s">
        <v>56</v>
      </c>
      <c r="I2155" t="s">
        <v>40</v>
      </c>
      <c r="J2155" t="s">
        <v>49</v>
      </c>
      <c r="K2155" t="s">
        <v>392</v>
      </c>
      <c r="L2155" t="s">
        <v>81</v>
      </c>
      <c r="M2155" t="s">
        <v>393</v>
      </c>
      <c r="N2155" t="s">
        <v>394</v>
      </c>
      <c r="O2155" t="s">
        <v>62</v>
      </c>
      <c r="P2155" t="s">
        <v>35</v>
      </c>
      <c r="Q2155" t="s">
        <v>78</v>
      </c>
      <c r="V2155" t="s">
        <v>35</v>
      </c>
      <c r="W2155" t="s">
        <v>35</v>
      </c>
      <c r="X2155" t="s">
        <v>35</v>
      </c>
      <c r="Z2155" s="12">
        <f t="shared" si="33"/>
        <v>0</v>
      </c>
    </row>
    <row r="2156" spans="1:26" x14ac:dyDescent="0.35">
      <c r="A2156">
        <v>15538200</v>
      </c>
      <c r="B2156" s="1">
        <v>45757</v>
      </c>
      <c r="C2156" s="2">
        <v>0.43680555555555556</v>
      </c>
      <c r="D2156" t="s">
        <v>46</v>
      </c>
      <c r="E2156" t="s">
        <v>1887</v>
      </c>
      <c r="F2156">
        <v>12525</v>
      </c>
      <c r="G2156" t="s">
        <v>48</v>
      </c>
      <c r="I2156" t="s">
        <v>88</v>
      </c>
      <c r="J2156" t="s">
        <v>49</v>
      </c>
      <c r="K2156">
        <v>125</v>
      </c>
      <c r="L2156" t="s">
        <v>100</v>
      </c>
      <c r="M2156" t="s">
        <v>319</v>
      </c>
      <c r="N2156" t="s">
        <v>320</v>
      </c>
      <c r="O2156" t="s">
        <v>34</v>
      </c>
      <c r="P2156" t="s">
        <v>35</v>
      </c>
      <c r="Q2156" t="s">
        <v>37</v>
      </c>
      <c r="V2156" t="s">
        <v>35</v>
      </c>
      <c r="W2156" t="s">
        <v>35</v>
      </c>
      <c r="X2156" t="s">
        <v>35</v>
      </c>
      <c r="Z2156" s="12">
        <f t="shared" si="33"/>
        <v>0</v>
      </c>
    </row>
    <row r="2157" spans="1:26" x14ac:dyDescent="0.35">
      <c r="A2157">
        <v>15671150</v>
      </c>
      <c r="B2157" s="1">
        <v>45763</v>
      </c>
      <c r="C2157" s="2">
        <v>0.60486111111111107</v>
      </c>
      <c r="D2157" t="s">
        <v>38</v>
      </c>
      <c r="E2157" t="s">
        <v>1045</v>
      </c>
      <c r="F2157">
        <v>12901</v>
      </c>
      <c r="G2157" t="s">
        <v>86</v>
      </c>
      <c r="H2157" t="s">
        <v>87</v>
      </c>
      <c r="J2157" t="s">
        <v>57</v>
      </c>
      <c r="K2157" t="s">
        <v>58</v>
      </c>
      <c r="L2157" t="s">
        <v>59</v>
      </c>
      <c r="M2157" t="s">
        <v>217</v>
      </c>
      <c r="N2157" t="s">
        <v>218</v>
      </c>
      <c r="O2157" t="s">
        <v>67</v>
      </c>
      <c r="P2157" t="s">
        <v>36</v>
      </c>
      <c r="V2157" t="s">
        <v>36</v>
      </c>
      <c r="W2157" t="s">
        <v>36</v>
      </c>
      <c r="X2157" t="s">
        <v>36</v>
      </c>
      <c r="Y2157" s="3">
        <v>45763.606944444444</v>
      </c>
      <c r="Z2157" s="12">
        <f t="shared" si="33"/>
        <v>1</v>
      </c>
    </row>
    <row r="2158" spans="1:26" x14ac:dyDescent="0.35">
      <c r="A2158">
        <v>15448050</v>
      </c>
      <c r="B2158" s="1">
        <v>45754</v>
      </c>
      <c r="C2158" s="2">
        <v>0.50347222222222221</v>
      </c>
      <c r="D2158" t="s">
        <v>128</v>
      </c>
      <c r="E2158" t="s">
        <v>2282</v>
      </c>
      <c r="F2158">
        <v>13249</v>
      </c>
      <c r="I2158" t="s">
        <v>29</v>
      </c>
      <c r="J2158" t="s">
        <v>57</v>
      </c>
      <c r="K2158" t="s">
        <v>58</v>
      </c>
      <c r="L2158" t="s">
        <v>59</v>
      </c>
      <c r="M2158" t="s">
        <v>569</v>
      </c>
      <c r="N2158" t="s">
        <v>570</v>
      </c>
      <c r="O2158" t="s">
        <v>62</v>
      </c>
      <c r="P2158" t="s">
        <v>36</v>
      </c>
      <c r="Q2158" t="s">
        <v>78</v>
      </c>
      <c r="V2158" t="s">
        <v>36</v>
      </c>
      <c r="W2158" t="s">
        <v>35</v>
      </c>
      <c r="X2158" t="s">
        <v>35</v>
      </c>
      <c r="Z2158" s="12">
        <f t="shared" si="33"/>
        <v>0</v>
      </c>
    </row>
    <row r="2159" spans="1:26" x14ac:dyDescent="0.35">
      <c r="A2159">
        <v>15675708</v>
      </c>
      <c r="B2159" s="1">
        <v>45763</v>
      </c>
      <c r="C2159" s="2">
        <v>0.70138888888888884</v>
      </c>
      <c r="D2159" t="s">
        <v>228</v>
      </c>
      <c r="F2159">
        <v>14160</v>
      </c>
      <c r="G2159" t="s">
        <v>340</v>
      </c>
      <c r="H2159" t="s">
        <v>490</v>
      </c>
      <c r="I2159" t="s">
        <v>88</v>
      </c>
      <c r="J2159" t="s">
        <v>49</v>
      </c>
      <c r="K2159">
        <v>125</v>
      </c>
      <c r="L2159" t="s">
        <v>100</v>
      </c>
      <c r="M2159" t="s">
        <v>504</v>
      </c>
      <c r="N2159" t="s">
        <v>102</v>
      </c>
      <c r="O2159" t="s">
        <v>34</v>
      </c>
      <c r="P2159" t="s">
        <v>35</v>
      </c>
      <c r="V2159" t="s">
        <v>35</v>
      </c>
      <c r="W2159" t="s">
        <v>35</v>
      </c>
      <c r="X2159" t="s">
        <v>35</v>
      </c>
      <c r="Z2159" s="12">
        <f t="shared" si="33"/>
        <v>0</v>
      </c>
    </row>
    <row r="2160" spans="1:26" x14ac:dyDescent="0.35">
      <c r="A2160">
        <v>15636164</v>
      </c>
      <c r="B2160" s="1">
        <v>45761</v>
      </c>
      <c r="C2160" s="2">
        <v>0.85416666666666663</v>
      </c>
      <c r="D2160" t="s">
        <v>38</v>
      </c>
      <c r="E2160" t="s">
        <v>2730</v>
      </c>
      <c r="F2160">
        <v>14180</v>
      </c>
      <c r="I2160" t="s">
        <v>29</v>
      </c>
      <c r="J2160" t="s">
        <v>49</v>
      </c>
      <c r="K2160" t="s">
        <v>157</v>
      </c>
      <c r="L2160" t="s">
        <v>81</v>
      </c>
      <c r="M2160" t="s">
        <v>158</v>
      </c>
      <c r="N2160" t="s">
        <v>159</v>
      </c>
      <c r="O2160" t="s">
        <v>62</v>
      </c>
      <c r="P2160" t="s">
        <v>36</v>
      </c>
      <c r="Q2160" t="s">
        <v>167</v>
      </c>
      <c r="V2160" t="s">
        <v>36</v>
      </c>
      <c r="W2160" t="s">
        <v>35</v>
      </c>
      <c r="X2160" t="s">
        <v>35</v>
      </c>
      <c r="Z2160" s="12">
        <f t="shared" si="33"/>
        <v>0</v>
      </c>
    </row>
    <row r="2161" spans="1:26" x14ac:dyDescent="0.35">
      <c r="A2161">
        <v>15395321</v>
      </c>
      <c r="B2161" s="1">
        <v>45751</v>
      </c>
      <c r="C2161" s="2">
        <v>0.50902777777777775</v>
      </c>
      <c r="D2161" t="s">
        <v>1166</v>
      </c>
      <c r="E2161" t="s">
        <v>2700</v>
      </c>
      <c r="F2161" t="s">
        <v>2701</v>
      </c>
      <c r="I2161" t="s">
        <v>88</v>
      </c>
      <c r="J2161" t="s">
        <v>41</v>
      </c>
      <c r="K2161">
        <v>110</v>
      </c>
      <c r="L2161" t="s">
        <v>169</v>
      </c>
      <c r="M2161" t="s">
        <v>1483</v>
      </c>
      <c r="N2161" t="s">
        <v>1484</v>
      </c>
      <c r="O2161" t="s">
        <v>62</v>
      </c>
      <c r="P2161" t="s">
        <v>36</v>
      </c>
      <c r="Q2161" t="s">
        <v>37</v>
      </c>
      <c r="V2161" t="s">
        <v>35</v>
      </c>
      <c r="W2161" t="s">
        <v>35</v>
      </c>
      <c r="X2161" t="s">
        <v>36</v>
      </c>
      <c r="Y2161" s="3">
        <v>45751.510416666664</v>
      </c>
      <c r="Z2161" s="12">
        <f t="shared" si="33"/>
        <v>0</v>
      </c>
    </row>
    <row r="2162" spans="1:26" x14ac:dyDescent="0.35">
      <c r="A2162">
        <v>15443684</v>
      </c>
      <c r="B2162" s="1">
        <v>45753</v>
      </c>
      <c r="C2162" s="2">
        <v>0.93263888888888891</v>
      </c>
      <c r="D2162" t="s">
        <v>95</v>
      </c>
      <c r="E2162" t="s">
        <v>2731</v>
      </c>
      <c r="F2162">
        <v>11215</v>
      </c>
      <c r="G2162" t="s">
        <v>587</v>
      </c>
      <c r="H2162" t="s">
        <v>588</v>
      </c>
      <c r="J2162" t="s">
        <v>57</v>
      </c>
      <c r="K2162" t="s">
        <v>58</v>
      </c>
      <c r="L2162" t="s">
        <v>59</v>
      </c>
      <c r="M2162" t="s">
        <v>569</v>
      </c>
      <c r="N2162" t="s">
        <v>218</v>
      </c>
      <c r="O2162" t="s">
        <v>62</v>
      </c>
      <c r="P2162" t="s">
        <v>35</v>
      </c>
      <c r="Q2162" t="s">
        <v>78</v>
      </c>
      <c r="V2162" t="s">
        <v>35</v>
      </c>
      <c r="W2162" t="s">
        <v>35</v>
      </c>
      <c r="X2162" t="s">
        <v>35</v>
      </c>
      <c r="Z2162" s="12">
        <f t="shared" si="33"/>
        <v>0</v>
      </c>
    </row>
    <row r="2163" spans="1:26" x14ac:dyDescent="0.35">
      <c r="A2163">
        <v>15354594</v>
      </c>
      <c r="B2163" s="1">
        <v>45749</v>
      </c>
      <c r="C2163" s="2">
        <v>0.50763888888888886</v>
      </c>
      <c r="D2163" t="s">
        <v>228</v>
      </c>
      <c r="F2163">
        <v>13533</v>
      </c>
      <c r="G2163" t="s">
        <v>228</v>
      </c>
      <c r="H2163" t="s">
        <v>228</v>
      </c>
      <c r="I2163" t="s">
        <v>29</v>
      </c>
      <c r="J2163" t="s">
        <v>148</v>
      </c>
      <c r="K2163" t="s">
        <v>296</v>
      </c>
      <c r="L2163" t="s">
        <v>148</v>
      </c>
      <c r="M2163" t="s">
        <v>2732</v>
      </c>
      <c r="N2163" t="s">
        <v>2314</v>
      </c>
      <c r="O2163" t="s">
        <v>34</v>
      </c>
      <c r="P2163" t="s">
        <v>35</v>
      </c>
      <c r="Q2163" t="s">
        <v>103</v>
      </c>
      <c r="V2163" t="s">
        <v>35</v>
      </c>
      <c r="W2163" t="s">
        <v>35</v>
      </c>
      <c r="X2163" t="s">
        <v>35</v>
      </c>
      <c r="Z2163" s="12">
        <f t="shared" si="33"/>
        <v>0</v>
      </c>
    </row>
    <row r="2164" spans="1:26" x14ac:dyDescent="0.35">
      <c r="A2164">
        <v>15669671</v>
      </c>
      <c r="B2164" s="1">
        <v>45763</v>
      </c>
      <c r="C2164" s="2">
        <v>0.5708333333333333</v>
      </c>
      <c r="D2164" t="s">
        <v>128</v>
      </c>
      <c r="E2164" t="s">
        <v>768</v>
      </c>
      <c r="F2164">
        <v>12691</v>
      </c>
      <c r="I2164" t="s">
        <v>88</v>
      </c>
      <c r="J2164" t="s">
        <v>30</v>
      </c>
      <c r="K2164" t="s">
        <v>1090</v>
      </c>
      <c r="M2164" t="s">
        <v>2733</v>
      </c>
      <c r="N2164" t="s">
        <v>227</v>
      </c>
      <c r="O2164" t="s">
        <v>62</v>
      </c>
      <c r="P2164" t="s">
        <v>36</v>
      </c>
      <c r="Q2164" t="s">
        <v>78</v>
      </c>
      <c r="V2164" t="s">
        <v>36</v>
      </c>
      <c r="W2164" t="s">
        <v>35</v>
      </c>
      <c r="X2164" t="s">
        <v>35</v>
      </c>
      <c r="Z2164" s="12">
        <f t="shared" si="33"/>
        <v>0</v>
      </c>
    </row>
    <row r="2165" spans="1:26" x14ac:dyDescent="0.35">
      <c r="A2165">
        <v>15740542</v>
      </c>
      <c r="B2165" s="1">
        <v>45766</v>
      </c>
      <c r="C2165" s="2">
        <v>0.67847222222222225</v>
      </c>
      <c r="D2165" t="s">
        <v>128</v>
      </c>
      <c r="E2165" t="s">
        <v>2099</v>
      </c>
      <c r="F2165">
        <v>13022</v>
      </c>
      <c r="J2165" t="s">
        <v>49</v>
      </c>
      <c r="K2165">
        <v>125</v>
      </c>
      <c r="L2165" t="s">
        <v>119</v>
      </c>
      <c r="M2165" t="s">
        <v>1364</v>
      </c>
      <c r="N2165" t="s">
        <v>1365</v>
      </c>
      <c r="O2165" t="s">
        <v>67</v>
      </c>
      <c r="P2165" t="s">
        <v>36</v>
      </c>
      <c r="V2165" t="s">
        <v>35</v>
      </c>
      <c r="W2165" t="s">
        <v>35</v>
      </c>
      <c r="X2165" t="s">
        <v>36</v>
      </c>
      <c r="Y2165" s="3">
        <v>45766.679861111108</v>
      </c>
      <c r="Z2165" s="12">
        <f t="shared" si="33"/>
        <v>1</v>
      </c>
    </row>
    <row r="2166" spans="1:26" x14ac:dyDescent="0.35">
      <c r="A2166">
        <v>15481248</v>
      </c>
      <c r="B2166" s="1">
        <v>45755</v>
      </c>
      <c r="C2166" s="2">
        <v>0.64652777777777781</v>
      </c>
      <c r="D2166" t="s">
        <v>46</v>
      </c>
      <c r="E2166" t="s">
        <v>118</v>
      </c>
      <c r="F2166">
        <v>11534</v>
      </c>
      <c r="I2166" t="s">
        <v>88</v>
      </c>
      <c r="J2166" t="s">
        <v>49</v>
      </c>
      <c r="K2166">
        <v>125</v>
      </c>
      <c r="L2166" t="s">
        <v>119</v>
      </c>
      <c r="M2166" t="s">
        <v>161</v>
      </c>
      <c r="N2166" t="s">
        <v>162</v>
      </c>
      <c r="O2166" t="s">
        <v>34</v>
      </c>
      <c r="P2166" t="s">
        <v>36</v>
      </c>
      <c r="Q2166" t="s">
        <v>205</v>
      </c>
      <c r="V2166" t="s">
        <v>35</v>
      </c>
      <c r="W2166" t="s">
        <v>36</v>
      </c>
      <c r="X2166" t="s">
        <v>36</v>
      </c>
      <c r="Z2166" s="12">
        <f t="shared" si="33"/>
        <v>0</v>
      </c>
    </row>
    <row r="2167" spans="1:26" x14ac:dyDescent="0.35">
      <c r="A2167">
        <v>15684351</v>
      </c>
      <c r="B2167" s="1">
        <v>45763</v>
      </c>
      <c r="C2167" s="2">
        <v>0.86736111111111114</v>
      </c>
      <c r="D2167" t="s">
        <v>53</v>
      </c>
      <c r="E2167" t="s">
        <v>746</v>
      </c>
      <c r="F2167">
        <v>12477</v>
      </c>
      <c r="G2167" t="s">
        <v>124</v>
      </c>
      <c r="H2167" t="s">
        <v>56</v>
      </c>
      <c r="I2167" t="s">
        <v>40</v>
      </c>
      <c r="J2167" t="s">
        <v>49</v>
      </c>
      <c r="K2167">
        <v>125</v>
      </c>
      <c r="L2167" t="s">
        <v>190</v>
      </c>
      <c r="M2167" t="s">
        <v>191</v>
      </c>
      <c r="N2167" t="s">
        <v>192</v>
      </c>
      <c r="O2167" t="s">
        <v>62</v>
      </c>
      <c r="P2167" t="s">
        <v>35</v>
      </c>
      <c r="Q2167" t="s">
        <v>84</v>
      </c>
      <c r="V2167" t="s">
        <v>35</v>
      </c>
      <c r="W2167" t="s">
        <v>35</v>
      </c>
      <c r="X2167" t="s">
        <v>35</v>
      </c>
      <c r="Z2167" s="12">
        <f t="shared" si="33"/>
        <v>0</v>
      </c>
    </row>
    <row r="2168" spans="1:26" x14ac:dyDescent="0.35">
      <c r="A2168">
        <v>15466004</v>
      </c>
      <c r="B2168" s="1">
        <v>45754</v>
      </c>
      <c r="C2168" s="2">
        <v>0.90694444444444444</v>
      </c>
      <c r="D2168" t="s">
        <v>53</v>
      </c>
      <c r="E2168" t="s">
        <v>642</v>
      </c>
      <c r="F2168">
        <v>10225</v>
      </c>
      <c r="G2168" t="s">
        <v>55</v>
      </c>
      <c r="H2168" t="s">
        <v>56</v>
      </c>
      <c r="I2168" t="s">
        <v>88</v>
      </c>
      <c r="J2168" t="s">
        <v>49</v>
      </c>
      <c r="K2168">
        <v>150</v>
      </c>
      <c r="L2168" t="s">
        <v>71</v>
      </c>
      <c r="M2168" t="s">
        <v>72</v>
      </c>
      <c r="N2168" t="s">
        <v>73</v>
      </c>
      <c r="O2168" t="s">
        <v>62</v>
      </c>
      <c r="P2168" t="s">
        <v>35</v>
      </c>
      <c r="Q2168" t="s">
        <v>78</v>
      </c>
      <c r="V2168" t="s">
        <v>35</v>
      </c>
      <c r="W2168" t="s">
        <v>35</v>
      </c>
      <c r="X2168" t="s">
        <v>35</v>
      </c>
      <c r="Z2168" s="12">
        <f t="shared" si="33"/>
        <v>0</v>
      </c>
    </row>
    <row r="2169" spans="1:26" x14ac:dyDescent="0.35">
      <c r="A2169">
        <v>15478266</v>
      </c>
      <c r="B2169" s="1">
        <v>45755</v>
      </c>
      <c r="C2169" s="2">
        <v>0.58888888888888891</v>
      </c>
      <c r="D2169" t="s">
        <v>95</v>
      </c>
      <c r="E2169" t="s">
        <v>773</v>
      </c>
      <c r="F2169" t="s">
        <v>774</v>
      </c>
      <c r="G2169" t="s">
        <v>308</v>
      </c>
      <c r="H2169" t="s">
        <v>309</v>
      </c>
      <c r="I2169" t="s">
        <v>29</v>
      </c>
      <c r="J2169" t="s">
        <v>49</v>
      </c>
      <c r="K2169" t="s">
        <v>194</v>
      </c>
      <c r="L2169" t="s">
        <v>195</v>
      </c>
      <c r="M2169" t="s">
        <v>1119</v>
      </c>
      <c r="N2169" t="s">
        <v>1120</v>
      </c>
      <c r="O2169" t="s">
        <v>62</v>
      </c>
      <c r="P2169" t="s">
        <v>35</v>
      </c>
      <c r="Q2169" t="s">
        <v>78</v>
      </c>
      <c r="V2169" t="s">
        <v>35</v>
      </c>
      <c r="W2169" t="s">
        <v>35</v>
      </c>
      <c r="X2169" t="s">
        <v>35</v>
      </c>
      <c r="Z2169" s="12">
        <f t="shared" si="33"/>
        <v>0</v>
      </c>
    </row>
    <row r="2170" spans="1:26" x14ac:dyDescent="0.35">
      <c r="A2170">
        <v>15707124</v>
      </c>
      <c r="B2170" s="1">
        <v>45764</v>
      </c>
      <c r="C2170" s="2">
        <v>0.94236111111111109</v>
      </c>
      <c r="D2170" t="s">
        <v>24</v>
      </c>
      <c r="E2170" t="s">
        <v>305</v>
      </c>
      <c r="F2170">
        <v>13261</v>
      </c>
      <c r="G2170" t="s">
        <v>27</v>
      </c>
      <c r="H2170" t="s">
        <v>28</v>
      </c>
      <c r="I2170" t="s">
        <v>29</v>
      </c>
      <c r="J2170" t="s">
        <v>30</v>
      </c>
      <c r="K2170" t="s">
        <v>153</v>
      </c>
      <c r="L2170" t="s">
        <v>30</v>
      </c>
      <c r="M2170" t="s">
        <v>306</v>
      </c>
      <c r="N2170" t="s">
        <v>155</v>
      </c>
      <c r="O2170" t="s">
        <v>34</v>
      </c>
      <c r="P2170" t="s">
        <v>35</v>
      </c>
      <c r="Q2170" t="s">
        <v>205</v>
      </c>
      <c r="V2170" t="s">
        <v>35</v>
      </c>
      <c r="W2170" t="s">
        <v>35</v>
      </c>
      <c r="X2170" t="s">
        <v>35</v>
      </c>
      <c r="Z2170" s="12">
        <f t="shared" si="33"/>
        <v>0</v>
      </c>
    </row>
    <row r="2171" spans="1:26" x14ac:dyDescent="0.35">
      <c r="A2171">
        <v>15720153</v>
      </c>
      <c r="B2171" s="1">
        <v>45765</v>
      </c>
      <c r="C2171" s="2">
        <v>0.64513888888888893</v>
      </c>
      <c r="D2171" t="s">
        <v>38</v>
      </c>
      <c r="E2171" t="s">
        <v>1865</v>
      </c>
      <c r="F2171">
        <v>13049</v>
      </c>
      <c r="J2171" t="s">
        <v>49</v>
      </c>
      <c r="K2171">
        <v>220</v>
      </c>
      <c r="L2171" t="s">
        <v>344</v>
      </c>
      <c r="M2171" t="s">
        <v>2125</v>
      </c>
      <c r="N2171" t="s">
        <v>2126</v>
      </c>
      <c r="O2171" t="s">
        <v>67</v>
      </c>
      <c r="P2171" t="s">
        <v>36</v>
      </c>
      <c r="V2171" t="s">
        <v>36</v>
      </c>
      <c r="W2171" t="s">
        <v>36</v>
      </c>
      <c r="X2171" t="s">
        <v>36</v>
      </c>
      <c r="Y2171" s="3">
        <v>45765.646527777775</v>
      </c>
      <c r="Z2171" s="12">
        <f t="shared" si="33"/>
        <v>1</v>
      </c>
    </row>
    <row r="2172" spans="1:26" x14ac:dyDescent="0.35">
      <c r="A2172">
        <v>15701567</v>
      </c>
      <c r="B2172" s="1">
        <v>45764</v>
      </c>
      <c r="C2172" s="2">
        <v>0.72847222222222219</v>
      </c>
      <c r="D2172" t="s">
        <v>53</v>
      </c>
      <c r="E2172" t="s">
        <v>1760</v>
      </c>
      <c r="F2172">
        <v>11432</v>
      </c>
      <c r="G2172" t="s">
        <v>55</v>
      </c>
      <c r="H2172" t="s">
        <v>56</v>
      </c>
      <c r="I2172" t="s">
        <v>88</v>
      </c>
      <c r="J2172" t="s">
        <v>49</v>
      </c>
      <c r="K2172" t="s">
        <v>378</v>
      </c>
      <c r="L2172" t="s">
        <v>417</v>
      </c>
      <c r="M2172" t="s">
        <v>418</v>
      </c>
      <c r="N2172" t="s">
        <v>419</v>
      </c>
      <c r="O2172" t="s">
        <v>62</v>
      </c>
      <c r="P2172" t="s">
        <v>35</v>
      </c>
      <c r="Q2172" t="s">
        <v>167</v>
      </c>
      <c r="V2172" t="s">
        <v>35</v>
      </c>
      <c r="W2172" t="s">
        <v>35</v>
      </c>
      <c r="X2172" t="s">
        <v>35</v>
      </c>
      <c r="Z2172" s="12">
        <f t="shared" si="33"/>
        <v>0</v>
      </c>
    </row>
    <row r="2173" spans="1:26" x14ac:dyDescent="0.35">
      <c r="A2173">
        <v>15456345</v>
      </c>
      <c r="B2173" s="1">
        <v>45754</v>
      </c>
      <c r="C2173" s="2">
        <v>0.62222222222222223</v>
      </c>
      <c r="D2173" t="s">
        <v>38</v>
      </c>
      <c r="E2173" t="s">
        <v>1589</v>
      </c>
      <c r="F2173">
        <v>12821</v>
      </c>
      <c r="J2173" t="s">
        <v>49</v>
      </c>
      <c r="K2173" t="s">
        <v>194</v>
      </c>
      <c r="L2173" t="s">
        <v>643</v>
      </c>
      <c r="M2173" t="s">
        <v>2734</v>
      </c>
      <c r="N2173" t="s">
        <v>2735</v>
      </c>
      <c r="O2173" t="s">
        <v>67</v>
      </c>
      <c r="P2173" t="s">
        <v>36</v>
      </c>
      <c r="V2173" t="s">
        <v>36</v>
      </c>
      <c r="W2173" t="s">
        <v>35</v>
      </c>
      <c r="X2173" t="s">
        <v>36</v>
      </c>
      <c r="Y2173" s="3">
        <v>45754.624305555553</v>
      </c>
      <c r="Z2173" s="12">
        <f t="shared" si="33"/>
        <v>1</v>
      </c>
    </row>
    <row r="2174" spans="1:26" x14ac:dyDescent="0.35">
      <c r="A2174">
        <v>15598827</v>
      </c>
      <c r="B2174" s="1">
        <v>45760</v>
      </c>
      <c r="C2174" s="2">
        <v>0.40069444444444446</v>
      </c>
      <c r="D2174" t="s">
        <v>95</v>
      </c>
      <c r="E2174" t="s">
        <v>2736</v>
      </c>
      <c r="F2174">
        <v>10917</v>
      </c>
      <c r="G2174" t="s">
        <v>98</v>
      </c>
      <c r="H2174" t="s">
        <v>99</v>
      </c>
      <c r="I2174" t="s">
        <v>88</v>
      </c>
      <c r="J2174" t="s">
        <v>49</v>
      </c>
      <c r="K2174" t="s">
        <v>378</v>
      </c>
      <c r="L2174" t="s">
        <v>643</v>
      </c>
      <c r="M2174" t="s">
        <v>2737</v>
      </c>
      <c r="N2174" t="s">
        <v>2738</v>
      </c>
      <c r="O2174" t="s">
        <v>34</v>
      </c>
      <c r="P2174" t="s">
        <v>35</v>
      </c>
      <c r="Q2174" t="s">
        <v>205</v>
      </c>
      <c r="V2174" t="s">
        <v>35</v>
      </c>
      <c r="W2174" t="s">
        <v>35</v>
      </c>
      <c r="X2174" t="s">
        <v>35</v>
      </c>
      <c r="Z2174" s="12">
        <f t="shared" si="33"/>
        <v>0</v>
      </c>
    </row>
    <row r="2175" spans="1:26" x14ac:dyDescent="0.35">
      <c r="A2175">
        <v>15656268</v>
      </c>
      <c r="B2175" s="1">
        <v>45762</v>
      </c>
      <c r="C2175" s="2">
        <v>0.83333333333333337</v>
      </c>
      <c r="D2175" t="s">
        <v>38</v>
      </c>
      <c r="E2175" t="s">
        <v>653</v>
      </c>
      <c r="F2175">
        <v>12692</v>
      </c>
      <c r="G2175" t="s">
        <v>86</v>
      </c>
      <c r="H2175" t="s">
        <v>87</v>
      </c>
      <c r="I2175" t="s">
        <v>40</v>
      </c>
      <c r="J2175" t="s">
        <v>49</v>
      </c>
      <c r="K2175">
        <v>150</v>
      </c>
      <c r="L2175" t="s">
        <v>385</v>
      </c>
      <c r="M2175" t="s">
        <v>386</v>
      </c>
      <c r="N2175" t="s">
        <v>387</v>
      </c>
      <c r="O2175" t="s">
        <v>67</v>
      </c>
      <c r="P2175" t="s">
        <v>36</v>
      </c>
      <c r="V2175" t="s">
        <v>36</v>
      </c>
      <c r="W2175" t="s">
        <v>35</v>
      </c>
      <c r="X2175" t="s">
        <v>36</v>
      </c>
      <c r="Y2175" s="3">
        <v>45762.836805555555</v>
      </c>
      <c r="Z2175" s="12">
        <f t="shared" si="33"/>
        <v>1</v>
      </c>
    </row>
    <row r="2176" spans="1:26" x14ac:dyDescent="0.35">
      <c r="A2176">
        <v>15422044</v>
      </c>
      <c r="B2176" s="1">
        <v>45752</v>
      </c>
      <c r="C2176" s="2">
        <v>0.66249999999999998</v>
      </c>
      <c r="D2176" t="s">
        <v>38</v>
      </c>
      <c r="E2176" t="s">
        <v>464</v>
      </c>
      <c r="F2176">
        <v>12644</v>
      </c>
      <c r="I2176" t="s">
        <v>29</v>
      </c>
      <c r="J2176" t="s">
        <v>80</v>
      </c>
      <c r="K2176">
        <v>400</v>
      </c>
      <c r="L2176" t="s">
        <v>81</v>
      </c>
      <c r="M2176" t="s">
        <v>2739</v>
      </c>
      <c r="N2176" t="s">
        <v>2740</v>
      </c>
      <c r="O2176" t="s">
        <v>34</v>
      </c>
      <c r="P2176" t="s">
        <v>36</v>
      </c>
      <c r="Q2176" t="s">
        <v>37</v>
      </c>
      <c r="V2176" t="s">
        <v>36</v>
      </c>
      <c r="W2176" t="s">
        <v>35</v>
      </c>
      <c r="X2176" t="s">
        <v>35</v>
      </c>
      <c r="Z2176" s="12">
        <f t="shared" si="33"/>
        <v>0</v>
      </c>
    </row>
    <row r="2177" spans="1:26" x14ac:dyDescent="0.35">
      <c r="A2177">
        <v>15366440</v>
      </c>
      <c r="B2177" s="1">
        <v>45749</v>
      </c>
      <c r="C2177" s="2">
        <v>0.8041666666666667</v>
      </c>
      <c r="D2177" t="s">
        <v>38</v>
      </c>
      <c r="E2177" t="s">
        <v>529</v>
      </c>
      <c r="F2177" t="s">
        <v>530</v>
      </c>
      <c r="G2177" t="s">
        <v>86</v>
      </c>
      <c r="H2177" t="s">
        <v>87</v>
      </c>
      <c r="J2177" t="s">
        <v>57</v>
      </c>
      <c r="K2177" t="s">
        <v>58</v>
      </c>
      <c r="L2177" t="s">
        <v>59</v>
      </c>
      <c r="M2177" t="s">
        <v>217</v>
      </c>
      <c r="N2177" t="s">
        <v>218</v>
      </c>
      <c r="O2177" t="s">
        <v>67</v>
      </c>
      <c r="P2177" t="s">
        <v>36</v>
      </c>
      <c r="V2177" t="s">
        <v>36</v>
      </c>
      <c r="W2177" t="s">
        <v>36</v>
      </c>
      <c r="X2177" t="s">
        <v>36</v>
      </c>
      <c r="Y2177" s="3">
        <v>45749.807638888888</v>
      </c>
      <c r="Z2177" s="12">
        <f t="shared" si="33"/>
        <v>1</v>
      </c>
    </row>
    <row r="2178" spans="1:26" x14ac:dyDescent="0.35">
      <c r="A2178">
        <v>15472490</v>
      </c>
      <c r="B2178" s="1">
        <v>45755</v>
      </c>
      <c r="C2178" s="2">
        <v>0.48819444444444443</v>
      </c>
      <c r="D2178" t="s">
        <v>46</v>
      </c>
      <c r="E2178" t="s">
        <v>2741</v>
      </c>
      <c r="F2178" t="s">
        <v>2742</v>
      </c>
      <c r="I2178" t="s">
        <v>29</v>
      </c>
      <c r="J2178" t="s">
        <v>49</v>
      </c>
      <c r="K2178">
        <v>125</v>
      </c>
      <c r="L2178" t="s">
        <v>92</v>
      </c>
      <c r="M2178" t="s">
        <v>338</v>
      </c>
      <c r="N2178" t="s">
        <v>339</v>
      </c>
      <c r="O2178" t="s">
        <v>62</v>
      </c>
      <c r="P2178" t="s">
        <v>36</v>
      </c>
      <c r="Q2178" t="s">
        <v>78</v>
      </c>
      <c r="V2178" t="s">
        <v>36</v>
      </c>
      <c r="W2178" t="s">
        <v>35</v>
      </c>
      <c r="X2178" t="s">
        <v>36</v>
      </c>
      <c r="Z2178" s="12">
        <f t="shared" si="33"/>
        <v>0</v>
      </c>
    </row>
    <row r="2179" spans="1:26" x14ac:dyDescent="0.35">
      <c r="A2179">
        <v>15533099</v>
      </c>
      <c r="B2179" s="1">
        <v>45756</v>
      </c>
      <c r="C2179" s="2">
        <v>0.82777777777777772</v>
      </c>
      <c r="D2179" t="s">
        <v>53</v>
      </c>
      <c r="E2179" t="s">
        <v>2743</v>
      </c>
      <c r="F2179" t="s">
        <v>2744</v>
      </c>
      <c r="G2179" t="s">
        <v>55</v>
      </c>
      <c r="H2179" t="s">
        <v>56</v>
      </c>
      <c r="I2179" t="s">
        <v>29</v>
      </c>
      <c r="J2179" t="s">
        <v>49</v>
      </c>
      <c r="K2179" t="s">
        <v>157</v>
      </c>
      <c r="L2179" t="s">
        <v>81</v>
      </c>
      <c r="M2179" t="s">
        <v>158</v>
      </c>
      <c r="N2179" t="s">
        <v>159</v>
      </c>
      <c r="O2179" t="s">
        <v>34</v>
      </c>
      <c r="P2179" t="s">
        <v>35</v>
      </c>
      <c r="V2179" t="s">
        <v>35</v>
      </c>
      <c r="W2179" t="s">
        <v>35</v>
      </c>
      <c r="X2179" t="s">
        <v>35</v>
      </c>
      <c r="Z2179" s="12">
        <f t="shared" ref="Z2179:Z2242" si="34">IF(O2179="Invoiced", 1, 0)</f>
        <v>0</v>
      </c>
    </row>
    <row r="2180" spans="1:26" x14ac:dyDescent="0.35">
      <c r="A2180">
        <v>15444145</v>
      </c>
      <c r="B2180" s="1">
        <v>45753</v>
      </c>
      <c r="C2180" s="2">
        <v>0.96944444444444444</v>
      </c>
      <c r="D2180" t="s">
        <v>53</v>
      </c>
      <c r="E2180" t="s">
        <v>1956</v>
      </c>
      <c r="F2180">
        <v>12805</v>
      </c>
      <c r="G2180" t="s">
        <v>55</v>
      </c>
      <c r="H2180" t="s">
        <v>56</v>
      </c>
      <c r="I2180" t="s">
        <v>40</v>
      </c>
      <c r="J2180" t="s">
        <v>49</v>
      </c>
      <c r="K2180">
        <v>125</v>
      </c>
      <c r="L2180" t="s">
        <v>92</v>
      </c>
      <c r="M2180" t="s">
        <v>93</v>
      </c>
      <c r="N2180" t="s">
        <v>94</v>
      </c>
      <c r="O2180" t="s">
        <v>62</v>
      </c>
      <c r="P2180" t="s">
        <v>35</v>
      </c>
      <c r="Q2180" t="s">
        <v>84</v>
      </c>
      <c r="V2180" t="s">
        <v>35</v>
      </c>
      <c r="W2180" t="s">
        <v>35</v>
      </c>
      <c r="X2180" t="s">
        <v>35</v>
      </c>
      <c r="Z2180" s="12">
        <f t="shared" si="34"/>
        <v>0</v>
      </c>
    </row>
    <row r="2181" spans="1:26" x14ac:dyDescent="0.35">
      <c r="A2181">
        <v>15439041</v>
      </c>
      <c r="B2181" s="1">
        <v>45753</v>
      </c>
      <c r="C2181" s="2">
        <v>0.66874999999999996</v>
      </c>
      <c r="D2181" t="s">
        <v>46</v>
      </c>
      <c r="E2181" t="s">
        <v>2453</v>
      </c>
      <c r="F2181">
        <v>11469</v>
      </c>
      <c r="G2181" t="s">
        <v>86</v>
      </c>
      <c r="H2181" t="s">
        <v>87</v>
      </c>
      <c r="I2181" t="s">
        <v>88</v>
      </c>
      <c r="J2181" t="s">
        <v>41</v>
      </c>
      <c r="K2181">
        <v>110</v>
      </c>
      <c r="L2181" t="s">
        <v>143</v>
      </c>
      <c r="M2181" t="s">
        <v>144</v>
      </c>
      <c r="N2181" t="s">
        <v>145</v>
      </c>
      <c r="O2181" t="s">
        <v>62</v>
      </c>
      <c r="P2181" t="s">
        <v>36</v>
      </c>
      <c r="Q2181" t="s">
        <v>78</v>
      </c>
      <c r="V2181" t="s">
        <v>35</v>
      </c>
      <c r="W2181" t="s">
        <v>36</v>
      </c>
      <c r="X2181" t="s">
        <v>36</v>
      </c>
      <c r="Z2181" s="12">
        <f t="shared" si="34"/>
        <v>0</v>
      </c>
    </row>
    <row r="2182" spans="1:26" x14ac:dyDescent="0.35">
      <c r="A2182">
        <v>15502948</v>
      </c>
      <c r="B2182" s="1">
        <v>45756</v>
      </c>
      <c r="C2182" s="2">
        <v>0.67708333333333337</v>
      </c>
      <c r="D2182" t="s">
        <v>228</v>
      </c>
      <c r="F2182">
        <v>11522</v>
      </c>
      <c r="G2182" t="s">
        <v>340</v>
      </c>
      <c r="H2182" t="s">
        <v>2065</v>
      </c>
      <c r="I2182" t="s">
        <v>29</v>
      </c>
      <c r="J2182" t="s">
        <v>49</v>
      </c>
      <c r="K2182" t="s">
        <v>194</v>
      </c>
      <c r="L2182" t="s">
        <v>344</v>
      </c>
      <c r="M2182" t="s">
        <v>870</v>
      </c>
      <c r="N2182" t="s">
        <v>871</v>
      </c>
      <c r="O2182" t="s">
        <v>62</v>
      </c>
      <c r="P2182" t="s">
        <v>35</v>
      </c>
      <c r="Q2182" t="s">
        <v>78</v>
      </c>
      <c r="V2182" t="s">
        <v>35</v>
      </c>
      <c r="W2182" t="s">
        <v>35</v>
      </c>
      <c r="X2182" t="s">
        <v>35</v>
      </c>
      <c r="Z2182" s="12">
        <f t="shared" si="34"/>
        <v>0</v>
      </c>
    </row>
    <row r="2183" spans="1:26" x14ac:dyDescent="0.35">
      <c r="A2183">
        <v>15425545</v>
      </c>
      <c r="B2183" s="1">
        <v>45752</v>
      </c>
      <c r="C2183" s="2">
        <v>0.7631944444444444</v>
      </c>
      <c r="D2183" t="s">
        <v>95</v>
      </c>
      <c r="F2183" t="s">
        <v>2564</v>
      </c>
      <c r="G2183" t="s">
        <v>98</v>
      </c>
      <c r="H2183" t="s">
        <v>99</v>
      </c>
      <c r="I2183" t="s">
        <v>29</v>
      </c>
      <c r="J2183" t="s">
        <v>41</v>
      </c>
      <c r="K2183">
        <v>110</v>
      </c>
      <c r="L2183" t="s">
        <v>1291</v>
      </c>
      <c r="M2183" t="s">
        <v>2745</v>
      </c>
      <c r="N2183" t="s">
        <v>2746</v>
      </c>
      <c r="O2183" t="s">
        <v>34</v>
      </c>
      <c r="P2183" t="s">
        <v>35</v>
      </c>
      <c r="V2183" t="s">
        <v>35</v>
      </c>
      <c r="W2183" t="s">
        <v>35</v>
      </c>
      <c r="X2183" t="s">
        <v>35</v>
      </c>
      <c r="Z2183" s="12">
        <f t="shared" si="34"/>
        <v>0</v>
      </c>
    </row>
    <row r="2184" spans="1:26" x14ac:dyDescent="0.35">
      <c r="A2184">
        <v>15652957</v>
      </c>
      <c r="B2184" s="1">
        <v>45762</v>
      </c>
      <c r="C2184" s="2">
        <v>0.71597222222222223</v>
      </c>
      <c r="D2184" t="s">
        <v>38</v>
      </c>
      <c r="E2184" t="s">
        <v>1171</v>
      </c>
      <c r="F2184" t="s">
        <v>1172</v>
      </c>
      <c r="I2184" t="s">
        <v>88</v>
      </c>
      <c r="J2184" t="s">
        <v>148</v>
      </c>
      <c r="K2184" t="s">
        <v>2159</v>
      </c>
      <c r="M2184" t="s">
        <v>2747</v>
      </c>
      <c r="N2184" t="s">
        <v>2748</v>
      </c>
      <c r="O2184" t="s">
        <v>34</v>
      </c>
      <c r="P2184" t="s">
        <v>36</v>
      </c>
      <c r="Q2184" t="s">
        <v>103</v>
      </c>
      <c r="V2184" t="s">
        <v>36</v>
      </c>
      <c r="W2184" t="s">
        <v>35</v>
      </c>
      <c r="X2184" t="s">
        <v>35</v>
      </c>
      <c r="Z2184" s="12">
        <f t="shared" si="34"/>
        <v>0</v>
      </c>
    </row>
    <row r="2185" spans="1:26" x14ac:dyDescent="0.35">
      <c r="A2185">
        <v>15378781</v>
      </c>
      <c r="B2185" s="1">
        <v>45750</v>
      </c>
      <c r="C2185" s="2">
        <v>0.61319444444444449</v>
      </c>
      <c r="D2185" t="s">
        <v>53</v>
      </c>
      <c r="E2185" t="s">
        <v>790</v>
      </c>
      <c r="F2185">
        <v>11533</v>
      </c>
      <c r="G2185" t="s">
        <v>55</v>
      </c>
      <c r="H2185" t="s">
        <v>56</v>
      </c>
      <c r="I2185" t="s">
        <v>40</v>
      </c>
      <c r="J2185" t="s">
        <v>49</v>
      </c>
      <c r="K2185" t="s">
        <v>157</v>
      </c>
      <c r="L2185" t="s">
        <v>81</v>
      </c>
      <c r="M2185" t="s">
        <v>158</v>
      </c>
      <c r="N2185" t="s">
        <v>159</v>
      </c>
      <c r="O2185" t="s">
        <v>62</v>
      </c>
      <c r="P2185" t="s">
        <v>35</v>
      </c>
      <c r="Q2185" t="s">
        <v>78</v>
      </c>
      <c r="V2185" t="s">
        <v>35</v>
      </c>
      <c r="W2185" t="s">
        <v>35</v>
      </c>
      <c r="X2185" t="s">
        <v>35</v>
      </c>
      <c r="Z2185" s="12">
        <f t="shared" si="34"/>
        <v>0</v>
      </c>
    </row>
    <row r="2186" spans="1:26" x14ac:dyDescent="0.35">
      <c r="A2186">
        <v>15461773</v>
      </c>
      <c r="B2186" s="1">
        <v>45754</v>
      </c>
      <c r="C2186" s="2">
        <v>0.75</v>
      </c>
      <c r="D2186" t="s">
        <v>38</v>
      </c>
      <c r="E2186" t="s">
        <v>156</v>
      </c>
      <c r="F2186">
        <v>13141</v>
      </c>
      <c r="I2186" t="s">
        <v>88</v>
      </c>
      <c r="J2186" t="s">
        <v>49</v>
      </c>
      <c r="K2186">
        <v>125</v>
      </c>
      <c r="L2186" t="s">
        <v>100</v>
      </c>
      <c r="M2186" t="s">
        <v>496</v>
      </c>
      <c r="N2186" t="s">
        <v>497</v>
      </c>
      <c r="O2186" t="s">
        <v>34</v>
      </c>
      <c r="P2186" t="s">
        <v>36</v>
      </c>
      <c r="Q2186" t="s">
        <v>37</v>
      </c>
      <c r="V2186" t="s">
        <v>36</v>
      </c>
      <c r="W2186" t="s">
        <v>35</v>
      </c>
      <c r="X2186" t="s">
        <v>35</v>
      </c>
      <c r="Z2186" s="12">
        <f t="shared" si="34"/>
        <v>0</v>
      </c>
    </row>
    <row r="2187" spans="1:26" x14ac:dyDescent="0.35">
      <c r="A2187">
        <v>15607503</v>
      </c>
      <c r="B2187" s="1">
        <v>45760</v>
      </c>
      <c r="C2187" s="2">
        <v>0.7631944444444444</v>
      </c>
      <c r="D2187" t="s">
        <v>38</v>
      </c>
      <c r="E2187" t="s">
        <v>2037</v>
      </c>
      <c r="F2187">
        <v>13697</v>
      </c>
      <c r="I2187" t="s">
        <v>88</v>
      </c>
      <c r="J2187" t="s">
        <v>148</v>
      </c>
      <c r="K2187" t="s">
        <v>296</v>
      </c>
      <c r="M2187" t="s">
        <v>1012</v>
      </c>
      <c r="N2187" t="s">
        <v>2314</v>
      </c>
      <c r="O2187" t="s">
        <v>34</v>
      </c>
      <c r="P2187" t="s">
        <v>36</v>
      </c>
      <c r="Q2187" t="s">
        <v>313</v>
      </c>
      <c r="V2187" t="s">
        <v>36</v>
      </c>
      <c r="W2187" t="s">
        <v>35</v>
      </c>
      <c r="X2187" t="s">
        <v>35</v>
      </c>
      <c r="Z2187" s="12">
        <f t="shared" si="34"/>
        <v>0</v>
      </c>
    </row>
    <row r="2188" spans="1:26" x14ac:dyDescent="0.35">
      <c r="A2188">
        <v>15392985</v>
      </c>
      <c r="B2188" s="1">
        <v>45751</v>
      </c>
      <c r="C2188" s="2">
        <v>0.46597222222222223</v>
      </c>
      <c r="D2188" t="s">
        <v>38</v>
      </c>
      <c r="E2188" t="s">
        <v>1842</v>
      </c>
      <c r="F2188" t="s">
        <v>1843</v>
      </c>
      <c r="I2188" t="s">
        <v>29</v>
      </c>
      <c r="J2188" t="s">
        <v>41</v>
      </c>
      <c r="K2188">
        <v>110</v>
      </c>
      <c r="L2188" t="s">
        <v>169</v>
      </c>
      <c r="M2188" t="s">
        <v>170</v>
      </c>
      <c r="N2188" t="s">
        <v>171</v>
      </c>
      <c r="O2188" t="s">
        <v>45</v>
      </c>
      <c r="P2188" t="s">
        <v>36</v>
      </c>
      <c r="Q2188" t="s">
        <v>420</v>
      </c>
      <c r="V2188" t="s">
        <v>36</v>
      </c>
      <c r="W2188" t="s">
        <v>35</v>
      </c>
      <c r="X2188" t="s">
        <v>35</v>
      </c>
      <c r="Y2188" s="3">
        <v>45751.466666666667</v>
      </c>
      <c r="Z2188" s="12">
        <f t="shared" si="34"/>
        <v>0</v>
      </c>
    </row>
    <row r="2189" spans="1:26" x14ac:dyDescent="0.35">
      <c r="A2189">
        <v>15682628</v>
      </c>
      <c r="B2189" s="1">
        <v>45763</v>
      </c>
      <c r="C2189" s="2">
        <v>0.7944444444444444</v>
      </c>
      <c r="D2189" t="s">
        <v>46</v>
      </c>
      <c r="E2189" t="s">
        <v>550</v>
      </c>
      <c r="F2189">
        <v>12766</v>
      </c>
      <c r="I2189" t="s">
        <v>40</v>
      </c>
      <c r="J2189" t="s">
        <v>49</v>
      </c>
      <c r="K2189">
        <v>150</v>
      </c>
      <c r="L2189" t="s">
        <v>385</v>
      </c>
      <c r="M2189" t="s">
        <v>1305</v>
      </c>
      <c r="N2189" t="s">
        <v>1306</v>
      </c>
      <c r="O2189" t="s">
        <v>67</v>
      </c>
      <c r="P2189" t="s">
        <v>36</v>
      </c>
      <c r="Q2189" t="s">
        <v>205</v>
      </c>
      <c r="V2189" t="s">
        <v>35</v>
      </c>
      <c r="W2189" t="s">
        <v>35</v>
      </c>
      <c r="X2189" t="s">
        <v>35</v>
      </c>
      <c r="Y2189" s="3">
        <v>45763.795138888891</v>
      </c>
      <c r="Z2189" s="12">
        <f t="shared" si="34"/>
        <v>1</v>
      </c>
    </row>
    <row r="2190" spans="1:26" x14ac:dyDescent="0.35">
      <c r="A2190">
        <v>15363947</v>
      </c>
      <c r="B2190" s="1">
        <v>45749</v>
      </c>
      <c r="C2190" s="2">
        <v>0.72430555555555554</v>
      </c>
      <c r="D2190" t="s">
        <v>128</v>
      </c>
      <c r="E2190" t="s">
        <v>2749</v>
      </c>
      <c r="F2190" t="s">
        <v>2750</v>
      </c>
      <c r="I2190" t="s">
        <v>40</v>
      </c>
      <c r="J2190" t="s">
        <v>49</v>
      </c>
      <c r="K2190">
        <v>150</v>
      </c>
      <c r="L2190" t="s">
        <v>109</v>
      </c>
      <c r="M2190" t="s">
        <v>110</v>
      </c>
      <c r="N2190" t="s">
        <v>111</v>
      </c>
      <c r="O2190" t="s">
        <v>34</v>
      </c>
      <c r="P2190" t="s">
        <v>36</v>
      </c>
      <c r="V2190" t="s">
        <v>36</v>
      </c>
      <c r="W2190" t="s">
        <v>35</v>
      </c>
      <c r="X2190" t="s">
        <v>35</v>
      </c>
      <c r="Z2190" s="12">
        <f t="shared" si="34"/>
        <v>0</v>
      </c>
    </row>
    <row r="2191" spans="1:26" x14ac:dyDescent="0.35">
      <c r="A2191">
        <v>15660656</v>
      </c>
      <c r="B2191" s="1">
        <v>45763</v>
      </c>
      <c r="C2191" s="2">
        <v>0.40694444444444444</v>
      </c>
      <c r="D2191" t="s">
        <v>53</v>
      </c>
      <c r="E2191" t="s">
        <v>906</v>
      </c>
      <c r="F2191">
        <v>11457</v>
      </c>
      <c r="G2191" t="s">
        <v>290</v>
      </c>
      <c r="H2191" t="s">
        <v>56</v>
      </c>
      <c r="I2191" t="s">
        <v>29</v>
      </c>
      <c r="J2191" t="s">
        <v>57</v>
      </c>
      <c r="K2191" t="s">
        <v>58</v>
      </c>
      <c r="L2191" t="s">
        <v>551</v>
      </c>
      <c r="M2191" t="s">
        <v>1273</v>
      </c>
      <c r="N2191" t="s">
        <v>1274</v>
      </c>
      <c r="O2191" t="s">
        <v>34</v>
      </c>
      <c r="P2191" t="s">
        <v>35</v>
      </c>
      <c r="Q2191" t="s">
        <v>37</v>
      </c>
      <c r="V2191" t="s">
        <v>35</v>
      </c>
      <c r="W2191" t="s">
        <v>35</v>
      </c>
      <c r="X2191" t="s">
        <v>35</v>
      </c>
      <c r="Z2191" s="12">
        <f t="shared" si="34"/>
        <v>0</v>
      </c>
    </row>
    <row r="2192" spans="1:26" x14ac:dyDescent="0.35">
      <c r="A2192">
        <v>15636409</v>
      </c>
      <c r="B2192" s="1">
        <v>45761</v>
      </c>
      <c r="C2192" s="2">
        <v>0.87777777777777777</v>
      </c>
      <c r="D2192" t="s">
        <v>53</v>
      </c>
      <c r="E2192" t="s">
        <v>688</v>
      </c>
      <c r="F2192">
        <v>11468</v>
      </c>
      <c r="G2192" t="s">
        <v>55</v>
      </c>
      <c r="H2192" t="s">
        <v>56</v>
      </c>
      <c r="I2192" t="s">
        <v>29</v>
      </c>
      <c r="J2192" t="s">
        <v>49</v>
      </c>
      <c r="K2192">
        <v>125</v>
      </c>
      <c r="L2192" t="s">
        <v>92</v>
      </c>
      <c r="M2192" t="s">
        <v>93</v>
      </c>
      <c r="N2192" t="s">
        <v>94</v>
      </c>
      <c r="O2192" t="s">
        <v>34</v>
      </c>
      <c r="P2192" t="s">
        <v>35</v>
      </c>
      <c r="V2192" t="s">
        <v>35</v>
      </c>
      <c r="W2192" t="s">
        <v>35</v>
      </c>
      <c r="X2192" t="s">
        <v>35</v>
      </c>
      <c r="Z2192" s="12">
        <f t="shared" si="34"/>
        <v>0</v>
      </c>
    </row>
    <row r="2193" spans="1:26" x14ac:dyDescent="0.35">
      <c r="A2193">
        <v>15329334</v>
      </c>
      <c r="B2193" s="1">
        <v>45748</v>
      </c>
      <c r="C2193" s="2">
        <v>0.41666666666666669</v>
      </c>
      <c r="D2193" t="s">
        <v>53</v>
      </c>
      <c r="E2193" t="s">
        <v>1399</v>
      </c>
      <c r="F2193">
        <v>12093</v>
      </c>
      <c r="G2193" t="s">
        <v>124</v>
      </c>
      <c r="H2193" t="s">
        <v>56</v>
      </c>
      <c r="I2193" t="s">
        <v>88</v>
      </c>
      <c r="J2193" t="s">
        <v>49</v>
      </c>
      <c r="K2193">
        <v>125</v>
      </c>
      <c r="L2193" t="s">
        <v>243</v>
      </c>
      <c r="M2193" t="s">
        <v>2751</v>
      </c>
      <c r="N2193" t="s">
        <v>1915</v>
      </c>
      <c r="O2193" t="s">
        <v>62</v>
      </c>
      <c r="P2193" t="s">
        <v>35</v>
      </c>
      <c r="Q2193" t="s">
        <v>167</v>
      </c>
      <c r="V2193" t="s">
        <v>35</v>
      </c>
      <c r="W2193" t="s">
        <v>35</v>
      </c>
      <c r="X2193" t="s">
        <v>35</v>
      </c>
      <c r="Z2193" s="12">
        <f t="shared" si="34"/>
        <v>0</v>
      </c>
    </row>
    <row r="2194" spans="1:26" x14ac:dyDescent="0.35">
      <c r="A2194">
        <v>15579998</v>
      </c>
      <c r="B2194" s="1">
        <v>45759</v>
      </c>
      <c r="C2194" s="2">
        <v>0.4201388888888889</v>
      </c>
      <c r="D2194" t="s">
        <v>53</v>
      </c>
      <c r="E2194" t="s">
        <v>962</v>
      </c>
      <c r="F2194">
        <v>12782</v>
      </c>
      <c r="G2194" t="s">
        <v>55</v>
      </c>
      <c r="H2194" t="s">
        <v>56</v>
      </c>
      <c r="J2194" t="s">
        <v>49</v>
      </c>
      <c r="K2194" t="s">
        <v>472</v>
      </c>
      <c r="L2194" t="s">
        <v>473</v>
      </c>
      <c r="M2194" t="s">
        <v>474</v>
      </c>
      <c r="N2194" t="s">
        <v>475</v>
      </c>
      <c r="O2194" t="s">
        <v>62</v>
      </c>
      <c r="P2194" t="s">
        <v>35</v>
      </c>
      <c r="Q2194" t="s">
        <v>167</v>
      </c>
      <c r="V2194" t="s">
        <v>35</v>
      </c>
      <c r="W2194" t="s">
        <v>35</v>
      </c>
      <c r="X2194" t="s">
        <v>35</v>
      </c>
      <c r="Z2194" s="12">
        <f t="shared" si="34"/>
        <v>0</v>
      </c>
    </row>
    <row r="2195" spans="1:26" x14ac:dyDescent="0.35">
      <c r="A2195">
        <v>15562498</v>
      </c>
      <c r="B2195" s="1">
        <v>45758</v>
      </c>
      <c r="C2195" s="2">
        <v>0.51944444444444449</v>
      </c>
      <c r="D2195" t="s">
        <v>53</v>
      </c>
      <c r="E2195" t="s">
        <v>2519</v>
      </c>
      <c r="F2195" t="s">
        <v>2520</v>
      </c>
      <c r="G2195" t="s">
        <v>55</v>
      </c>
      <c r="H2195" t="s">
        <v>56</v>
      </c>
      <c r="I2195" t="s">
        <v>88</v>
      </c>
      <c r="J2195" t="s">
        <v>30</v>
      </c>
      <c r="K2195" t="s">
        <v>749</v>
      </c>
      <c r="L2195" t="s">
        <v>30</v>
      </c>
      <c r="M2195" t="s">
        <v>750</v>
      </c>
      <c r="N2195" t="s">
        <v>751</v>
      </c>
      <c r="O2195" t="s">
        <v>62</v>
      </c>
      <c r="P2195" t="s">
        <v>35</v>
      </c>
      <c r="V2195" t="s">
        <v>35</v>
      </c>
      <c r="W2195" t="s">
        <v>35</v>
      </c>
      <c r="X2195" t="s">
        <v>35</v>
      </c>
      <c r="Z2195" s="12">
        <f t="shared" si="34"/>
        <v>0</v>
      </c>
    </row>
    <row r="2196" spans="1:26" x14ac:dyDescent="0.35">
      <c r="A2196">
        <v>15396645</v>
      </c>
      <c r="B2196" s="1">
        <v>45751</v>
      </c>
      <c r="C2196" s="2">
        <v>0.54374999999999996</v>
      </c>
      <c r="D2196" t="s">
        <v>53</v>
      </c>
      <c r="E2196" t="s">
        <v>347</v>
      </c>
      <c r="F2196">
        <v>10047</v>
      </c>
      <c r="G2196" t="s">
        <v>55</v>
      </c>
      <c r="H2196" t="s">
        <v>56</v>
      </c>
      <c r="I2196" t="s">
        <v>29</v>
      </c>
      <c r="J2196" t="s">
        <v>440</v>
      </c>
      <c r="K2196">
        <v>160</v>
      </c>
      <c r="L2196" t="s">
        <v>597</v>
      </c>
      <c r="M2196" t="s">
        <v>598</v>
      </c>
      <c r="N2196" t="s">
        <v>599</v>
      </c>
      <c r="O2196" t="s">
        <v>62</v>
      </c>
      <c r="P2196" t="s">
        <v>35</v>
      </c>
      <c r="Q2196" t="s">
        <v>78</v>
      </c>
      <c r="V2196" t="s">
        <v>35</v>
      </c>
      <c r="W2196" t="s">
        <v>35</v>
      </c>
      <c r="X2196" t="s">
        <v>35</v>
      </c>
      <c r="Z2196" s="12">
        <f t="shared" si="34"/>
        <v>0</v>
      </c>
    </row>
    <row r="2197" spans="1:26" x14ac:dyDescent="0.35">
      <c r="A2197">
        <v>15708812</v>
      </c>
      <c r="B2197" s="1">
        <v>45765</v>
      </c>
      <c r="C2197" s="2">
        <v>0.3125</v>
      </c>
      <c r="D2197" t="s">
        <v>53</v>
      </c>
      <c r="E2197" t="s">
        <v>2752</v>
      </c>
      <c r="F2197" t="s">
        <v>2753</v>
      </c>
      <c r="G2197" t="s">
        <v>55</v>
      </c>
      <c r="H2197" t="s">
        <v>56</v>
      </c>
      <c r="I2197" t="s">
        <v>88</v>
      </c>
      <c r="J2197" t="s">
        <v>49</v>
      </c>
      <c r="K2197">
        <v>150</v>
      </c>
      <c r="L2197" t="s">
        <v>71</v>
      </c>
      <c r="M2197" t="s">
        <v>72</v>
      </c>
      <c r="N2197" t="s">
        <v>73</v>
      </c>
      <c r="O2197" t="s">
        <v>34</v>
      </c>
      <c r="P2197" t="s">
        <v>35</v>
      </c>
      <c r="Q2197" t="s">
        <v>205</v>
      </c>
      <c r="V2197" t="s">
        <v>35</v>
      </c>
      <c r="W2197" t="s">
        <v>35</v>
      </c>
      <c r="X2197" t="s">
        <v>35</v>
      </c>
      <c r="Z2197" s="12">
        <f t="shared" si="34"/>
        <v>0</v>
      </c>
    </row>
    <row r="2198" spans="1:26" x14ac:dyDescent="0.35">
      <c r="A2198">
        <v>15369301</v>
      </c>
      <c r="B2198" s="1">
        <v>45750</v>
      </c>
      <c r="C2198" s="2">
        <v>0.05</v>
      </c>
      <c r="D2198" t="s">
        <v>53</v>
      </c>
      <c r="E2198" t="s">
        <v>2754</v>
      </c>
      <c r="F2198" t="s">
        <v>2755</v>
      </c>
      <c r="G2198" t="s">
        <v>124</v>
      </c>
      <c r="H2198" t="s">
        <v>56</v>
      </c>
      <c r="I2198" t="s">
        <v>40</v>
      </c>
      <c r="J2198" t="s">
        <v>49</v>
      </c>
      <c r="K2198">
        <v>125</v>
      </c>
      <c r="L2198" t="s">
        <v>190</v>
      </c>
      <c r="M2198" t="s">
        <v>191</v>
      </c>
      <c r="N2198" t="s">
        <v>192</v>
      </c>
      <c r="O2198" t="s">
        <v>34</v>
      </c>
      <c r="P2198" t="s">
        <v>35</v>
      </c>
      <c r="Q2198" t="s">
        <v>103</v>
      </c>
      <c r="V2198" t="s">
        <v>35</v>
      </c>
      <c r="W2198" t="s">
        <v>35</v>
      </c>
      <c r="X2198" t="s">
        <v>35</v>
      </c>
      <c r="Z2198" s="12">
        <f t="shared" si="34"/>
        <v>0</v>
      </c>
    </row>
    <row r="2199" spans="1:26" x14ac:dyDescent="0.35">
      <c r="A2199">
        <v>15369179</v>
      </c>
      <c r="B2199" s="1">
        <v>45750</v>
      </c>
      <c r="C2199" s="2">
        <v>2.9166666666666667E-2</v>
      </c>
      <c r="D2199" t="s">
        <v>53</v>
      </c>
      <c r="E2199" t="s">
        <v>2378</v>
      </c>
      <c r="F2199">
        <v>11499</v>
      </c>
      <c r="G2199" t="s">
        <v>55</v>
      </c>
      <c r="H2199" t="s">
        <v>56</v>
      </c>
      <c r="I2199" t="s">
        <v>40</v>
      </c>
      <c r="J2199" t="s">
        <v>49</v>
      </c>
      <c r="K2199" t="s">
        <v>114</v>
      </c>
      <c r="L2199" t="s">
        <v>186</v>
      </c>
      <c r="M2199" t="s">
        <v>187</v>
      </c>
      <c r="N2199" t="s">
        <v>188</v>
      </c>
      <c r="O2199" t="s">
        <v>62</v>
      </c>
      <c r="P2199" t="s">
        <v>35</v>
      </c>
      <c r="Q2199" t="s">
        <v>78</v>
      </c>
      <c r="V2199" t="s">
        <v>35</v>
      </c>
      <c r="W2199" t="s">
        <v>35</v>
      </c>
      <c r="X2199" t="s">
        <v>35</v>
      </c>
      <c r="Z2199" s="12">
        <f t="shared" si="34"/>
        <v>0</v>
      </c>
    </row>
    <row r="2200" spans="1:26" x14ac:dyDescent="0.35">
      <c r="A2200">
        <v>15632859</v>
      </c>
      <c r="B2200" s="1">
        <v>45761</v>
      </c>
      <c r="C2200" s="2">
        <v>0.75138888888888888</v>
      </c>
      <c r="D2200" t="s">
        <v>38</v>
      </c>
      <c r="E2200" t="s">
        <v>686</v>
      </c>
      <c r="F2200" t="s">
        <v>687</v>
      </c>
      <c r="I2200" t="s">
        <v>29</v>
      </c>
      <c r="J2200" t="s">
        <v>49</v>
      </c>
      <c r="K2200">
        <v>400</v>
      </c>
      <c r="L2200" t="s">
        <v>329</v>
      </c>
      <c r="M2200" t="s">
        <v>897</v>
      </c>
      <c r="N2200" t="s">
        <v>898</v>
      </c>
      <c r="O2200" t="s">
        <v>34</v>
      </c>
      <c r="P2200" t="s">
        <v>36</v>
      </c>
      <c r="Q2200" t="s">
        <v>37</v>
      </c>
      <c r="V2200" t="s">
        <v>36</v>
      </c>
      <c r="W2200" t="s">
        <v>36</v>
      </c>
      <c r="X2200" t="s">
        <v>36</v>
      </c>
      <c r="Z2200" s="12">
        <f t="shared" si="34"/>
        <v>0</v>
      </c>
    </row>
    <row r="2201" spans="1:26" x14ac:dyDescent="0.35">
      <c r="A2201">
        <v>15604842</v>
      </c>
      <c r="B2201" s="1">
        <v>45760</v>
      </c>
      <c r="C2201" s="2">
        <v>0.64166666666666672</v>
      </c>
      <c r="D2201" t="s">
        <v>53</v>
      </c>
      <c r="E2201" t="s">
        <v>2756</v>
      </c>
      <c r="F2201">
        <v>11794</v>
      </c>
      <c r="G2201" t="s">
        <v>55</v>
      </c>
      <c r="H2201" t="s">
        <v>56</v>
      </c>
      <c r="I2201" t="s">
        <v>40</v>
      </c>
      <c r="J2201" t="s">
        <v>49</v>
      </c>
      <c r="K2201" t="s">
        <v>378</v>
      </c>
      <c r="L2201" t="s">
        <v>417</v>
      </c>
      <c r="M2201" t="s">
        <v>418</v>
      </c>
      <c r="N2201" t="s">
        <v>419</v>
      </c>
      <c r="O2201" t="s">
        <v>34</v>
      </c>
      <c r="P2201" t="s">
        <v>35</v>
      </c>
      <c r="Q2201" t="s">
        <v>37</v>
      </c>
      <c r="V2201" t="s">
        <v>35</v>
      </c>
      <c r="W2201" t="s">
        <v>35</v>
      </c>
      <c r="X2201" t="s">
        <v>35</v>
      </c>
      <c r="Z2201" s="12">
        <f t="shared" si="34"/>
        <v>0</v>
      </c>
    </row>
    <row r="2202" spans="1:26" x14ac:dyDescent="0.35">
      <c r="A2202">
        <v>15687742</v>
      </c>
      <c r="B2202" s="1">
        <v>45764</v>
      </c>
      <c r="C2202" s="2">
        <v>0.34791666666666665</v>
      </c>
      <c r="D2202" t="s">
        <v>53</v>
      </c>
      <c r="E2202" t="s">
        <v>2757</v>
      </c>
      <c r="F2202">
        <v>13240</v>
      </c>
      <c r="G2202" t="s">
        <v>290</v>
      </c>
      <c r="H2202" t="s">
        <v>56</v>
      </c>
      <c r="J2202" t="s">
        <v>49</v>
      </c>
      <c r="K2202">
        <v>150</v>
      </c>
      <c r="L2202" t="s">
        <v>422</v>
      </c>
      <c r="M2202" t="s">
        <v>423</v>
      </c>
      <c r="N2202" t="s">
        <v>424</v>
      </c>
      <c r="O2202" t="s">
        <v>62</v>
      </c>
      <c r="P2202" t="s">
        <v>35</v>
      </c>
      <c r="Q2202" t="s">
        <v>84</v>
      </c>
      <c r="V2202" t="s">
        <v>35</v>
      </c>
      <c r="W2202" t="s">
        <v>35</v>
      </c>
      <c r="X2202" t="s">
        <v>35</v>
      </c>
      <c r="Z2202" s="12">
        <f t="shared" si="34"/>
        <v>0</v>
      </c>
    </row>
    <row r="2203" spans="1:26" x14ac:dyDescent="0.35">
      <c r="A2203">
        <v>15387452</v>
      </c>
      <c r="B2203" s="1">
        <v>45752</v>
      </c>
      <c r="C2203" s="2">
        <v>0.40416666666666667</v>
      </c>
      <c r="D2203" t="s">
        <v>95</v>
      </c>
      <c r="E2203" t="s">
        <v>2758</v>
      </c>
      <c r="F2203">
        <v>12521</v>
      </c>
      <c r="G2203" t="s">
        <v>216</v>
      </c>
      <c r="H2203" t="s">
        <v>99</v>
      </c>
      <c r="I2203" t="s">
        <v>88</v>
      </c>
      <c r="J2203" t="s">
        <v>30</v>
      </c>
      <c r="L2203" t="s">
        <v>30</v>
      </c>
      <c r="M2203" t="s">
        <v>1577</v>
      </c>
      <c r="N2203" t="s">
        <v>1578</v>
      </c>
      <c r="O2203" t="s">
        <v>62</v>
      </c>
      <c r="P2203" t="s">
        <v>35</v>
      </c>
      <c r="Q2203" t="s">
        <v>78</v>
      </c>
      <c r="V2203" t="s">
        <v>35</v>
      </c>
      <c r="W2203" t="s">
        <v>35</v>
      </c>
      <c r="X2203" t="s">
        <v>35</v>
      </c>
      <c r="Z2203" s="12">
        <f t="shared" si="34"/>
        <v>0</v>
      </c>
    </row>
    <row r="2204" spans="1:26" x14ac:dyDescent="0.35">
      <c r="A2204">
        <v>15730156</v>
      </c>
      <c r="B2204" s="1">
        <v>45766</v>
      </c>
      <c r="C2204" s="2">
        <v>0.39513888888888887</v>
      </c>
      <c r="D2204" t="s">
        <v>53</v>
      </c>
      <c r="E2204" t="s">
        <v>2759</v>
      </c>
      <c r="F2204">
        <v>12946</v>
      </c>
      <c r="G2204" t="s">
        <v>55</v>
      </c>
      <c r="H2204" t="s">
        <v>56</v>
      </c>
      <c r="I2204" t="s">
        <v>88</v>
      </c>
      <c r="J2204" t="s">
        <v>30</v>
      </c>
      <c r="K2204" t="s">
        <v>75</v>
      </c>
      <c r="L2204" t="s">
        <v>30</v>
      </c>
      <c r="M2204" t="s">
        <v>76</v>
      </c>
      <c r="N2204" t="s">
        <v>77</v>
      </c>
      <c r="O2204" t="s">
        <v>62</v>
      </c>
      <c r="P2204" t="s">
        <v>35</v>
      </c>
      <c r="Q2204" t="s">
        <v>167</v>
      </c>
      <c r="V2204" t="s">
        <v>35</v>
      </c>
      <c r="W2204" t="s">
        <v>35</v>
      </c>
      <c r="X2204" t="s">
        <v>35</v>
      </c>
      <c r="Z2204" s="12">
        <f t="shared" si="34"/>
        <v>0</v>
      </c>
    </row>
    <row r="2205" spans="1:26" x14ac:dyDescent="0.35">
      <c r="A2205">
        <v>15447656</v>
      </c>
      <c r="B2205" s="1">
        <v>45754</v>
      </c>
      <c r="C2205" s="2">
        <v>0.49583333333333335</v>
      </c>
      <c r="D2205" t="s">
        <v>128</v>
      </c>
      <c r="E2205" t="s">
        <v>557</v>
      </c>
      <c r="F2205">
        <v>13061</v>
      </c>
      <c r="J2205" t="s">
        <v>49</v>
      </c>
      <c r="K2205">
        <v>125</v>
      </c>
      <c r="L2205" t="s">
        <v>286</v>
      </c>
      <c r="M2205" t="s">
        <v>1793</v>
      </c>
      <c r="N2205" t="s">
        <v>317</v>
      </c>
      <c r="O2205" t="s">
        <v>67</v>
      </c>
      <c r="P2205" t="s">
        <v>36</v>
      </c>
      <c r="V2205" t="s">
        <v>35</v>
      </c>
      <c r="W2205" t="s">
        <v>36</v>
      </c>
      <c r="X2205" t="s">
        <v>36</v>
      </c>
      <c r="Y2205" s="3">
        <v>45754.504166666666</v>
      </c>
      <c r="Z2205" s="12">
        <f t="shared" si="34"/>
        <v>1</v>
      </c>
    </row>
    <row r="2206" spans="1:26" x14ac:dyDescent="0.35">
      <c r="A2206">
        <v>15395847</v>
      </c>
      <c r="B2206" s="1">
        <v>45751</v>
      </c>
      <c r="C2206" s="2">
        <v>0.51875000000000004</v>
      </c>
      <c r="D2206" t="s">
        <v>46</v>
      </c>
      <c r="E2206" t="s">
        <v>2326</v>
      </c>
      <c r="F2206" t="s">
        <v>2327</v>
      </c>
      <c r="G2206" t="s">
        <v>86</v>
      </c>
      <c r="H2206" t="s">
        <v>87</v>
      </c>
      <c r="I2206" t="s">
        <v>29</v>
      </c>
      <c r="J2206" t="s">
        <v>49</v>
      </c>
      <c r="K2206">
        <v>125</v>
      </c>
      <c r="L2206" t="s">
        <v>119</v>
      </c>
      <c r="M2206" t="s">
        <v>161</v>
      </c>
      <c r="N2206" t="s">
        <v>162</v>
      </c>
      <c r="O2206" t="s">
        <v>45</v>
      </c>
      <c r="P2206" t="s">
        <v>36</v>
      </c>
      <c r="V2206" t="s">
        <v>35</v>
      </c>
      <c r="W2206" t="s">
        <v>35</v>
      </c>
      <c r="X2206" t="s">
        <v>35</v>
      </c>
      <c r="Y2206" s="3">
        <v>45751.520138888889</v>
      </c>
      <c r="Z2206" s="12">
        <f t="shared" si="34"/>
        <v>0</v>
      </c>
    </row>
    <row r="2207" spans="1:26" x14ac:dyDescent="0.35">
      <c r="A2207">
        <v>15445209</v>
      </c>
      <c r="B2207" s="1">
        <v>45754</v>
      </c>
      <c r="C2207" s="2">
        <v>9.7916666666666666E-2</v>
      </c>
      <c r="D2207" t="s">
        <v>53</v>
      </c>
      <c r="E2207" t="s">
        <v>482</v>
      </c>
      <c r="F2207" t="s">
        <v>483</v>
      </c>
      <c r="G2207" t="s">
        <v>290</v>
      </c>
      <c r="H2207" t="s">
        <v>56</v>
      </c>
      <c r="J2207" t="s">
        <v>49</v>
      </c>
      <c r="K2207">
        <v>150</v>
      </c>
      <c r="L2207" t="s">
        <v>422</v>
      </c>
      <c r="M2207" t="s">
        <v>423</v>
      </c>
      <c r="N2207" t="s">
        <v>424</v>
      </c>
      <c r="O2207" t="s">
        <v>62</v>
      </c>
      <c r="P2207" t="s">
        <v>35</v>
      </c>
      <c r="Q2207" t="s">
        <v>78</v>
      </c>
      <c r="V2207" t="s">
        <v>35</v>
      </c>
      <c r="W2207" t="s">
        <v>35</v>
      </c>
      <c r="X2207" t="s">
        <v>35</v>
      </c>
      <c r="Z2207" s="12">
        <f t="shared" si="34"/>
        <v>0</v>
      </c>
    </row>
    <row r="2208" spans="1:26" x14ac:dyDescent="0.35">
      <c r="A2208">
        <v>15682712</v>
      </c>
      <c r="B2208" s="1">
        <v>45763</v>
      </c>
      <c r="C2208" s="2">
        <v>0.79652777777777772</v>
      </c>
      <c r="D2208" t="s">
        <v>228</v>
      </c>
      <c r="E2208" t="s">
        <v>2760</v>
      </c>
      <c r="F2208">
        <v>11957</v>
      </c>
      <c r="J2208" t="s">
        <v>49</v>
      </c>
      <c r="K2208">
        <v>400</v>
      </c>
      <c r="L2208" t="s">
        <v>329</v>
      </c>
      <c r="M2208" t="s">
        <v>330</v>
      </c>
      <c r="N2208" t="s">
        <v>331</v>
      </c>
      <c r="O2208" t="s">
        <v>67</v>
      </c>
      <c r="P2208" t="s">
        <v>36</v>
      </c>
      <c r="V2208" t="s">
        <v>36</v>
      </c>
      <c r="W2208" t="s">
        <v>35</v>
      </c>
      <c r="X2208" t="s">
        <v>36</v>
      </c>
      <c r="Y2208" s="3">
        <v>45763.798611111109</v>
      </c>
      <c r="Z2208" s="12">
        <f t="shared" si="34"/>
        <v>1</v>
      </c>
    </row>
    <row r="2209" spans="1:26" x14ac:dyDescent="0.35">
      <c r="A2209">
        <v>15605649</v>
      </c>
      <c r="B2209" s="1">
        <v>45760</v>
      </c>
      <c r="C2209" s="2">
        <v>0.67500000000000004</v>
      </c>
      <c r="D2209" t="s">
        <v>53</v>
      </c>
      <c r="E2209" t="s">
        <v>2761</v>
      </c>
      <c r="F2209" t="s">
        <v>2762</v>
      </c>
      <c r="G2209" t="s">
        <v>124</v>
      </c>
      <c r="H2209" t="s">
        <v>56</v>
      </c>
      <c r="I2209" t="s">
        <v>40</v>
      </c>
      <c r="J2209" t="s">
        <v>148</v>
      </c>
      <c r="K2209" t="s">
        <v>296</v>
      </c>
      <c r="L2209" t="s">
        <v>148</v>
      </c>
      <c r="M2209" t="s">
        <v>2763</v>
      </c>
      <c r="N2209" t="s">
        <v>2314</v>
      </c>
      <c r="O2209" t="s">
        <v>34</v>
      </c>
      <c r="P2209" t="s">
        <v>35</v>
      </c>
      <c r="V2209" t="s">
        <v>35</v>
      </c>
      <c r="W2209" t="s">
        <v>35</v>
      </c>
      <c r="X2209" t="s">
        <v>35</v>
      </c>
      <c r="Z2209" s="12">
        <f t="shared" si="34"/>
        <v>0</v>
      </c>
    </row>
    <row r="2210" spans="1:26" x14ac:dyDescent="0.35">
      <c r="A2210">
        <v>15230373</v>
      </c>
      <c r="B2210" s="1">
        <v>45748</v>
      </c>
      <c r="C2210" s="2">
        <v>0.62222222222222223</v>
      </c>
      <c r="D2210" t="s">
        <v>95</v>
      </c>
      <c r="E2210" t="s">
        <v>2764</v>
      </c>
      <c r="F2210">
        <v>14205</v>
      </c>
      <c r="G2210" t="s">
        <v>216</v>
      </c>
      <c r="H2210" t="s">
        <v>99</v>
      </c>
      <c r="I2210" t="s">
        <v>29</v>
      </c>
      <c r="J2210" t="s">
        <v>440</v>
      </c>
      <c r="K2210">
        <v>220</v>
      </c>
      <c r="L2210" t="s">
        <v>661</v>
      </c>
      <c r="M2210" t="s">
        <v>1616</v>
      </c>
      <c r="N2210" t="s">
        <v>1617</v>
      </c>
      <c r="O2210" t="s">
        <v>34</v>
      </c>
      <c r="P2210" t="s">
        <v>35</v>
      </c>
      <c r="Q2210" t="s">
        <v>37</v>
      </c>
      <c r="V2210" t="s">
        <v>35</v>
      </c>
      <c r="W2210" t="s">
        <v>35</v>
      </c>
      <c r="X2210" t="s">
        <v>35</v>
      </c>
      <c r="Z2210" s="12">
        <f t="shared" si="34"/>
        <v>0</v>
      </c>
    </row>
    <row r="2211" spans="1:26" x14ac:dyDescent="0.35">
      <c r="A2211">
        <v>15609073</v>
      </c>
      <c r="B2211" s="1">
        <v>45760</v>
      </c>
      <c r="C2211" s="2">
        <v>0.8666666666666667</v>
      </c>
      <c r="D2211" t="s">
        <v>53</v>
      </c>
      <c r="E2211" t="s">
        <v>1304</v>
      </c>
      <c r="F2211">
        <v>13174</v>
      </c>
      <c r="G2211" t="s">
        <v>55</v>
      </c>
      <c r="H2211" t="s">
        <v>56</v>
      </c>
      <c r="I2211" t="s">
        <v>88</v>
      </c>
      <c r="J2211" t="s">
        <v>49</v>
      </c>
      <c r="K2211">
        <v>125</v>
      </c>
      <c r="L2211" t="s">
        <v>92</v>
      </c>
      <c r="M2211" t="s">
        <v>93</v>
      </c>
      <c r="N2211" t="s">
        <v>94</v>
      </c>
      <c r="O2211" t="s">
        <v>34</v>
      </c>
      <c r="P2211" t="s">
        <v>35</v>
      </c>
      <c r="Q2211" t="s">
        <v>205</v>
      </c>
      <c r="V2211" t="s">
        <v>35</v>
      </c>
      <c r="W2211" t="s">
        <v>35</v>
      </c>
      <c r="X2211" t="s">
        <v>35</v>
      </c>
      <c r="Z2211" s="12">
        <f t="shared" si="34"/>
        <v>0</v>
      </c>
    </row>
    <row r="2212" spans="1:26" x14ac:dyDescent="0.35">
      <c r="A2212">
        <v>15473193</v>
      </c>
      <c r="B2212" s="1">
        <v>45755</v>
      </c>
      <c r="C2212" s="2">
        <v>0.50972222222222219</v>
      </c>
      <c r="D2212" t="s">
        <v>53</v>
      </c>
      <c r="E2212" t="s">
        <v>557</v>
      </c>
      <c r="F2212">
        <v>13061</v>
      </c>
      <c r="G2212" t="s">
        <v>55</v>
      </c>
      <c r="H2212" t="s">
        <v>56</v>
      </c>
      <c r="I2212" t="s">
        <v>29</v>
      </c>
      <c r="J2212" t="s">
        <v>49</v>
      </c>
      <c r="K2212">
        <v>125</v>
      </c>
      <c r="L2212" t="s">
        <v>92</v>
      </c>
      <c r="M2212" t="s">
        <v>93</v>
      </c>
      <c r="N2212" t="s">
        <v>94</v>
      </c>
      <c r="O2212" t="s">
        <v>34</v>
      </c>
      <c r="P2212" t="s">
        <v>35</v>
      </c>
      <c r="V2212" t="s">
        <v>35</v>
      </c>
      <c r="W2212" t="s">
        <v>35</v>
      </c>
      <c r="X2212" t="s">
        <v>35</v>
      </c>
      <c r="Z2212" s="12">
        <f t="shared" si="34"/>
        <v>0</v>
      </c>
    </row>
    <row r="2213" spans="1:26" x14ac:dyDescent="0.35">
      <c r="A2213">
        <v>15485858</v>
      </c>
      <c r="B2213" s="1">
        <v>45755</v>
      </c>
      <c r="C2213" s="2">
        <v>0.7729166666666667</v>
      </c>
      <c r="D2213" t="s">
        <v>38</v>
      </c>
      <c r="E2213" t="s">
        <v>2467</v>
      </c>
      <c r="F2213">
        <v>10745</v>
      </c>
      <c r="G2213" t="s">
        <v>86</v>
      </c>
      <c r="H2213" t="s">
        <v>87</v>
      </c>
      <c r="I2213" t="s">
        <v>40</v>
      </c>
      <c r="J2213" t="s">
        <v>49</v>
      </c>
      <c r="K2213">
        <v>125</v>
      </c>
      <c r="L2213" t="s">
        <v>286</v>
      </c>
      <c r="M2213" t="s">
        <v>316</v>
      </c>
      <c r="N2213" t="s">
        <v>317</v>
      </c>
      <c r="O2213" t="s">
        <v>67</v>
      </c>
      <c r="P2213" t="s">
        <v>36</v>
      </c>
      <c r="V2213" t="s">
        <v>36</v>
      </c>
      <c r="W2213" t="s">
        <v>35</v>
      </c>
      <c r="X2213" t="s">
        <v>35</v>
      </c>
      <c r="Y2213" s="3">
        <v>45755.774305555555</v>
      </c>
      <c r="Z2213" s="12">
        <f t="shared" si="34"/>
        <v>1</v>
      </c>
    </row>
    <row r="2214" spans="1:26" x14ac:dyDescent="0.35">
      <c r="A2214">
        <v>15398343</v>
      </c>
      <c r="B2214" s="1">
        <v>45751</v>
      </c>
      <c r="C2214" s="2">
        <v>0.57499999999999996</v>
      </c>
      <c r="D2214" t="s">
        <v>46</v>
      </c>
      <c r="E2214" t="s">
        <v>993</v>
      </c>
      <c r="F2214">
        <v>14119</v>
      </c>
      <c r="I2214" t="s">
        <v>40</v>
      </c>
      <c r="J2214" t="s">
        <v>148</v>
      </c>
      <c r="K2214" t="s">
        <v>2765</v>
      </c>
      <c r="M2214" t="s">
        <v>2766</v>
      </c>
      <c r="N2214" t="s">
        <v>2767</v>
      </c>
      <c r="O2214" t="s">
        <v>34</v>
      </c>
      <c r="P2214" t="s">
        <v>35</v>
      </c>
      <c r="Q2214" t="s">
        <v>37</v>
      </c>
      <c r="V2214" t="s">
        <v>35</v>
      </c>
      <c r="W2214" t="s">
        <v>35</v>
      </c>
      <c r="X2214" t="s">
        <v>35</v>
      </c>
      <c r="Z2214" s="12">
        <f t="shared" si="34"/>
        <v>0</v>
      </c>
    </row>
    <row r="2215" spans="1:26" x14ac:dyDescent="0.35">
      <c r="A2215">
        <v>15550145</v>
      </c>
      <c r="B2215" s="1">
        <v>45757</v>
      </c>
      <c r="C2215" s="2">
        <v>0.70694444444444449</v>
      </c>
      <c r="D2215" t="s">
        <v>38</v>
      </c>
      <c r="E2215" t="s">
        <v>1775</v>
      </c>
      <c r="F2215">
        <v>12804</v>
      </c>
      <c r="G2215" t="s">
        <v>86</v>
      </c>
      <c r="H2215" t="s">
        <v>87</v>
      </c>
      <c r="J2215" t="s">
        <v>49</v>
      </c>
      <c r="K2215">
        <v>150</v>
      </c>
      <c r="L2215" t="s">
        <v>606</v>
      </c>
      <c r="M2215" t="s">
        <v>607</v>
      </c>
      <c r="N2215" t="s">
        <v>608</v>
      </c>
      <c r="O2215" t="s">
        <v>67</v>
      </c>
      <c r="P2215" t="s">
        <v>36</v>
      </c>
      <c r="V2215" t="s">
        <v>36</v>
      </c>
      <c r="W2215" t="s">
        <v>36</v>
      </c>
      <c r="X2215" t="s">
        <v>36</v>
      </c>
      <c r="Y2215" s="3">
        <v>45757.709027777775</v>
      </c>
      <c r="Z2215" s="12">
        <f t="shared" si="34"/>
        <v>1</v>
      </c>
    </row>
    <row r="2216" spans="1:26" x14ac:dyDescent="0.35">
      <c r="A2216">
        <v>15365418</v>
      </c>
      <c r="B2216" s="1">
        <v>45749</v>
      </c>
      <c r="C2216" s="2">
        <v>0.7729166666666667</v>
      </c>
      <c r="D2216" t="s">
        <v>95</v>
      </c>
      <c r="E2216" t="s">
        <v>2045</v>
      </c>
      <c r="F2216">
        <v>11517</v>
      </c>
      <c r="G2216" t="s">
        <v>98</v>
      </c>
      <c r="H2216" t="s">
        <v>99</v>
      </c>
      <c r="I2216" t="s">
        <v>40</v>
      </c>
      <c r="J2216" t="s">
        <v>80</v>
      </c>
      <c r="K2216">
        <v>250</v>
      </c>
      <c r="L2216" t="s">
        <v>220</v>
      </c>
      <c r="M2216" t="s">
        <v>2768</v>
      </c>
      <c r="N2216" t="s">
        <v>2769</v>
      </c>
      <c r="O2216" t="s">
        <v>34</v>
      </c>
      <c r="P2216" t="s">
        <v>35</v>
      </c>
      <c r="Q2216" t="s">
        <v>205</v>
      </c>
      <c r="V2216" t="s">
        <v>35</v>
      </c>
      <c r="W2216" t="s">
        <v>35</v>
      </c>
      <c r="X2216" t="s">
        <v>35</v>
      </c>
      <c r="Z2216" s="12">
        <f t="shared" si="34"/>
        <v>0</v>
      </c>
    </row>
    <row r="2217" spans="1:26" x14ac:dyDescent="0.35">
      <c r="A2217">
        <v>15374805</v>
      </c>
      <c r="B2217" s="1">
        <v>45750</v>
      </c>
      <c r="C2217" s="2">
        <v>0.5083333333333333</v>
      </c>
      <c r="D2217" t="s">
        <v>128</v>
      </c>
      <c r="E2217" t="s">
        <v>2506</v>
      </c>
      <c r="F2217" t="s">
        <v>2507</v>
      </c>
      <c r="I2217" t="s">
        <v>88</v>
      </c>
      <c r="J2217" t="s">
        <v>41</v>
      </c>
      <c r="K2217">
        <v>100</v>
      </c>
      <c r="L2217" t="s">
        <v>169</v>
      </c>
      <c r="M2217" t="s">
        <v>2770</v>
      </c>
      <c r="N2217" t="s">
        <v>2771</v>
      </c>
      <c r="O2217" t="s">
        <v>34</v>
      </c>
      <c r="P2217" t="s">
        <v>35</v>
      </c>
      <c r="Q2217" t="s">
        <v>37</v>
      </c>
      <c r="V2217" t="s">
        <v>35</v>
      </c>
      <c r="W2217" t="s">
        <v>35</v>
      </c>
      <c r="X2217" t="s">
        <v>35</v>
      </c>
      <c r="Z2217" s="12">
        <f t="shared" si="34"/>
        <v>0</v>
      </c>
    </row>
    <row r="2218" spans="1:26" x14ac:dyDescent="0.35">
      <c r="A2218">
        <v>15504479</v>
      </c>
      <c r="B2218" s="1">
        <v>45756</v>
      </c>
      <c r="C2218" s="2">
        <v>0.67777777777777781</v>
      </c>
      <c r="D2218" t="s">
        <v>228</v>
      </c>
      <c r="F2218">
        <v>14139</v>
      </c>
      <c r="G2218" t="s">
        <v>340</v>
      </c>
      <c r="H2218" t="s">
        <v>505</v>
      </c>
      <c r="I2218" t="s">
        <v>40</v>
      </c>
      <c r="J2218" t="s">
        <v>57</v>
      </c>
      <c r="K2218" t="s">
        <v>58</v>
      </c>
      <c r="L2218" t="s">
        <v>59</v>
      </c>
      <c r="M2218" t="s">
        <v>506</v>
      </c>
      <c r="N2218" t="s">
        <v>507</v>
      </c>
      <c r="O2218" t="s">
        <v>34</v>
      </c>
      <c r="P2218" t="s">
        <v>35</v>
      </c>
      <c r="V2218" t="s">
        <v>35</v>
      </c>
      <c r="W2218" t="s">
        <v>35</v>
      </c>
      <c r="X2218" t="s">
        <v>35</v>
      </c>
      <c r="Z2218" s="12">
        <f t="shared" si="34"/>
        <v>0</v>
      </c>
    </row>
    <row r="2219" spans="1:26" x14ac:dyDescent="0.35">
      <c r="A2219">
        <v>15575533</v>
      </c>
      <c r="B2219" s="1">
        <v>45758</v>
      </c>
      <c r="C2219" s="2">
        <v>0.85555555555555551</v>
      </c>
      <c r="D2219" t="s">
        <v>53</v>
      </c>
      <c r="E2219" t="s">
        <v>2741</v>
      </c>
      <c r="F2219" t="s">
        <v>2742</v>
      </c>
      <c r="G2219" t="s">
        <v>124</v>
      </c>
      <c r="H2219" t="s">
        <v>56</v>
      </c>
      <c r="I2219" t="s">
        <v>29</v>
      </c>
      <c r="J2219" t="s">
        <v>49</v>
      </c>
      <c r="K2219" t="s">
        <v>135</v>
      </c>
      <c r="L2219" t="s">
        <v>136</v>
      </c>
      <c r="M2219" t="s">
        <v>137</v>
      </c>
      <c r="N2219" t="s">
        <v>138</v>
      </c>
      <c r="O2219" t="s">
        <v>62</v>
      </c>
      <c r="P2219" t="s">
        <v>35</v>
      </c>
      <c r="Q2219" t="s">
        <v>78</v>
      </c>
      <c r="V2219" t="s">
        <v>35</v>
      </c>
      <c r="W2219" t="s">
        <v>35</v>
      </c>
      <c r="X2219" t="s">
        <v>35</v>
      </c>
      <c r="Z2219" s="12">
        <f t="shared" si="34"/>
        <v>0</v>
      </c>
    </row>
    <row r="2220" spans="1:26" x14ac:dyDescent="0.35">
      <c r="A2220">
        <v>15405558</v>
      </c>
      <c r="B2220" s="1">
        <v>45751</v>
      </c>
      <c r="C2220" s="2">
        <v>0.75763888888888886</v>
      </c>
      <c r="D2220" t="s">
        <v>128</v>
      </c>
      <c r="E2220" t="s">
        <v>2610</v>
      </c>
      <c r="F2220">
        <v>13412</v>
      </c>
      <c r="I2220" t="s">
        <v>88</v>
      </c>
      <c r="J2220" t="s">
        <v>49</v>
      </c>
      <c r="K2220" t="s">
        <v>157</v>
      </c>
      <c r="L2220" t="s">
        <v>533</v>
      </c>
      <c r="M2220" t="s">
        <v>2035</v>
      </c>
      <c r="N2220" t="s">
        <v>2036</v>
      </c>
      <c r="O2220" t="s">
        <v>62</v>
      </c>
      <c r="P2220" t="s">
        <v>35</v>
      </c>
      <c r="Q2220" t="s">
        <v>78</v>
      </c>
      <c r="V2220" t="s">
        <v>35</v>
      </c>
      <c r="W2220" t="s">
        <v>35</v>
      </c>
      <c r="X2220" t="s">
        <v>35</v>
      </c>
      <c r="Z2220" s="12">
        <f t="shared" si="34"/>
        <v>0</v>
      </c>
    </row>
    <row r="2221" spans="1:26" x14ac:dyDescent="0.35">
      <c r="A2221">
        <v>15449720</v>
      </c>
      <c r="B2221" s="1">
        <v>45754</v>
      </c>
      <c r="C2221" s="2">
        <v>0.57291666666666663</v>
      </c>
      <c r="D2221" t="s">
        <v>53</v>
      </c>
      <c r="E2221" t="s">
        <v>557</v>
      </c>
      <c r="F2221">
        <v>13061</v>
      </c>
      <c r="G2221" t="s">
        <v>124</v>
      </c>
      <c r="H2221" t="s">
        <v>56</v>
      </c>
      <c r="I2221" t="s">
        <v>88</v>
      </c>
      <c r="J2221" t="s">
        <v>49</v>
      </c>
      <c r="K2221">
        <v>125</v>
      </c>
      <c r="L2221" t="s">
        <v>190</v>
      </c>
      <c r="M2221" t="s">
        <v>191</v>
      </c>
      <c r="N2221" t="s">
        <v>192</v>
      </c>
      <c r="O2221" t="s">
        <v>34</v>
      </c>
      <c r="P2221" t="s">
        <v>35</v>
      </c>
      <c r="V2221" t="s">
        <v>35</v>
      </c>
      <c r="W2221" t="s">
        <v>35</v>
      </c>
      <c r="X2221" t="s">
        <v>35</v>
      </c>
      <c r="Z2221" s="12">
        <f t="shared" si="34"/>
        <v>0</v>
      </c>
    </row>
    <row r="2222" spans="1:26" x14ac:dyDescent="0.35">
      <c r="A2222">
        <v>15503513</v>
      </c>
      <c r="B2222" s="1">
        <v>45756</v>
      </c>
      <c r="C2222" s="2">
        <v>0.64861111111111114</v>
      </c>
      <c r="D2222" t="s">
        <v>228</v>
      </c>
      <c r="F2222">
        <v>13048</v>
      </c>
      <c r="G2222" t="s">
        <v>340</v>
      </c>
      <c r="H2222" t="s">
        <v>696</v>
      </c>
      <c r="I2222" t="s">
        <v>29</v>
      </c>
      <c r="J2222" t="s">
        <v>49</v>
      </c>
      <c r="K2222" t="s">
        <v>194</v>
      </c>
      <c r="L2222" t="s">
        <v>195</v>
      </c>
      <c r="M2222" t="s">
        <v>334</v>
      </c>
      <c r="N2222" t="s">
        <v>335</v>
      </c>
      <c r="O2222" t="s">
        <v>62</v>
      </c>
      <c r="P2222" t="s">
        <v>35</v>
      </c>
      <c r="Q2222" t="s">
        <v>1000</v>
      </c>
      <c r="R2222" t="s">
        <v>1707</v>
      </c>
      <c r="T2222" t="s">
        <v>2772</v>
      </c>
      <c r="U2222" t="s">
        <v>1014</v>
      </c>
      <c r="V2222" t="s">
        <v>35</v>
      </c>
      <c r="W2222" t="s">
        <v>35</v>
      </c>
      <c r="X2222" t="s">
        <v>35</v>
      </c>
      <c r="Z2222" s="12">
        <f t="shared" si="34"/>
        <v>0</v>
      </c>
    </row>
    <row r="2223" spans="1:26" x14ac:dyDescent="0.35">
      <c r="A2223">
        <v>15498628</v>
      </c>
      <c r="B2223" s="1">
        <v>45756</v>
      </c>
      <c r="C2223" s="2">
        <v>0.55347222222222225</v>
      </c>
      <c r="D2223" t="s">
        <v>38</v>
      </c>
      <c r="E2223" t="s">
        <v>2773</v>
      </c>
      <c r="F2223" t="s">
        <v>2774</v>
      </c>
      <c r="J2223" t="s">
        <v>148</v>
      </c>
      <c r="K2223" t="s">
        <v>296</v>
      </c>
      <c r="M2223" t="s">
        <v>1012</v>
      </c>
      <c r="N2223" t="s">
        <v>298</v>
      </c>
      <c r="O2223" t="s">
        <v>67</v>
      </c>
      <c r="P2223" t="s">
        <v>36</v>
      </c>
      <c r="Q2223" t="s">
        <v>103</v>
      </c>
      <c r="V2223" t="s">
        <v>36</v>
      </c>
      <c r="W2223" t="s">
        <v>35</v>
      </c>
      <c r="X2223" t="s">
        <v>35</v>
      </c>
      <c r="Y2223" s="3">
        <v>45756.554166666669</v>
      </c>
      <c r="Z2223" s="12">
        <f t="shared" si="34"/>
        <v>1</v>
      </c>
    </row>
    <row r="2224" spans="1:26" x14ac:dyDescent="0.35">
      <c r="A2224">
        <v>15411744</v>
      </c>
      <c r="B2224" s="1">
        <v>45752</v>
      </c>
      <c r="C2224" s="2">
        <v>0.40069444444444446</v>
      </c>
      <c r="D2224" t="s">
        <v>228</v>
      </c>
      <c r="E2224" t="s">
        <v>1882</v>
      </c>
      <c r="F2224" t="s">
        <v>1883</v>
      </c>
      <c r="G2224" t="s">
        <v>228</v>
      </c>
      <c r="H2224" t="s">
        <v>285</v>
      </c>
      <c r="I2224" t="s">
        <v>40</v>
      </c>
      <c r="J2224" t="s">
        <v>49</v>
      </c>
      <c r="K2224">
        <v>125</v>
      </c>
      <c r="L2224" t="s">
        <v>286</v>
      </c>
      <c r="M2224" t="s">
        <v>364</v>
      </c>
      <c r="N2224" t="s">
        <v>365</v>
      </c>
      <c r="O2224" t="s">
        <v>34</v>
      </c>
      <c r="P2224" t="s">
        <v>36</v>
      </c>
      <c r="Q2224" t="s">
        <v>37</v>
      </c>
      <c r="V2224" t="s">
        <v>35</v>
      </c>
      <c r="W2224" t="s">
        <v>36</v>
      </c>
      <c r="X2224" t="s">
        <v>36</v>
      </c>
      <c r="Z2224" s="12">
        <f t="shared" si="34"/>
        <v>0</v>
      </c>
    </row>
    <row r="2225" spans="1:26" x14ac:dyDescent="0.35">
      <c r="A2225">
        <v>14661156</v>
      </c>
      <c r="B2225" s="1">
        <v>45757</v>
      </c>
      <c r="C2225" s="2">
        <v>0.43611111111111112</v>
      </c>
      <c r="D2225" t="s">
        <v>95</v>
      </c>
      <c r="E2225" t="s">
        <v>1446</v>
      </c>
      <c r="F2225" t="s">
        <v>1447</v>
      </c>
      <c r="G2225" t="s">
        <v>98</v>
      </c>
      <c r="H2225" t="s">
        <v>99</v>
      </c>
      <c r="I2225" t="s">
        <v>88</v>
      </c>
      <c r="J2225" t="s">
        <v>30</v>
      </c>
      <c r="K2225" t="s">
        <v>31</v>
      </c>
      <c r="L2225" t="s">
        <v>30</v>
      </c>
      <c r="M2225" t="s">
        <v>1736</v>
      </c>
      <c r="N2225" t="s">
        <v>107</v>
      </c>
      <c r="O2225" t="s">
        <v>34</v>
      </c>
      <c r="P2225" t="s">
        <v>35</v>
      </c>
      <c r="V2225" t="s">
        <v>35</v>
      </c>
      <c r="W2225" t="s">
        <v>35</v>
      </c>
      <c r="X2225" t="s">
        <v>35</v>
      </c>
      <c r="Z2225" s="12">
        <f t="shared" si="34"/>
        <v>0</v>
      </c>
    </row>
    <row r="2226" spans="1:26" x14ac:dyDescent="0.35">
      <c r="A2226">
        <v>15644248</v>
      </c>
      <c r="B2226" s="1">
        <v>45762</v>
      </c>
      <c r="C2226" s="2">
        <v>0.50694444444444442</v>
      </c>
      <c r="D2226" t="s">
        <v>53</v>
      </c>
      <c r="E2226" t="s">
        <v>1162</v>
      </c>
      <c r="F2226">
        <v>12919</v>
      </c>
      <c r="G2226" t="s">
        <v>290</v>
      </c>
      <c r="H2226" t="s">
        <v>56</v>
      </c>
      <c r="I2226" t="s">
        <v>88</v>
      </c>
      <c r="J2226" t="s">
        <v>49</v>
      </c>
      <c r="K2226" t="s">
        <v>194</v>
      </c>
      <c r="L2226" t="s">
        <v>291</v>
      </c>
      <c r="M2226" t="s">
        <v>292</v>
      </c>
      <c r="N2226" t="s">
        <v>293</v>
      </c>
      <c r="O2226" t="s">
        <v>62</v>
      </c>
      <c r="P2226" t="s">
        <v>35</v>
      </c>
      <c r="Q2226" t="s">
        <v>78</v>
      </c>
      <c r="V2226" t="s">
        <v>35</v>
      </c>
      <c r="W2226" t="s">
        <v>35</v>
      </c>
      <c r="X2226" t="s">
        <v>35</v>
      </c>
      <c r="Z2226" s="12">
        <f t="shared" si="34"/>
        <v>0</v>
      </c>
    </row>
    <row r="2227" spans="1:26" x14ac:dyDescent="0.35">
      <c r="A2227">
        <v>15719836</v>
      </c>
      <c r="B2227" s="1">
        <v>45765</v>
      </c>
      <c r="C2227" s="2">
        <v>0.63680555555555551</v>
      </c>
      <c r="D2227" t="s">
        <v>38</v>
      </c>
      <c r="E2227" t="s">
        <v>79</v>
      </c>
      <c r="F2227">
        <v>10000</v>
      </c>
      <c r="I2227" t="s">
        <v>29</v>
      </c>
      <c r="J2227" t="s">
        <v>49</v>
      </c>
      <c r="K2227">
        <v>150</v>
      </c>
      <c r="L2227" t="s">
        <v>422</v>
      </c>
      <c r="M2227" t="s">
        <v>2775</v>
      </c>
      <c r="N2227" t="s">
        <v>2776</v>
      </c>
      <c r="O2227" t="s">
        <v>67</v>
      </c>
      <c r="P2227" t="s">
        <v>36</v>
      </c>
      <c r="V2227" t="s">
        <v>35</v>
      </c>
      <c r="W2227" t="s">
        <v>35</v>
      </c>
      <c r="X2227" t="s">
        <v>36</v>
      </c>
      <c r="Y2227" s="3">
        <v>45765.637499999997</v>
      </c>
      <c r="Z2227" s="12">
        <f t="shared" si="34"/>
        <v>1</v>
      </c>
    </row>
    <row r="2228" spans="1:26" x14ac:dyDescent="0.35">
      <c r="A2228">
        <v>15728471</v>
      </c>
      <c r="B2228" s="1">
        <v>45766</v>
      </c>
      <c r="C2228" s="2">
        <v>9.0277777777777769E-3</v>
      </c>
      <c r="D2228" t="s">
        <v>24</v>
      </c>
      <c r="E2228" t="s">
        <v>1877</v>
      </c>
      <c r="F2228">
        <v>13712</v>
      </c>
      <c r="G2228" t="s">
        <v>27</v>
      </c>
      <c r="H2228" t="s">
        <v>28</v>
      </c>
      <c r="I2228" t="s">
        <v>40</v>
      </c>
      <c r="J2228" t="s">
        <v>148</v>
      </c>
      <c r="K2228" t="s">
        <v>1716</v>
      </c>
      <c r="L2228" t="s">
        <v>148</v>
      </c>
      <c r="M2228" t="s">
        <v>1717</v>
      </c>
      <c r="N2228" t="s">
        <v>1718</v>
      </c>
      <c r="O2228" t="s">
        <v>34</v>
      </c>
      <c r="P2228" t="s">
        <v>35</v>
      </c>
      <c r="V2228" t="s">
        <v>35</v>
      </c>
      <c r="W2228" t="s">
        <v>35</v>
      </c>
      <c r="X2228" t="s">
        <v>35</v>
      </c>
      <c r="Z2228" s="12">
        <f t="shared" si="34"/>
        <v>0</v>
      </c>
    </row>
    <row r="2229" spans="1:26" x14ac:dyDescent="0.35">
      <c r="A2229">
        <v>15711444</v>
      </c>
      <c r="B2229" s="1">
        <v>45765</v>
      </c>
      <c r="C2229" s="2">
        <v>0.45208333333333334</v>
      </c>
      <c r="D2229" t="s">
        <v>38</v>
      </c>
      <c r="E2229" t="s">
        <v>1926</v>
      </c>
      <c r="F2229">
        <v>14202</v>
      </c>
      <c r="I2229" t="s">
        <v>88</v>
      </c>
      <c r="J2229" t="s">
        <v>49</v>
      </c>
      <c r="K2229">
        <v>125</v>
      </c>
      <c r="L2229" t="s">
        <v>190</v>
      </c>
      <c r="M2229" t="s">
        <v>191</v>
      </c>
      <c r="N2229" t="s">
        <v>192</v>
      </c>
      <c r="O2229" t="s">
        <v>34</v>
      </c>
      <c r="P2229" t="s">
        <v>36</v>
      </c>
      <c r="Q2229" t="s">
        <v>37</v>
      </c>
      <c r="V2229" t="s">
        <v>36</v>
      </c>
      <c r="W2229" t="s">
        <v>35</v>
      </c>
      <c r="X2229" t="s">
        <v>35</v>
      </c>
      <c r="Z2229" s="12">
        <f t="shared" si="34"/>
        <v>0</v>
      </c>
    </row>
    <row r="2230" spans="1:26" x14ac:dyDescent="0.35">
      <c r="A2230">
        <v>15695856</v>
      </c>
      <c r="B2230" s="1">
        <v>45764</v>
      </c>
      <c r="C2230" s="2">
        <v>0.58958333333333335</v>
      </c>
      <c r="D2230" t="s">
        <v>53</v>
      </c>
      <c r="E2230" t="s">
        <v>2777</v>
      </c>
      <c r="F2230" t="s">
        <v>2778</v>
      </c>
      <c r="G2230" t="s">
        <v>124</v>
      </c>
      <c r="H2230" t="s">
        <v>56</v>
      </c>
      <c r="I2230" t="s">
        <v>88</v>
      </c>
      <c r="J2230" t="s">
        <v>49</v>
      </c>
      <c r="K2230">
        <v>125</v>
      </c>
      <c r="L2230" t="s">
        <v>190</v>
      </c>
      <c r="M2230" t="s">
        <v>191</v>
      </c>
      <c r="N2230" t="s">
        <v>192</v>
      </c>
      <c r="O2230" t="s">
        <v>34</v>
      </c>
      <c r="P2230" t="s">
        <v>35</v>
      </c>
      <c r="Q2230" t="s">
        <v>205</v>
      </c>
      <c r="V2230" t="s">
        <v>35</v>
      </c>
      <c r="W2230" t="s">
        <v>35</v>
      </c>
      <c r="X2230" t="s">
        <v>35</v>
      </c>
      <c r="Z2230" s="12">
        <f t="shared" si="34"/>
        <v>0</v>
      </c>
    </row>
    <row r="2231" spans="1:26" x14ac:dyDescent="0.35">
      <c r="A2231">
        <v>15430507</v>
      </c>
      <c r="B2231" s="1">
        <v>45753</v>
      </c>
      <c r="C2231" s="2">
        <v>0.14374999999999999</v>
      </c>
      <c r="D2231" t="s">
        <v>53</v>
      </c>
      <c r="E2231" t="s">
        <v>1769</v>
      </c>
      <c r="F2231" t="s">
        <v>1770</v>
      </c>
      <c r="G2231" t="s">
        <v>124</v>
      </c>
      <c r="H2231" t="s">
        <v>56</v>
      </c>
      <c r="I2231" t="s">
        <v>88</v>
      </c>
      <c r="J2231" t="s">
        <v>30</v>
      </c>
      <c r="K2231" t="s">
        <v>545</v>
      </c>
      <c r="L2231" t="s">
        <v>30</v>
      </c>
      <c r="M2231" t="s">
        <v>546</v>
      </c>
      <c r="N2231" t="s">
        <v>547</v>
      </c>
      <c r="O2231" t="s">
        <v>62</v>
      </c>
      <c r="P2231" t="s">
        <v>35</v>
      </c>
      <c r="Q2231" t="s">
        <v>78</v>
      </c>
      <c r="V2231" t="s">
        <v>35</v>
      </c>
      <c r="W2231" t="s">
        <v>35</v>
      </c>
      <c r="X2231" t="s">
        <v>35</v>
      </c>
      <c r="Z2231" s="12">
        <f t="shared" si="34"/>
        <v>0</v>
      </c>
    </row>
    <row r="2232" spans="1:26" x14ac:dyDescent="0.35">
      <c r="A2232">
        <v>15593657</v>
      </c>
      <c r="B2232" s="1">
        <v>45759</v>
      </c>
      <c r="C2232" s="2">
        <v>0.79305555555555551</v>
      </c>
      <c r="D2232" t="s">
        <v>53</v>
      </c>
      <c r="E2232" t="s">
        <v>2779</v>
      </c>
      <c r="F2232" t="s">
        <v>2780</v>
      </c>
      <c r="G2232" t="s">
        <v>290</v>
      </c>
      <c r="H2232" t="s">
        <v>56</v>
      </c>
      <c r="I2232" t="s">
        <v>29</v>
      </c>
      <c r="J2232" t="s">
        <v>57</v>
      </c>
      <c r="K2232" t="s">
        <v>58</v>
      </c>
      <c r="L2232" t="s">
        <v>551</v>
      </c>
      <c r="M2232" t="s">
        <v>1273</v>
      </c>
      <c r="N2232" t="s">
        <v>1274</v>
      </c>
      <c r="O2232" t="s">
        <v>34</v>
      </c>
      <c r="P2232" t="s">
        <v>35</v>
      </c>
      <c r="V2232" t="s">
        <v>35</v>
      </c>
      <c r="W2232" t="s">
        <v>35</v>
      </c>
      <c r="X2232" t="s">
        <v>35</v>
      </c>
      <c r="Z2232" s="12">
        <f t="shared" si="34"/>
        <v>0</v>
      </c>
    </row>
    <row r="2233" spans="1:26" x14ac:dyDescent="0.35">
      <c r="A2233">
        <v>15481978</v>
      </c>
      <c r="B2233" s="1">
        <v>45755</v>
      </c>
      <c r="C2233" s="2">
        <v>0.67361111111111116</v>
      </c>
      <c r="D2233" t="s">
        <v>53</v>
      </c>
      <c r="E2233" t="s">
        <v>1872</v>
      </c>
      <c r="F2233">
        <v>13264</v>
      </c>
      <c r="G2233" t="s">
        <v>290</v>
      </c>
      <c r="H2233" t="s">
        <v>56</v>
      </c>
      <c r="I2233" t="s">
        <v>29</v>
      </c>
      <c r="J2233" t="s">
        <v>57</v>
      </c>
      <c r="K2233" t="s">
        <v>58</v>
      </c>
      <c r="L2233" t="s">
        <v>551</v>
      </c>
      <c r="M2233" t="s">
        <v>1273</v>
      </c>
      <c r="N2233" t="s">
        <v>1274</v>
      </c>
      <c r="O2233" t="s">
        <v>34</v>
      </c>
      <c r="P2233" t="s">
        <v>35</v>
      </c>
      <c r="Q2233" t="s">
        <v>420</v>
      </c>
      <c r="V2233" t="s">
        <v>35</v>
      </c>
      <c r="W2233" t="s">
        <v>35</v>
      </c>
      <c r="X2233" t="s">
        <v>35</v>
      </c>
      <c r="Z2233" s="12">
        <f t="shared" si="34"/>
        <v>0</v>
      </c>
    </row>
    <row r="2234" spans="1:26" x14ac:dyDescent="0.35">
      <c r="A2234">
        <v>15584849</v>
      </c>
      <c r="B2234" s="1">
        <v>45759</v>
      </c>
      <c r="C2234" s="2">
        <v>0.5395833333333333</v>
      </c>
      <c r="D2234" t="s">
        <v>46</v>
      </c>
      <c r="E2234" t="s">
        <v>2413</v>
      </c>
      <c r="F2234" t="s">
        <v>2414</v>
      </c>
      <c r="I2234" t="s">
        <v>40</v>
      </c>
      <c r="J2234" t="s">
        <v>273</v>
      </c>
      <c r="K2234" t="s">
        <v>274</v>
      </c>
      <c r="L2234" t="s">
        <v>413</v>
      </c>
      <c r="M2234" t="s">
        <v>1426</v>
      </c>
      <c r="N2234" t="s">
        <v>1427</v>
      </c>
      <c r="O2234" t="s">
        <v>67</v>
      </c>
      <c r="P2234" t="s">
        <v>36</v>
      </c>
      <c r="Q2234" t="s">
        <v>103</v>
      </c>
      <c r="V2234" t="s">
        <v>35</v>
      </c>
      <c r="W2234" t="s">
        <v>35</v>
      </c>
      <c r="X2234" t="s">
        <v>35</v>
      </c>
      <c r="Y2234" s="3">
        <v>45759.540277777778</v>
      </c>
      <c r="Z2234" s="12">
        <f t="shared" si="34"/>
        <v>1</v>
      </c>
    </row>
    <row r="2235" spans="1:26" x14ac:dyDescent="0.35">
      <c r="A2235">
        <v>15706032</v>
      </c>
      <c r="B2235" s="1">
        <v>45765</v>
      </c>
      <c r="C2235" s="2">
        <v>0.42569444444444443</v>
      </c>
      <c r="D2235" t="s">
        <v>53</v>
      </c>
      <c r="E2235" t="s">
        <v>821</v>
      </c>
      <c r="F2235">
        <v>13537</v>
      </c>
      <c r="G2235" t="s">
        <v>55</v>
      </c>
      <c r="H2235" t="s">
        <v>56</v>
      </c>
      <c r="I2235" t="s">
        <v>29</v>
      </c>
      <c r="J2235" t="s">
        <v>148</v>
      </c>
      <c r="K2235" t="s">
        <v>371</v>
      </c>
      <c r="L2235" t="s">
        <v>148</v>
      </c>
      <c r="M2235" t="s">
        <v>1488</v>
      </c>
      <c r="N2235" t="s">
        <v>1489</v>
      </c>
      <c r="O2235" t="s">
        <v>34</v>
      </c>
      <c r="P2235" t="s">
        <v>35</v>
      </c>
      <c r="Q2235" t="s">
        <v>103</v>
      </c>
      <c r="V2235" t="s">
        <v>35</v>
      </c>
      <c r="W2235" t="s">
        <v>35</v>
      </c>
      <c r="X2235" t="s">
        <v>35</v>
      </c>
      <c r="Z2235" s="12">
        <f t="shared" si="34"/>
        <v>0</v>
      </c>
    </row>
    <row r="2236" spans="1:26" x14ac:dyDescent="0.35">
      <c r="A2236">
        <v>15565093</v>
      </c>
      <c r="B2236" s="1">
        <v>45758</v>
      </c>
      <c r="C2236" s="2">
        <v>0.57847222222222228</v>
      </c>
      <c r="D2236" t="s">
        <v>53</v>
      </c>
      <c r="E2236" t="s">
        <v>54</v>
      </c>
      <c r="F2236">
        <v>13565</v>
      </c>
      <c r="G2236" t="s">
        <v>290</v>
      </c>
      <c r="H2236" t="s">
        <v>56</v>
      </c>
      <c r="I2236" t="s">
        <v>40</v>
      </c>
      <c r="J2236" t="s">
        <v>80</v>
      </c>
      <c r="K2236">
        <v>400</v>
      </c>
      <c r="L2236" t="s">
        <v>324</v>
      </c>
      <c r="M2236" t="s">
        <v>325</v>
      </c>
      <c r="N2236" t="s">
        <v>326</v>
      </c>
      <c r="O2236" t="s">
        <v>34</v>
      </c>
      <c r="P2236" t="s">
        <v>35</v>
      </c>
      <c r="Q2236" t="s">
        <v>37</v>
      </c>
      <c r="V2236" t="s">
        <v>35</v>
      </c>
      <c r="W2236" t="s">
        <v>35</v>
      </c>
      <c r="X2236" t="s">
        <v>35</v>
      </c>
      <c r="Z2236" s="12">
        <f t="shared" si="34"/>
        <v>0</v>
      </c>
    </row>
    <row r="2237" spans="1:26" x14ac:dyDescent="0.35">
      <c r="A2237">
        <v>15673563</v>
      </c>
      <c r="B2237" s="1">
        <v>45763</v>
      </c>
      <c r="C2237" s="2">
        <v>0.65833333333333333</v>
      </c>
      <c r="D2237" t="s">
        <v>38</v>
      </c>
      <c r="E2237" t="s">
        <v>1486</v>
      </c>
      <c r="F2237" t="s">
        <v>1487</v>
      </c>
      <c r="I2237" t="s">
        <v>40</v>
      </c>
      <c r="J2237" t="s">
        <v>148</v>
      </c>
      <c r="K2237" t="s">
        <v>149</v>
      </c>
      <c r="M2237" t="s">
        <v>1833</v>
      </c>
      <c r="N2237" t="s">
        <v>359</v>
      </c>
      <c r="O2237" t="s">
        <v>45</v>
      </c>
      <c r="P2237" t="s">
        <v>36</v>
      </c>
      <c r="V2237" t="s">
        <v>35</v>
      </c>
      <c r="W2237" t="s">
        <v>35</v>
      </c>
      <c r="X2237" t="s">
        <v>35</v>
      </c>
      <c r="Y2237" s="3">
        <v>45765.450694444444</v>
      </c>
      <c r="Z2237" s="12">
        <f t="shared" si="34"/>
        <v>0</v>
      </c>
    </row>
    <row r="2238" spans="1:26" x14ac:dyDescent="0.35">
      <c r="A2238">
        <v>15426596</v>
      </c>
      <c r="B2238" s="1">
        <v>45752</v>
      </c>
      <c r="C2238" s="2">
        <v>0.81041666666666667</v>
      </c>
      <c r="D2238" t="s">
        <v>53</v>
      </c>
      <c r="E2238" t="s">
        <v>206</v>
      </c>
      <c r="F2238" t="s">
        <v>207</v>
      </c>
      <c r="G2238" t="s">
        <v>55</v>
      </c>
      <c r="H2238" t="s">
        <v>56</v>
      </c>
      <c r="I2238" t="s">
        <v>40</v>
      </c>
      <c r="J2238" t="s">
        <v>49</v>
      </c>
      <c r="K2238" t="s">
        <v>378</v>
      </c>
      <c r="L2238" t="s">
        <v>417</v>
      </c>
      <c r="M2238" t="s">
        <v>418</v>
      </c>
      <c r="N2238" t="s">
        <v>419</v>
      </c>
      <c r="O2238" t="s">
        <v>34</v>
      </c>
      <c r="P2238" t="s">
        <v>35</v>
      </c>
      <c r="V2238" t="s">
        <v>35</v>
      </c>
      <c r="W2238" t="s">
        <v>35</v>
      </c>
      <c r="X2238" t="s">
        <v>35</v>
      </c>
      <c r="Z2238" s="12">
        <f t="shared" si="34"/>
        <v>0</v>
      </c>
    </row>
    <row r="2239" spans="1:26" x14ac:dyDescent="0.35">
      <c r="A2239">
        <v>15669773</v>
      </c>
      <c r="B2239" s="1">
        <v>45763</v>
      </c>
      <c r="C2239" s="2">
        <v>0.57361111111111107</v>
      </c>
      <c r="D2239" t="s">
        <v>38</v>
      </c>
      <c r="E2239" t="s">
        <v>1860</v>
      </c>
      <c r="F2239">
        <v>12891</v>
      </c>
      <c r="I2239" t="s">
        <v>88</v>
      </c>
      <c r="J2239" t="s">
        <v>49</v>
      </c>
      <c r="K2239">
        <v>125</v>
      </c>
      <c r="L2239" t="s">
        <v>491</v>
      </c>
      <c r="M2239" t="s">
        <v>651</v>
      </c>
      <c r="N2239" t="s">
        <v>652</v>
      </c>
      <c r="O2239" t="s">
        <v>67</v>
      </c>
      <c r="P2239" t="s">
        <v>36</v>
      </c>
      <c r="Q2239" t="s">
        <v>37</v>
      </c>
      <c r="V2239" t="s">
        <v>36</v>
      </c>
      <c r="W2239" t="s">
        <v>36</v>
      </c>
      <c r="X2239" t="s">
        <v>36</v>
      </c>
      <c r="Y2239" s="3">
        <v>45763.577777777777</v>
      </c>
      <c r="Z2239" s="12">
        <f t="shared" si="34"/>
        <v>1</v>
      </c>
    </row>
    <row r="2240" spans="1:26" x14ac:dyDescent="0.35">
      <c r="A2240">
        <v>15675557</v>
      </c>
      <c r="B2240" s="1">
        <v>45763</v>
      </c>
      <c r="C2240" s="2">
        <v>0.70138888888888884</v>
      </c>
      <c r="D2240" t="s">
        <v>228</v>
      </c>
      <c r="F2240">
        <v>12553</v>
      </c>
      <c r="G2240" t="s">
        <v>340</v>
      </c>
      <c r="H2240" t="s">
        <v>490</v>
      </c>
      <c r="I2240" t="s">
        <v>40</v>
      </c>
      <c r="J2240" t="s">
        <v>49</v>
      </c>
      <c r="K2240">
        <v>125</v>
      </c>
      <c r="L2240" t="s">
        <v>100</v>
      </c>
      <c r="M2240" t="s">
        <v>504</v>
      </c>
      <c r="N2240" t="s">
        <v>102</v>
      </c>
      <c r="O2240" t="s">
        <v>62</v>
      </c>
      <c r="P2240" t="s">
        <v>35</v>
      </c>
      <c r="Q2240" t="s">
        <v>167</v>
      </c>
      <c r="V2240" t="s">
        <v>35</v>
      </c>
      <c r="W2240" t="s">
        <v>35</v>
      </c>
      <c r="X2240" t="s">
        <v>35</v>
      </c>
      <c r="Z2240" s="12">
        <f t="shared" si="34"/>
        <v>0</v>
      </c>
    </row>
    <row r="2241" spans="1:26" x14ac:dyDescent="0.35">
      <c r="A2241">
        <v>15677858</v>
      </c>
      <c r="B2241" s="1">
        <v>45763</v>
      </c>
      <c r="C2241" s="2">
        <v>0.72083333333333333</v>
      </c>
      <c r="D2241" t="s">
        <v>46</v>
      </c>
      <c r="E2241" t="s">
        <v>2605</v>
      </c>
      <c r="F2241">
        <v>13029</v>
      </c>
      <c r="G2241" t="s">
        <v>48</v>
      </c>
      <c r="I2241" t="s">
        <v>40</v>
      </c>
      <c r="J2241" t="s">
        <v>49</v>
      </c>
      <c r="K2241">
        <v>150</v>
      </c>
      <c r="L2241" t="s">
        <v>64</v>
      </c>
      <c r="M2241" t="s">
        <v>132</v>
      </c>
      <c r="N2241" t="s">
        <v>133</v>
      </c>
      <c r="O2241" t="s">
        <v>62</v>
      </c>
      <c r="P2241" t="s">
        <v>35</v>
      </c>
      <c r="Q2241" t="s">
        <v>78</v>
      </c>
      <c r="V2241" t="s">
        <v>35</v>
      </c>
      <c r="W2241" t="s">
        <v>35</v>
      </c>
      <c r="X2241" t="s">
        <v>35</v>
      </c>
      <c r="Z2241" s="12">
        <f t="shared" si="34"/>
        <v>0</v>
      </c>
    </row>
    <row r="2242" spans="1:26" x14ac:dyDescent="0.35">
      <c r="A2242">
        <v>15439556</v>
      </c>
      <c r="B2242" s="1">
        <v>45753</v>
      </c>
      <c r="C2242" s="2">
        <v>0.69027777777777777</v>
      </c>
      <c r="D2242" t="s">
        <v>38</v>
      </c>
      <c r="E2242" t="s">
        <v>1127</v>
      </c>
      <c r="F2242" t="s">
        <v>1128</v>
      </c>
      <c r="G2242" t="s">
        <v>113</v>
      </c>
      <c r="I2242" t="s">
        <v>88</v>
      </c>
      <c r="J2242" t="s">
        <v>49</v>
      </c>
      <c r="K2242" t="s">
        <v>472</v>
      </c>
      <c r="L2242" t="s">
        <v>115</v>
      </c>
      <c r="M2242" t="s">
        <v>825</v>
      </c>
      <c r="N2242" t="s">
        <v>611</v>
      </c>
      <c r="O2242" t="s">
        <v>67</v>
      </c>
      <c r="P2242" t="s">
        <v>36</v>
      </c>
      <c r="Q2242" t="s">
        <v>313</v>
      </c>
      <c r="V2242" t="s">
        <v>36</v>
      </c>
      <c r="W2242" t="s">
        <v>36</v>
      </c>
      <c r="X2242" t="s">
        <v>36</v>
      </c>
      <c r="Y2242" s="3">
        <v>45753.707638888889</v>
      </c>
      <c r="Z2242" s="12">
        <f t="shared" si="34"/>
        <v>1</v>
      </c>
    </row>
    <row r="2243" spans="1:26" x14ac:dyDescent="0.35">
      <c r="A2243">
        <v>15550430</v>
      </c>
      <c r="B2243" s="1">
        <v>45757</v>
      </c>
      <c r="C2243" s="2">
        <v>0.71805555555555556</v>
      </c>
      <c r="D2243" t="s">
        <v>53</v>
      </c>
      <c r="E2243" t="s">
        <v>322</v>
      </c>
      <c r="F2243" t="s">
        <v>323</v>
      </c>
      <c r="G2243" t="s">
        <v>290</v>
      </c>
      <c r="H2243" t="s">
        <v>56</v>
      </c>
      <c r="I2243" t="s">
        <v>88</v>
      </c>
      <c r="J2243" t="s">
        <v>49</v>
      </c>
      <c r="K2243" t="s">
        <v>194</v>
      </c>
      <c r="L2243" t="s">
        <v>291</v>
      </c>
      <c r="M2243" t="s">
        <v>292</v>
      </c>
      <c r="N2243" t="s">
        <v>293</v>
      </c>
      <c r="O2243" t="s">
        <v>62</v>
      </c>
      <c r="P2243" t="s">
        <v>35</v>
      </c>
      <c r="V2243" t="s">
        <v>35</v>
      </c>
      <c r="W2243" t="s">
        <v>35</v>
      </c>
      <c r="X2243" t="s">
        <v>35</v>
      </c>
      <c r="Z2243" s="12">
        <f t="shared" ref="Z2243:Z2306" si="35">IF(O2243="Invoiced", 1, 0)</f>
        <v>0</v>
      </c>
    </row>
    <row r="2244" spans="1:26" x14ac:dyDescent="0.35">
      <c r="A2244">
        <v>15408371</v>
      </c>
      <c r="B2244" s="1">
        <v>45752</v>
      </c>
      <c r="C2244" s="2">
        <v>0.42569444444444443</v>
      </c>
      <c r="D2244" t="s">
        <v>53</v>
      </c>
      <c r="E2244" t="s">
        <v>381</v>
      </c>
      <c r="F2244">
        <v>11132</v>
      </c>
      <c r="G2244" t="s">
        <v>55</v>
      </c>
      <c r="H2244" t="s">
        <v>56</v>
      </c>
      <c r="I2244" t="s">
        <v>88</v>
      </c>
      <c r="J2244" t="s">
        <v>49</v>
      </c>
      <c r="K2244" t="s">
        <v>392</v>
      </c>
      <c r="L2244" t="s">
        <v>81</v>
      </c>
      <c r="M2244" t="s">
        <v>393</v>
      </c>
      <c r="N2244" t="s">
        <v>394</v>
      </c>
      <c r="O2244" t="s">
        <v>62</v>
      </c>
      <c r="P2244" t="s">
        <v>35</v>
      </c>
      <c r="Q2244" t="s">
        <v>167</v>
      </c>
      <c r="V2244" t="s">
        <v>35</v>
      </c>
      <c r="W2244" t="s">
        <v>35</v>
      </c>
      <c r="X2244" t="s">
        <v>35</v>
      </c>
      <c r="Z2244" s="12">
        <f t="shared" si="35"/>
        <v>0</v>
      </c>
    </row>
    <row r="2245" spans="1:26" x14ac:dyDescent="0.35">
      <c r="A2245">
        <v>15486668</v>
      </c>
      <c r="B2245" s="1">
        <v>45755</v>
      </c>
      <c r="C2245" s="2">
        <v>0.81736111111111109</v>
      </c>
      <c r="D2245" t="s">
        <v>53</v>
      </c>
      <c r="E2245" t="s">
        <v>1272</v>
      </c>
      <c r="F2245">
        <v>13135</v>
      </c>
      <c r="G2245" t="s">
        <v>290</v>
      </c>
      <c r="H2245" t="s">
        <v>56</v>
      </c>
      <c r="I2245" t="s">
        <v>40</v>
      </c>
      <c r="J2245" t="s">
        <v>49</v>
      </c>
      <c r="K2245" t="s">
        <v>114</v>
      </c>
      <c r="L2245" t="s">
        <v>186</v>
      </c>
      <c r="M2245" t="s">
        <v>187</v>
      </c>
      <c r="N2245" t="s">
        <v>188</v>
      </c>
      <c r="O2245" t="s">
        <v>34</v>
      </c>
      <c r="P2245" t="s">
        <v>35</v>
      </c>
      <c r="Q2245" t="s">
        <v>205</v>
      </c>
      <c r="V2245" t="s">
        <v>35</v>
      </c>
      <c r="W2245" t="s">
        <v>35</v>
      </c>
      <c r="X2245" t="s">
        <v>35</v>
      </c>
      <c r="Z2245" s="12">
        <f t="shared" si="35"/>
        <v>0</v>
      </c>
    </row>
    <row r="2246" spans="1:26" x14ac:dyDescent="0.35">
      <c r="A2246">
        <v>15643160</v>
      </c>
      <c r="B2246" s="1">
        <v>45762</v>
      </c>
      <c r="C2246" s="2">
        <v>0.47986111111111113</v>
      </c>
      <c r="D2246" t="s">
        <v>38</v>
      </c>
      <c r="E2246" t="s">
        <v>2781</v>
      </c>
      <c r="F2246" t="s">
        <v>2782</v>
      </c>
      <c r="I2246" t="s">
        <v>88</v>
      </c>
      <c r="J2246" t="s">
        <v>49</v>
      </c>
      <c r="K2246" t="s">
        <v>114</v>
      </c>
      <c r="L2246" t="s">
        <v>220</v>
      </c>
      <c r="M2246" t="s">
        <v>2783</v>
      </c>
      <c r="N2246" t="s">
        <v>2784</v>
      </c>
      <c r="O2246" t="s">
        <v>34</v>
      </c>
      <c r="P2246" t="s">
        <v>36</v>
      </c>
      <c r="Q2246" t="s">
        <v>37</v>
      </c>
      <c r="V2246" t="s">
        <v>36</v>
      </c>
      <c r="W2246" t="s">
        <v>36</v>
      </c>
      <c r="X2246" t="s">
        <v>36</v>
      </c>
      <c r="Z2246" s="12">
        <f t="shared" si="35"/>
        <v>0</v>
      </c>
    </row>
    <row r="2247" spans="1:26" x14ac:dyDescent="0.35">
      <c r="A2247">
        <v>15466143</v>
      </c>
      <c r="B2247" s="1">
        <v>45754</v>
      </c>
      <c r="C2247" s="2">
        <v>0.91805555555555551</v>
      </c>
      <c r="D2247" t="s">
        <v>53</v>
      </c>
      <c r="E2247" t="s">
        <v>1288</v>
      </c>
      <c r="F2247">
        <v>10650</v>
      </c>
      <c r="G2247" t="s">
        <v>55</v>
      </c>
      <c r="H2247" t="s">
        <v>56</v>
      </c>
      <c r="I2247" t="s">
        <v>29</v>
      </c>
      <c r="J2247" t="s">
        <v>49</v>
      </c>
      <c r="K2247">
        <v>125</v>
      </c>
      <c r="L2247" t="s">
        <v>92</v>
      </c>
      <c r="M2247" t="s">
        <v>93</v>
      </c>
      <c r="N2247" t="s">
        <v>94</v>
      </c>
      <c r="O2247" t="s">
        <v>34</v>
      </c>
      <c r="P2247" t="s">
        <v>35</v>
      </c>
      <c r="V2247" t="s">
        <v>35</v>
      </c>
      <c r="W2247" t="s">
        <v>35</v>
      </c>
      <c r="X2247" t="s">
        <v>35</v>
      </c>
      <c r="Z2247" s="12">
        <f t="shared" si="35"/>
        <v>0</v>
      </c>
    </row>
    <row r="2248" spans="1:26" x14ac:dyDescent="0.35">
      <c r="A2248">
        <v>15478010</v>
      </c>
      <c r="B2248" s="1">
        <v>45755</v>
      </c>
      <c r="C2248" s="2">
        <v>0.58888888888888891</v>
      </c>
      <c r="D2248" t="s">
        <v>53</v>
      </c>
      <c r="E2248" t="s">
        <v>1250</v>
      </c>
      <c r="F2248">
        <v>10911</v>
      </c>
      <c r="G2248" t="s">
        <v>55</v>
      </c>
      <c r="H2248" t="s">
        <v>56</v>
      </c>
      <c r="I2248" t="s">
        <v>29</v>
      </c>
      <c r="J2248" t="s">
        <v>49</v>
      </c>
      <c r="K2248">
        <v>125</v>
      </c>
      <c r="L2248" t="s">
        <v>92</v>
      </c>
      <c r="M2248" t="s">
        <v>93</v>
      </c>
      <c r="N2248" t="s">
        <v>94</v>
      </c>
      <c r="O2248" t="s">
        <v>62</v>
      </c>
      <c r="P2248" t="s">
        <v>35</v>
      </c>
      <c r="Q2248" t="s">
        <v>78</v>
      </c>
      <c r="V2248" t="s">
        <v>35</v>
      </c>
      <c r="W2248" t="s">
        <v>35</v>
      </c>
      <c r="X2248" t="s">
        <v>35</v>
      </c>
      <c r="Z2248" s="12">
        <f t="shared" si="35"/>
        <v>0</v>
      </c>
    </row>
    <row r="2249" spans="1:26" x14ac:dyDescent="0.35">
      <c r="A2249">
        <v>15469440</v>
      </c>
      <c r="B2249" s="1">
        <v>45755</v>
      </c>
      <c r="C2249" s="2">
        <v>0.41319444444444442</v>
      </c>
      <c r="D2249" t="s">
        <v>53</v>
      </c>
      <c r="E2249" t="s">
        <v>2685</v>
      </c>
      <c r="F2249">
        <v>12778</v>
      </c>
      <c r="G2249" t="s">
        <v>55</v>
      </c>
      <c r="H2249" t="s">
        <v>56</v>
      </c>
      <c r="I2249" t="s">
        <v>88</v>
      </c>
      <c r="J2249" t="s">
        <v>982</v>
      </c>
      <c r="K2249" t="s">
        <v>983</v>
      </c>
      <c r="L2249" t="s">
        <v>984</v>
      </c>
      <c r="M2249" t="s">
        <v>985</v>
      </c>
      <c r="N2249" t="s">
        <v>986</v>
      </c>
      <c r="O2249" t="s">
        <v>34</v>
      </c>
      <c r="P2249" t="s">
        <v>35</v>
      </c>
      <c r="V2249" t="s">
        <v>35</v>
      </c>
      <c r="W2249" t="s">
        <v>35</v>
      </c>
      <c r="X2249" t="s">
        <v>35</v>
      </c>
      <c r="Z2249" s="12">
        <f t="shared" si="35"/>
        <v>0</v>
      </c>
    </row>
    <row r="2250" spans="1:26" x14ac:dyDescent="0.35">
      <c r="A2250">
        <v>15402488</v>
      </c>
      <c r="B2250" s="1">
        <v>45751</v>
      </c>
      <c r="C2250" s="2">
        <v>0.67847222222222225</v>
      </c>
      <c r="D2250" t="s">
        <v>38</v>
      </c>
      <c r="E2250" t="s">
        <v>2636</v>
      </c>
      <c r="F2250" t="s">
        <v>2637</v>
      </c>
      <c r="G2250" t="s">
        <v>86</v>
      </c>
      <c r="H2250" t="s">
        <v>87</v>
      </c>
      <c r="J2250" t="s">
        <v>49</v>
      </c>
      <c r="K2250" t="s">
        <v>1352</v>
      </c>
      <c r="L2250">
        <v>150</v>
      </c>
      <c r="M2250" t="s">
        <v>2785</v>
      </c>
      <c r="N2250" t="s">
        <v>2786</v>
      </c>
      <c r="O2250" t="s">
        <v>67</v>
      </c>
      <c r="P2250" t="s">
        <v>36</v>
      </c>
      <c r="V2250" t="s">
        <v>36</v>
      </c>
      <c r="W2250" t="s">
        <v>36</v>
      </c>
      <c r="X2250" t="s">
        <v>36</v>
      </c>
      <c r="Y2250" s="3">
        <v>45751.681250000001</v>
      </c>
      <c r="Z2250" s="12">
        <f t="shared" si="35"/>
        <v>1</v>
      </c>
    </row>
    <row r="2251" spans="1:26" x14ac:dyDescent="0.35">
      <c r="A2251">
        <v>15651966</v>
      </c>
      <c r="B2251" s="1">
        <v>45762</v>
      </c>
      <c r="C2251" s="2">
        <v>0.68888888888888888</v>
      </c>
      <c r="D2251" t="s">
        <v>46</v>
      </c>
      <c r="E2251" t="s">
        <v>2546</v>
      </c>
      <c r="F2251" t="s">
        <v>2547</v>
      </c>
      <c r="G2251" t="s">
        <v>2548</v>
      </c>
      <c r="I2251" t="s">
        <v>88</v>
      </c>
      <c r="J2251" t="s">
        <v>49</v>
      </c>
      <c r="K2251" t="s">
        <v>114</v>
      </c>
      <c r="L2251" t="s">
        <v>220</v>
      </c>
      <c r="M2251" t="s">
        <v>1388</v>
      </c>
      <c r="N2251" t="s">
        <v>1389</v>
      </c>
      <c r="O2251" t="s">
        <v>62</v>
      </c>
      <c r="P2251" t="s">
        <v>35</v>
      </c>
      <c r="Q2251" t="s">
        <v>78</v>
      </c>
      <c r="V2251" t="s">
        <v>35</v>
      </c>
      <c r="W2251" t="s">
        <v>35</v>
      </c>
      <c r="X2251" t="s">
        <v>35</v>
      </c>
      <c r="Z2251" s="12">
        <f t="shared" si="35"/>
        <v>0</v>
      </c>
    </row>
    <row r="2252" spans="1:26" x14ac:dyDescent="0.35">
      <c r="A2252">
        <v>15693566</v>
      </c>
      <c r="B2252" s="1">
        <v>45764</v>
      </c>
      <c r="C2252" s="2">
        <v>0.5541666666666667</v>
      </c>
      <c r="D2252" t="s">
        <v>53</v>
      </c>
      <c r="E2252" t="s">
        <v>118</v>
      </c>
      <c r="F2252">
        <v>11534</v>
      </c>
      <c r="G2252" t="s">
        <v>55</v>
      </c>
      <c r="H2252" t="s">
        <v>56</v>
      </c>
      <c r="I2252" t="s">
        <v>40</v>
      </c>
      <c r="J2252" t="s">
        <v>49</v>
      </c>
      <c r="K2252">
        <v>125</v>
      </c>
      <c r="L2252" t="s">
        <v>92</v>
      </c>
      <c r="M2252" t="s">
        <v>93</v>
      </c>
      <c r="N2252" t="s">
        <v>94</v>
      </c>
      <c r="O2252" t="s">
        <v>34</v>
      </c>
      <c r="P2252" t="s">
        <v>35</v>
      </c>
      <c r="Q2252" t="s">
        <v>37</v>
      </c>
      <c r="V2252" t="s">
        <v>35</v>
      </c>
      <c r="W2252" t="s">
        <v>35</v>
      </c>
      <c r="X2252" t="s">
        <v>35</v>
      </c>
      <c r="Z2252" s="12">
        <f t="shared" si="35"/>
        <v>0</v>
      </c>
    </row>
    <row r="2253" spans="1:26" x14ac:dyDescent="0.35">
      <c r="A2253">
        <v>15610162</v>
      </c>
      <c r="B2253" s="1">
        <v>45760</v>
      </c>
      <c r="C2253" s="2">
        <v>0.93958333333333333</v>
      </c>
      <c r="D2253" t="s">
        <v>53</v>
      </c>
      <c r="E2253" t="s">
        <v>1399</v>
      </c>
      <c r="F2253">
        <v>12093</v>
      </c>
      <c r="G2253" t="s">
        <v>55</v>
      </c>
      <c r="H2253" t="s">
        <v>56</v>
      </c>
      <c r="I2253" t="s">
        <v>29</v>
      </c>
      <c r="J2253" t="s">
        <v>49</v>
      </c>
      <c r="K2253" t="s">
        <v>392</v>
      </c>
      <c r="L2253" t="s">
        <v>81</v>
      </c>
      <c r="M2253" t="s">
        <v>393</v>
      </c>
      <c r="N2253" t="s">
        <v>394</v>
      </c>
      <c r="O2253" t="s">
        <v>62</v>
      </c>
      <c r="P2253" t="s">
        <v>35</v>
      </c>
      <c r="Q2253" t="s">
        <v>167</v>
      </c>
      <c r="V2253" t="s">
        <v>35</v>
      </c>
      <c r="W2253" t="s">
        <v>35</v>
      </c>
      <c r="X2253" t="s">
        <v>35</v>
      </c>
      <c r="Z2253" s="12">
        <f t="shared" si="35"/>
        <v>0</v>
      </c>
    </row>
    <row r="2254" spans="1:26" x14ac:dyDescent="0.35">
      <c r="A2254">
        <v>15652682</v>
      </c>
      <c r="B2254" s="1">
        <v>45762</v>
      </c>
      <c r="C2254" s="2">
        <v>0.70902777777777781</v>
      </c>
      <c r="D2254" t="s">
        <v>38</v>
      </c>
      <c r="E2254" t="s">
        <v>1838</v>
      </c>
      <c r="F2254">
        <v>11336</v>
      </c>
      <c r="G2254" t="s">
        <v>86</v>
      </c>
      <c r="H2254" t="s">
        <v>87</v>
      </c>
      <c r="J2254" t="s">
        <v>49</v>
      </c>
      <c r="K2254">
        <v>150</v>
      </c>
      <c r="L2254" t="s">
        <v>606</v>
      </c>
      <c r="M2254" t="s">
        <v>607</v>
      </c>
      <c r="N2254" t="s">
        <v>608</v>
      </c>
      <c r="O2254" t="s">
        <v>67</v>
      </c>
      <c r="P2254" t="s">
        <v>36</v>
      </c>
      <c r="V2254" t="s">
        <v>36</v>
      </c>
      <c r="W2254" t="s">
        <v>36</v>
      </c>
      <c r="X2254" t="s">
        <v>35</v>
      </c>
      <c r="Y2254" s="3">
        <v>45762.711111111108</v>
      </c>
      <c r="Z2254" s="12">
        <f t="shared" si="35"/>
        <v>1</v>
      </c>
    </row>
    <row r="2255" spans="1:26" x14ac:dyDescent="0.35">
      <c r="A2255">
        <v>15540293</v>
      </c>
      <c r="B2255" s="1">
        <v>45757</v>
      </c>
      <c r="C2255" s="2">
        <v>0.48819444444444443</v>
      </c>
      <c r="D2255" t="s">
        <v>95</v>
      </c>
      <c r="E2255" t="s">
        <v>2001</v>
      </c>
      <c r="F2255" t="s">
        <v>2002</v>
      </c>
      <c r="G2255" t="s">
        <v>1129</v>
      </c>
      <c r="H2255" t="s">
        <v>309</v>
      </c>
      <c r="I2255" t="s">
        <v>40</v>
      </c>
      <c r="J2255" t="s">
        <v>49</v>
      </c>
      <c r="K2255" t="s">
        <v>194</v>
      </c>
      <c r="L2255" t="s">
        <v>195</v>
      </c>
      <c r="M2255" t="s">
        <v>1119</v>
      </c>
      <c r="N2255" t="s">
        <v>1120</v>
      </c>
      <c r="O2255" t="s">
        <v>34</v>
      </c>
      <c r="P2255" t="s">
        <v>35</v>
      </c>
      <c r="V2255" t="s">
        <v>35</v>
      </c>
      <c r="W2255" t="s">
        <v>35</v>
      </c>
      <c r="X2255" t="s">
        <v>35</v>
      </c>
      <c r="Z2255" s="12">
        <f t="shared" si="35"/>
        <v>0</v>
      </c>
    </row>
    <row r="2256" spans="1:26" x14ac:dyDescent="0.35">
      <c r="A2256">
        <v>15738023</v>
      </c>
      <c r="B2256" s="1">
        <v>45766</v>
      </c>
      <c r="C2256" s="2">
        <v>0.60347222222222219</v>
      </c>
      <c r="D2256" t="s">
        <v>38</v>
      </c>
      <c r="E2256" t="s">
        <v>1742</v>
      </c>
      <c r="F2256" t="s">
        <v>1743</v>
      </c>
      <c r="J2256" t="s">
        <v>80</v>
      </c>
      <c r="K2256">
        <v>250</v>
      </c>
      <c r="L2256" t="s">
        <v>220</v>
      </c>
      <c r="M2256" t="s">
        <v>2768</v>
      </c>
      <c r="N2256" t="s">
        <v>2769</v>
      </c>
      <c r="O2256" t="s">
        <v>45</v>
      </c>
      <c r="P2256" t="s">
        <v>36</v>
      </c>
      <c r="Q2256" t="s">
        <v>103</v>
      </c>
      <c r="V2256" t="s">
        <v>36</v>
      </c>
      <c r="W2256" t="s">
        <v>36</v>
      </c>
      <c r="X2256" t="s">
        <v>36</v>
      </c>
      <c r="Y2256" s="3">
        <v>45766.737500000003</v>
      </c>
      <c r="Z2256" s="12">
        <f t="shared" si="35"/>
        <v>0</v>
      </c>
    </row>
    <row r="2257" spans="1:26" x14ac:dyDescent="0.35">
      <c r="A2257">
        <v>15652589</v>
      </c>
      <c r="B2257" s="1">
        <v>45762</v>
      </c>
      <c r="C2257" s="2">
        <v>0.70625000000000004</v>
      </c>
      <c r="D2257" t="s">
        <v>128</v>
      </c>
      <c r="E2257" t="s">
        <v>907</v>
      </c>
      <c r="F2257" t="s">
        <v>908</v>
      </c>
      <c r="I2257" t="s">
        <v>88</v>
      </c>
      <c r="J2257" t="s">
        <v>30</v>
      </c>
      <c r="K2257" t="s">
        <v>593</v>
      </c>
      <c r="M2257" t="s">
        <v>622</v>
      </c>
      <c r="N2257" t="s">
        <v>155</v>
      </c>
      <c r="O2257" t="s">
        <v>34</v>
      </c>
      <c r="P2257" t="s">
        <v>36</v>
      </c>
      <c r="Q2257" t="s">
        <v>37</v>
      </c>
      <c r="V2257" t="s">
        <v>36</v>
      </c>
      <c r="W2257" t="s">
        <v>35</v>
      </c>
      <c r="X2257" t="s">
        <v>35</v>
      </c>
      <c r="Z2257" s="12">
        <f t="shared" si="35"/>
        <v>0</v>
      </c>
    </row>
    <row r="2258" spans="1:26" x14ac:dyDescent="0.35">
      <c r="A2258">
        <v>15665680</v>
      </c>
      <c r="B2258" s="1">
        <v>45763</v>
      </c>
      <c r="C2258" s="2">
        <v>0.50763888888888886</v>
      </c>
      <c r="D2258" t="s">
        <v>128</v>
      </c>
      <c r="E2258" t="s">
        <v>768</v>
      </c>
      <c r="F2258">
        <v>12691</v>
      </c>
      <c r="I2258" t="s">
        <v>88</v>
      </c>
      <c r="J2258" t="s">
        <v>30</v>
      </c>
      <c r="K2258" t="s">
        <v>545</v>
      </c>
      <c r="M2258" t="s">
        <v>1143</v>
      </c>
      <c r="N2258" t="s">
        <v>1144</v>
      </c>
      <c r="O2258" t="s">
        <v>34</v>
      </c>
      <c r="P2258" t="s">
        <v>36</v>
      </c>
      <c r="Q2258" t="s">
        <v>37</v>
      </c>
      <c r="V2258" t="s">
        <v>36</v>
      </c>
      <c r="W2258" t="s">
        <v>35</v>
      </c>
      <c r="X2258" t="s">
        <v>35</v>
      </c>
      <c r="Z2258" s="12">
        <f t="shared" si="35"/>
        <v>0</v>
      </c>
    </row>
    <row r="2259" spans="1:26" x14ac:dyDescent="0.35">
      <c r="A2259">
        <v>15462723</v>
      </c>
      <c r="B2259" s="1">
        <v>45754</v>
      </c>
      <c r="C2259" s="2">
        <v>0.77222222222222225</v>
      </c>
      <c r="D2259" t="s">
        <v>53</v>
      </c>
      <c r="E2259" t="s">
        <v>523</v>
      </c>
      <c r="F2259">
        <v>11843</v>
      </c>
      <c r="G2259" t="s">
        <v>124</v>
      </c>
      <c r="H2259" t="s">
        <v>56</v>
      </c>
      <c r="J2259" t="s">
        <v>49</v>
      </c>
      <c r="K2259" t="s">
        <v>194</v>
      </c>
      <c r="L2259" t="s">
        <v>348</v>
      </c>
      <c r="M2259" t="s">
        <v>349</v>
      </c>
      <c r="N2259" t="s">
        <v>350</v>
      </c>
      <c r="O2259" t="s">
        <v>34</v>
      </c>
      <c r="P2259" t="s">
        <v>35</v>
      </c>
      <c r="Q2259" t="s">
        <v>205</v>
      </c>
      <c r="V2259" t="s">
        <v>35</v>
      </c>
      <c r="W2259" t="s">
        <v>35</v>
      </c>
      <c r="X2259" t="s">
        <v>35</v>
      </c>
      <c r="Z2259" s="12">
        <f t="shared" si="35"/>
        <v>0</v>
      </c>
    </row>
    <row r="2260" spans="1:26" x14ac:dyDescent="0.35">
      <c r="A2260">
        <v>15689977</v>
      </c>
      <c r="B2260" s="1">
        <v>45764</v>
      </c>
      <c r="C2260" s="2">
        <v>0.46041666666666664</v>
      </c>
      <c r="D2260" t="s">
        <v>53</v>
      </c>
      <c r="E2260" t="s">
        <v>680</v>
      </c>
      <c r="F2260" t="s">
        <v>681</v>
      </c>
      <c r="G2260" t="s">
        <v>290</v>
      </c>
      <c r="H2260" t="s">
        <v>56</v>
      </c>
      <c r="I2260" t="s">
        <v>29</v>
      </c>
      <c r="J2260" t="s">
        <v>49</v>
      </c>
      <c r="K2260" t="s">
        <v>194</v>
      </c>
      <c r="L2260" t="s">
        <v>291</v>
      </c>
      <c r="M2260" t="s">
        <v>292</v>
      </c>
      <c r="N2260" t="s">
        <v>293</v>
      </c>
      <c r="O2260" t="s">
        <v>34</v>
      </c>
      <c r="P2260" t="s">
        <v>35</v>
      </c>
      <c r="V2260" t="s">
        <v>35</v>
      </c>
      <c r="W2260" t="s">
        <v>35</v>
      </c>
      <c r="X2260" t="s">
        <v>35</v>
      </c>
      <c r="Z2260" s="12">
        <f t="shared" si="35"/>
        <v>0</v>
      </c>
    </row>
    <row r="2261" spans="1:26" x14ac:dyDescent="0.35">
      <c r="A2261">
        <v>15720811</v>
      </c>
      <c r="B2261" s="1">
        <v>45765</v>
      </c>
      <c r="C2261" s="2">
        <v>0.66249999999999998</v>
      </c>
      <c r="D2261" t="s">
        <v>128</v>
      </c>
      <c r="E2261" t="s">
        <v>2787</v>
      </c>
      <c r="F2261" t="s">
        <v>2788</v>
      </c>
      <c r="I2261" t="s">
        <v>40</v>
      </c>
      <c r="J2261" t="s">
        <v>30</v>
      </c>
      <c r="K2261" t="s">
        <v>593</v>
      </c>
      <c r="M2261" t="s">
        <v>2789</v>
      </c>
      <c r="N2261" t="s">
        <v>2790</v>
      </c>
      <c r="O2261" t="s">
        <v>34</v>
      </c>
      <c r="P2261" t="s">
        <v>36</v>
      </c>
      <c r="Q2261" t="s">
        <v>37</v>
      </c>
      <c r="V2261" t="s">
        <v>36</v>
      </c>
      <c r="W2261" t="s">
        <v>35</v>
      </c>
      <c r="X2261" t="s">
        <v>35</v>
      </c>
      <c r="Z2261" s="12">
        <f t="shared" si="35"/>
        <v>0</v>
      </c>
    </row>
    <row r="2262" spans="1:26" x14ac:dyDescent="0.35">
      <c r="A2262">
        <v>15348837</v>
      </c>
      <c r="B2262" s="1">
        <v>45749</v>
      </c>
      <c r="C2262" s="2">
        <v>2.9166666666666667E-2</v>
      </c>
      <c r="D2262" t="s">
        <v>53</v>
      </c>
      <c r="E2262" t="s">
        <v>1405</v>
      </c>
      <c r="F2262">
        <v>10675</v>
      </c>
      <c r="G2262" t="s">
        <v>55</v>
      </c>
      <c r="H2262" t="s">
        <v>56</v>
      </c>
      <c r="I2262" t="s">
        <v>88</v>
      </c>
      <c r="J2262" t="s">
        <v>49</v>
      </c>
      <c r="K2262" t="s">
        <v>431</v>
      </c>
      <c r="L2262" t="s">
        <v>71</v>
      </c>
      <c r="M2262" t="s">
        <v>432</v>
      </c>
      <c r="N2262" t="s">
        <v>433</v>
      </c>
      <c r="O2262" t="s">
        <v>62</v>
      </c>
      <c r="P2262" t="s">
        <v>35</v>
      </c>
      <c r="Q2262" t="s">
        <v>78</v>
      </c>
      <c r="V2262" t="s">
        <v>35</v>
      </c>
      <c r="W2262" t="s">
        <v>35</v>
      </c>
      <c r="X2262" t="s">
        <v>35</v>
      </c>
      <c r="Z2262" s="12">
        <f t="shared" si="35"/>
        <v>0</v>
      </c>
    </row>
    <row r="2263" spans="1:26" x14ac:dyDescent="0.35">
      <c r="A2263">
        <v>15391017</v>
      </c>
      <c r="B2263" s="1">
        <v>45751</v>
      </c>
      <c r="C2263" s="2">
        <v>0.40833333333333333</v>
      </c>
      <c r="D2263" t="s">
        <v>46</v>
      </c>
      <c r="E2263" t="s">
        <v>1156</v>
      </c>
      <c r="F2263">
        <v>13397</v>
      </c>
      <c r="G2263" t="s">
        <v>99</v>
      </c>
      <c r="I2263" t="s">
        <v>88</v>
      </c>
      <c r="J2263" t="s">
        <v>49</v>
      </c>
      <c r="K2263" t="s">
        <v>157</v>
      </c>
      <c r="L2263" t="s">
        <v>220</v>
      </c>
      <c r="M2263" t="s">
        <v>2791</v>
      </c>
      <c r="N2263" t="s">
        <v>2792</v>
      </c>
      <c r="O2263" t="s">
        <v>34</v>
      </c>
      <c r="P2263" t="s">
        <v>35</v>
      </c>
      <c r="Q2263" t="s">
        <v>103</v>
      </c>
      <c r="V2263" t="s">
        <v>35</v>
      </c>
      <c r="W2263" t="s">
        <v>35</v>
      </c>
      <c r="X2263" t="s">
        <v>35</v>
      </c>
      <c r="Z2263" s="12">
        <f t="shared" si="35"/>
        <v>0</v>
      </c>
    </row>
    <row r="2264" spans="1:26" x14ac:dyDescent="0.35">
      <c r="A2264">
        <v>15564053</v>
      </c>
      <c r="B2264" s="1">
        <v>45758</v>
      </c>
      <c r="C2264" s="2">
        <v>0.55138888888888893</v>
      </c>
      <c r="D2264" t="s">
        <v>24</v>
      </c>
      <c r="E2264" t="s">
        <v>2448</v>
      </c>
      <c r="F2264">
        <v>13672</v>
      </c>
      <c r="G2264" t="s">
        <v>27</v>
      </c>
      <c r="H2264" t="s">
        <v>28</v>
      </c>
      <c r="I2264" t="s">
        <v>29</v>
      </c>
      <c r="J2264" t="s">
        <v>148</v>
      </c>
      <c r="K2264" t="s">
        <v>174</v>
      </c>
      <c r="L2264" t="s">
        <v>148</v>
      </c>
      <c r="M2264" t="s">
        <v>576</v>
      </c>
      <c r="N2264" t="s">
        <v>577</v>
      </c>
      <c r="O2264" t="s">
        <v>62</v>
      </c>
      <c r="P2264" t="s">
        <v>35</v>
      </c>
      <c r="Q2264" t="s">
        <v>167</v>
      </c>
      <c r="V2264" t="s">
        <v>35</v>
      </c>
      <c r="W2264" t="s">
        <v>35</v>
      </c>
      <c r="X2264" t="s">
        <v>35</v>
      </c>
      <c r="Z2264" s="12">
        <f t="shared" si="35"/>
        <v>0</v>
      </c>
    </row>
    <row r="2265" spans="1:26" x14ac:dyDescent="0.35">
      <c r="A2265">
        <v>15733627</v>
      </c>
      <c r="B2265" s="1">
        <v>45766</v>
      </c>
      <c r="C2265" s="2">
        <v>0.50208333333333333</v>
      </c>
      <c r="D2265" t="s">
        <v>53</v>
      </c>
      <c r="E2265" t="s">
        <v>2793</v>
      </c>
      <c r="F2265">
        <v>13197</v>
      </c>
      <c r="G2265" t="s">
        <v>55</v>
      </c>
      <c r="H2265" t="s">
        <v>56</v>
      </c>
      <c r="I2265" t="s">
        <v>88</v>
      </c>
      <c r="J2265" t="s">
        <v>440</v>
      </c>
      <c r="K2265">
        <v>160</v>
      </c>
      <c r="L2265" t="s">
        <v>597</v>
      </c>
      <c r="M2265" t="s">
        <v>598</v>
      </c>
      <c r="N2265" t="s">
        <v>599</v>
      </c>
      <c r="O2265" t="s">
        <v>34</v>
      </c>
      <c r="P2265" t="s">
        <v>35</v>
      </c>
      <c r="V2265" t="s">
        <v>35</v>
      </c>
      <c r="W2265" t="s">
        <v>35</v>
      </c>
      <c r="X2265" t="s">
        <v>35</v>
      </c>
      <c r="Z2265" s="12">
        <f t="shared" si="35"/>
        <v>0</v>
      </c>
    </row>
    <row r="2266" spans="1:26" x14ac:dyDescent="0.35">
      <c r="A2266">
        <v>15652144</v>
      </c>
      <c r="B2266" s="1">
        <v>45762</v>
      </c>
      <c r="C2266" s="2">
        <v>0.7</v>
      </c>
      <c r="D2266" t="s">
        <v>53</v>
      </c>
      <c r="E2266" t="s">
        <v>2794</v>
      </c>
      <c r="F2266">
        <v>13727</v>
      </c>
      <c r="G2266" t="s">
        <v>124</v>
      </c>
      <c r="H2266" t="s">
        <v>56</v>
      </c>
      <c r="I2266" t="s">
        <v>29</v>
      </c>
      <c r="J2266" t="s">
        <v>49</v>
      </c>
      <c r="K2266">
        <v>125</v>
      </c>
      <c r="L2266" t="s">
        <v>190</v>
      </c>
      <c r="M2266" t="s">
        <v>249</v>
      </c>
      <c r="N2266" t="s">
        <v>192</v>
      </c>
      <c r="O2266" t="s">
        <v>67</v>
      </c>
      <c r="P2266" t="s">
        <v>36</v>
      </c>
      <c r="Q2266" t="s">
        <v>37</v>
      </c>
      <c r="V2266" t="s">
        <v>35</v>
      </c>
      <c r="W2266" t="s">
        <v>35</v>
      </c>
      <c r="X2266" t="s">
        <v>36</v>
      </c>
      <c r="Y2266" s="3">
        <v>45765.455555555556</v>
      </c>
      <c r="Z2266" s="12">
        <f t="shared" si="35"/>
        <v>1</v>
      </c>
    </row>
    <row r="2267" spans="1:26" x14ac:dyDescent="0.35">
      <c r="A2267">
        <v>15535284</v>
      </c>
      <c r="B2267" s="1">
        <v>45756</v>
      </c>
      <c r="C2267" s="2">
        <v>0.99444444444444446</v>
      </c>
      <c r="D2267" t="s">
        <v>24</v>
      </c>
      <c r="E2267" t="s">
        <v>2066</v>
      </c>
      <c r="F2267" t="s">
        <v>2067</v>
      </c>
      <c r="G2267" t="s">
        <v>27</v>
      </c>
      <c r="H2267" t="s">
        <v>28</v>
      </c>
      <c r="I2267" t="s">
        <v>40</v>
      </c>
      <c r="J2267" t="s">
        <v>30</v>
      </c>
      <c r="K2267" t="s">
        <v>153</v>
      </c>
      <c r="L2267" t="s">
        <v>30</v>
      </c>
      <c r="M2267" t="s">
        <v>306</v>
      </c>
      <c r="N2267" t="s">
        <v>155</v>
      </c>
      <c r="O2267" t="s">
        <v>34</v>
      </c>
      <c r="P2267" t="s">
        <v>35</v>
      </c>
      <c r="Q2267" t="s">
        <v>103</v>
      </c>
      <c r="V2267" t="s">
        <v>35</v>
      </c>
      <c r="W2267" t="s">
        <v>35</v>
      </c>
      <c r="X2267" t="s">
        <v>35</v>
      </c>
      <c r="Z2267" s="12">
        <f t="shared" si="35"/>
        <v>0</v>
      </c>
    </row>
    <row r="2268" spans="1:26" x14ac:dyDescent="0.35">
      <c r="A2268">
        <v>15650801</v>
      </c>
      <c r="B2268" s="1">
        <v>45762</v>
      </c>
      <c r="C2268" s="2">
        <v>0.66736111111111107</v>
      </c>
      <c r="D2268" t="s">
        <v>53</v>
      </c>
      <c r="E2268" t="s">
        <v>609</v>
      </c>
      <c r="F2268">
        <v>11772</v>
      </c>
      <c r="G2268" t="s">
        <v>290</v>
      </c>
      <c r="H2268" t="s">
        <v>56</v>
      </c>
      <c r="I2268" t="s">
        <v>40</v>
      </c>
      <c r="J2268" t="s">
        <v>49</v>
      </c>
      <c r="K2268">
        <v>150</v>
      </c>
      <c r="L2268" t="s">
        <v>422</v>
      </c>
      <c r="M2268" t="s">
        <v>423</v>
      </c>
      <c r="N2268" t="s">
        <v>424</v>
      </c>
      <c r="O2268" t="s">
        <v>34</v>
      </c>
      <c r="P2268" t="s">
        <v>35</v>
      </c>
      <c r="Q2268" t="s">
        <v>37</v>
      </c>
      <c r="V2268" t="s">
        <v>35</v>
      </c>
      <c r="W2268" t="s">
        <v>35</v>
      </c>
      <c r="X2268" t="s">
        <v>35</v>
      </c>
      <c r="Z2268" s="12">
        <f t="shared" si="35"/>
        <v>0</v>
      </c>
    </row>
    <row r="2269" spans="1:26" x14ac:dyDescent="0.35">
      <c r="A2269">
        <v>15382894</v>
      </c>
      <c r="B2269" s="1">
        <v>45750</v>
      </c>
      <c r="C2269" s="2">
        <v>0.70902777777777781</v>
      </c>
      <c r="D2269" t="s">
        <v>53</v>
      </c>
      <c r="E2269" t="s">
        <v>375</v>
      </c>
      <c r="F2269">
        <v>10720</v>
      </c>
      <c r="G2269" t="s">
        <v>124</v>
      </c>
      <c r="H2269" t="s">
        <v>56</v>
      </c>
      <c r="I2269" t="s">
        <v>40</v>
      </c>
      <c r="J2269" t="s">
        <v>49</v>
      </c>
      <c r="K2269" t="s">
        <v>135</v>
      </c>
      <c r="L2269" t="s">
        <v>136</v>
      </c>
      <c r="M2269" t="s">
        <v>137</v>
      </c>
      <c r="N2269" t="s">
        <v>138</v>
      </c>
      <c r="O2269" t="s">
        <v>62</v>
      </c>
      <c r="P2269" t="s">
        <v>35</v>
      </c>
      <c r="Q2269" t="s">
        <v>167</v>
      </c>
      <c r="V2269" t="s">
        <v>35</v>
      </c>
      <c r="W2269" t="s">
        <v>35</v>
      </c>
      <c r="X2269" t="s">
        <v>35</v>
      </c>
      <c r="Z2269" s="12">
        <f t="shared" si="35"/>
        <v>0</v>
      </c>
    </row>
    <row r="2270" spans="1:26" x14ac:dyDescent="0.35">
      <c r="A2270">
        <v>15405652</v>
      </c>
      <c r="B2270" s="1">
        <v>45751</v>
      </c>
      <c r="C2270" s="2">
        <v>0.76041666666666663</v>
      </c>
      <c r="D2270" t="s">
        <v>46</v>
      </c>
      <c r="E2270" t="s">
        <v>2795</v>
      </c>
      <c r="F2270">
        <v>13073</v>
      </c>
      <c r="G2270" t="s">
        <v>86</v>
      </c>
      <c r="H2270" t="s">
        <v>87</v>
      </c>
      <c r="I2270" t="s">
        <v>88</v>
      </c>
      <c r="J2270" t="s">
        <v>41</v>
      </c>
      <c r="K2270" t="s">
        <v>1187</v>
      </c>
      <c r="L2270">
        <v>110</v>
      </c>
      <c r="M2270" t="s">
        <v>2796</v>
      </c>
      <c r="N2270" t="s">
        <v>1189</v>
      </c>
      <c r="O2270" t="s">
        <v>34</v>
      </c>
      <c r="P2270" t="s">
        <v>36</v>
      </c>
      <c r="Q2270" t="s">
        <v>205</v>
      </c>
      <c r="V2270" t="s">
        <v>35</v>
      </c>
      <c r="W2270" t="s">
        <v>35</v>
      </c>
      <c r="X2270" t="s">
        <v>36</v>
      </c>
      <c r="Y2270" s="3">
        <v>45752.416666666664</v>
      </c>
      <c r="Z2270" s="12">
        <f t="shared" si="35"/>
        <v>0</v>
      </c>
    </row>
    <row r="2271" spans="1:26" x14ac:dyDescent="0.35">
      <c r="A2271">
        <v>15450594</v>
      </c>
      <c r="B2271" s="1">
        <v>45754</v>
      </c>
      <c r="C2271" s="2">
        <v>0.55486111111111114</v>
      </c>
      <c r="D2271" t="s">
        <v>46</v>
      </c>
      <c r="E2271" t="s">
        <v>1589</v>
      </c>
      <c r="F2271">
        <v>12821</v>
      </c>
      <c r="G2271" t="s">
        <v>2548</v>
      </c>
      <c r="I2271" t="s">
        <v>40</v>
      </c>
      <c r="J2271" t="s">
        <v>41</v>
      </c>
      <c r="K2271">
        <v>100</v>
      </c>
      <c r="L2271" t="s">
        <v>169</v>
      </c>
      <c r="M2271" t="s">
        <v>1338</v>
      </c>
      <c r="N2271" t="s">
        <v>1339</v>
      </c>
      <c r="O2271" t="s">
        <v>34</v>
      </c>
      <c r="P2271" t="s">
        <v>36</v>
      </c>
      <c r="Q2271" t="s">
        <v>205</v>
      </c>
      <c r="V2271" t="s">
        <v>35</v>
      </c>
      <c r="W2271" t="s">
        <v>35</v>
      </c>
      <c r="X2271" t="s">
        <v>36</v>
      </c>
      <c r="Z2271" s="12">
        <f t="shared" si="35"/>
        <v>0</v>
      </c>
    </row>
    <row r="2272" spans="1:26" x14ac:dyDescent="0.35">
      <c r="A2272">
        <v>15583350</v>
      </c>
      <c r="B2272" s="1">
        <v>45759</v>
      </c>
      <c r="C2272" s="2">
        <v>0.50694444444444442</v>
      </c>
      <c r="D2272" t="s">
        <v>46</v>
      </c>
      <c r="E2272" t="s">
        <v>1066</v>
      </c>
      <c r="F2272">
        <v>10042</v>
      </c>
      <c r="G2272" t="s">
        <v>48</v>
      </c>
      <c r="I2272" t="s">
        <v>40</v>
      </c>
      <c r="J2272" t="s">
        <v>49</v>
      </c>
      <c r="K2272">
        <v>125</v>
      </c>
      <c r="L2272" t="s">
        <v>1466</v>
      </c>
      <c r="M2272" t="s">
        <v>1906</v>
      </c>
      <c r="N2272" t="s">
        <v>1907</v>
      </c>
      <c r="O2272" t="s">
        <v>62</v>
      </c>
      <c r="P2272" t="s">
        <v>35</v>
      </c>
      <c r="Q2272" t="s">
        <v>78</v>
      </c>
      <c r="V2272" t="s">
        <v>35</v>
      </c>
      <c r="W2272" t="s">
        <v>35</v>
      </c>
      <c r="X2272" t="s">
        <v>35</v>
      </c>
      <c r="Z2272" s="12">
        <f t="shared" si="35"/>
        <v>0</v>
      </c>
    </row>
    <row r="2273" spans="1:26" x14ac:dyDescent="0.35">
      <c r="A2273">
        <v>15415440</v>
      </c>
      <c r="B2273" s="1">
        <v>45752</v>
      </c>
      <c r="C2273" s="2">
        <v>0.50486111111111109</v>
      </c>
      <c r="D2273" t="s">
        <v>128</v>
      </c>
      <c r="E2273" t="s">
        <v>1665</v>
      </c>
      <c r="F2273" t="s">
        <v>1666</v>
      </c>
      <c r="J2273" t="s">
        <v>57</v>
      </c>
      <c r="K2273" t="s">
        <v>58</v>
      </c>
      <c r="L2273" t="s">
        <v>59</v>
      </c>
      <c r="M2273" t="s">
        <v>569</v>
      </c>
      <c r="N2273" t="s">
        <v>570</v>
      </c>
      <c r="O2273" t="s">
        <v>34</v>
      </c>
      <c r="P2273" t="s">
        <v>36</v>
      </c>
      <c r="Q2273" t="s">
        <v>37</v>
      </c>
      <c r="V2273" t="s">
        <v>36</v>
      </c>
      <c r="W2273" t="s">
        <v>35</v>
      </c>
      <c r="X2273" t="s">
        <v>35</v>
      </c>
      <c r="Z2273" s="12">
        <f t="shared" si="35"/>
        <v>0</v>
      </c>
    </row>
    <row r="2274" spans="1:26" x14ac:dyDescent="0.35">
      <c r="A2274">
        <v>15604497</v>
      </c>
      <c r="B2274" s="1">
        <v>45760</v>
      </c>
      <c r="C2274" s="2">
        <v>0.62291666666666667</v>
      </c>
      <c r="D2274" t="s">
        <v>24</v>
      </c>
      <c r="E2274" t="s">
        <v>2797</v>
      </c>
      <c r="F2274" t="s">
        <v>2798</v>
      </c>
      <c r="G2274" t="s">
        <v>27</v>
      </c>
      <c r="H2274" t="s">
        <v>28</v>
      </c>
      <c r="I2274" t="s">
        <v>88</v>
      </c>
      <c r="J2274" t="s">
        <v>148</v>
      </c>
      <c r="K2274" t="s">
        <v>149</v>
      </c>
      <c r="L2274" t="s">
        <v>148</v>
      </c>
      <c r="M2274" t="s">
        <v>150</v>
      </c>
      <c r="N2274" t="s">
        <v>151</v>
      </c>
      <c r="O2274" t="s">
        <v>62</v>
      </c>
      <c r="P2274" t="s">
        <v>35</v>
      </c>
      <c r="Q2274" t="s">
        <v>167</v>
      </c>
      <c r="V2274" t="s">
        <v>35</v>
      </c>
      <c r="W2274" t="s">
        <v>35</v>
      </c>
      <c r="X2274" t="s">
        <v>35</v>
      </c>
      <c r="Z2274" s="12">
        <f t="shared" si="35"/>
        <v>0</v>
      </c>
    </row>
    <row r="2275" spans="1:26" x14ac:dyDescent="0.35">
      <c r="A2275">
        <v>15683148</v>
      </c>
      <c r="B2275" s="1">
        <v>45763</v>
      </c>
      <c r="C2275" s="2">
        <v>0.81111111111111112</v>
      </c>
      <c r="D2275" t="s">
        <v>38</v>
      </c>
      <c r="E2275" t="s">
        <v>2799</v>
      </c>
      <c r="F2275">
        <v>13063</v>
      </c>
      <c r="G2275" t="s">
        <v>86</v>
      </c>
      <c r="H2275" t="s">
        <v>87</v>
      </c>
      <c r="I2275" t="s">
        <v>29</v>
      </c>
      <c r="J2275" t="s">
        <v>49</v>
      </c>
      <c r="K2275">
        <v>125</v>
      </c>
      <c r="L2275" t="s">
        <v>100</v>
      </c>
      <c r="M2275" t="s">
        <v>319</v>
      </c>
      <c r="N2275" t="s">
        <v>320</v>
      </c>
      <c r="O2275" t="s">
        <v>67</v>
      </c>
      <c r="P2275" t="s">
        <v>36</v>
      </c>
      <c r="V2275" t="s">
        <v>35</v>
      </c>
      <c r="W2275" t="s">
        <v>35</v>
      </c>
      <c r="X2275" t="s">
        <v>35</v>
      </c>
      <c r="Y2275" s="3">
        <v>45763.811111111114</v>
      </c>
      <c r="Z2275" s="12">
        <f t="shared" si="35"/>
        <v>1</v>
      </c>
    </row>
    <row r="2276" spans="1:26" x14ac:dyDescent="0.35">
      <c r="A2276">
        <v>15339471</v>
      </c>
      <c r="B2276" s="1">
        <v>45748</v>
      </c>
      <c r="C2276" s="2">
        <v>0.59375</v>
      </c>
      <c r="D2276" t="s">
        <v>53</v>
      </c>
      <c r="E2276" t="s">
        <v>2351</v>
      </c>
      <c r="F2276">
        <v>12579</v>
      </c>
      <c r="G2276" t="s">
        <v>55</v>
      </c>
      <c r="H2276" t="s">
        <v>56</v>
      </c>
      <c r="I2276" t="s">
        <v>29</v>
      </c>
      <c r="J2276" t="s">
        <v>49</v>
      </c>
      <c r="K2276">
        <v>125</v>
      </c>
      <c r="L2276" t="s">
        <v>92</v>
      </c>
      <c r="M2276" t="s">
        <v>93</v>
      </c>
      <c r="N2276" t="s">
        <v>94</v>
      </c>
      <c r="O2276" t="s">
        <v>62</v>
      </c>
      <c r="P2276" t="s">
        <v>35</v>
      </c>
      <c r="Q2276" t="s">
        <v>78</v>
      </c>
      <c r="V2276" t="s">
        <v>35</v>
      </c>
      <c r="W2276" t="s">
        <v>35</v>
      </c>
      <c r="X2276" t="s">
        <v>35</v>
      </c>
      <c r="Z2276" s="12">
        <f t="shared" si="35"/>
        <v>0</v>
      </c>
    </row>
    <row r="2277" spans="1:26" x14ac:dyDescent="0.35">
      <c r="A2277">
        <v>15733727</v>
      </c>
      <c r="B2277" s="1">
        <v>45766</v>
      </c>
      <c r="C2277" s="2">
        <v>0.49513888888888891</v>
      </c>
      <c r="D2277" t="s">
        <v>38</v>
      </c>
      <c r="E2277" t="s">
        <v>360</v>
      </c>
      <c r="F2277">
        <v>10963</v>
      </c>
      <c r="G2277" t="s">
        <v>86</v>
      </c>
      <c r="H2277" t="s">
        <v>87</v>
      </c>
      <c r="I2277" t="s">
        <v>29</v>
      </c>
      <c r="J2277" t="s">
        <v>49</v>
      </c>
      <c r="K2277">
        <v>125</v>
      </c>
      <c r="L2277" t="s">
        <v>286</v>
      </c>
      <c r="M2277" t="s">
        <v>287</v>
      </c>
      <c r="N2277" t="s">
        <v>288</v>
      </c>
      <c r="O2277" t="s">
        <v>45</v>
      </c>
      <c r="P2277" t="s">
        <v>36</v>
      </c>
      <c r="Q2277" t="s">
        <v>313</v>
      </c>
      <c r="V2277" t="s">
        <v>36</v>
      </c>
      <c r="W2277" t="s">
        <v>35</v>
      </c>
      <c r="X2277" t="s">
        <v>35</v>
      </c>
      <c r="Y2277" s="3">
        <v>45766.496527777781</v>
      </c>
      <c r="Z2277" s="12">
        <f t="shared" si="35"/>
        <v>0</v>
      </c>
    </row>
    <row r="2278" spans="1:26" x14ac:dyDescent="0.35">
      <c r="A2278">
        <v>15411500</v>
      </c>
      <c r="B2278" s="1">
        <v>45752</v>
      </c>
      <c r="C2278" s="2">
        <v>0.39097222222222222</v>
      </c>
      <c r="D2278" t="s">
        <v>53</v>
      </c>
      <c r="E2278" t="s">
        <v>246</v>
      </c>
      <c r="F2278" t="s">
        <v>247</v>
      </c>
      <c r="G2278" t="s">
        <v>124</v>
      </c>
      <c r="H2278" t="s">
        <v>56</v>
      </c>
      <c r="I2278" t="s">
        <v>40</v>
      </c>
      <c r="J2278" t="s">
        <v>49</v>
      </c>
      <c r="K2278" t="s">
        <v>194</v>
      </c>
      <c r="L2278" t="s">
        <v>348</v>
      </c>
      <c r="M2278" t="s">
        <v>349</v>
      </c>
      <c r="N2278" t="s">
        <v>350</v>
      </c>
      <c r="O2278" t="s">
        <v>34</v>
      </c>
      <c r="P2278" t="s">
        <v>35</v>
      </c>
      <c r="Q2278" t="s">
        <v>205</v>
      </c>
      <c r="V2278" t="s">
        <v>35</v>
      </c>
      <c r="W2278" t="s">
        <v>35</v>
      </c>
      <c r="X2278" t="s">
        <v>35</v>
      </c>
      <c r="Z2278" s="12">
        <f t="shared" si="35"/>
        <v>0</v>
      </c>
    </row>
    <row r="2279" spans="1:26" x14ac:dyDescent="0.35">
      <c r="A2279">
        <v>15483934</v>
      </c>
      <c r="B2279" s="1">
        <v>45755</v>
      </c>
      <c r="C2279" s="2">
        <v>0.71319444444444446</v>
      </c>
      <c r="D2279" t="s">
        <v>46</v>
      </c>
      <c r="E2279" t="s">
        <v>336</v>
      </c>
      <c r="F2279">
        <v>10569</v>
      </c>
      <c r="I2279" t="s">
        <v>29</v>
      </c>
      <c r="J2279" t="s">
        <v>57</v>
      </c>
      <c r="K2279" t="s">
        <v>58</v>
      </c>
      <c r="L2279" t="s">
        <v>59</v>
      </c>
      <c r="M2279" t="s">
        <v>777</v>
      </c>
      <c r="N2279" t="s">
        <v>691</v>
      </c>
      <c r="O2279" t="s">
        <v>34</v>
      </c>
      <c r="P2279" t="s">
        <v>36</v>
      </c>
      <c r="Q2279" t="s">
        <v>103</v>
      </c>
      <c r="V2279" t="s">
        <v>36</v>
      </c>
      <c r="W2279" t="s">
        <v>35</v>
      </c>
      <c r="X2279" t="s">
        <v>35</v>
      </c>
      <c r="Z2279" s="12">
        <f t="shared" si="35"/>
        <v>0</v>
      </c>
    </row>
    <row r="2280" spans="1:26" x14ac:dyDescent="0.35">
      <c r="A2280">
        <v>15582032</v>
      </c>
      <c r="B2280" s="1">
        <v>45759</v>
      </c>
      <c r="C2280" s="2">
        <v>0.47430555555555554</v>
      </c>
      <c r="D2280" t="s">
        <v>38</v>
      </c>
      <c r="E2280" t="s">
        <v>2800</v>
      </c>
      <c r="F2280" t="s">
        <v>2801</v>
      </c>
      <c r="I2280" t="s">
        <v>29</v>
      </c>
      <c r="J2280" t="s">
        <v>49</v>
      </c>
      <c r="K2280">
        <v>125</v>
      </c>
      <c r="L2280" t="s">
        <v>243</v>
      </c>
      <c r="M2280" t="s">
        <v>647</v>
      </c>
      <c r="N2280" t="s">
        <v>648</v>
      </c>
      <c r="O2280" t="s">
        <v>67</v>
      </c>
      <c r="P2280" t="s">
        <v>36</v>
      </c>
      <c r="Q2280" t="s">
        <v>313</v>
      </c>
      <c r="V2280" t="s">
        <v>36</v>
      </c>
      <c r="W2280" t="s">
        <v>36</v>
      </c>
      <c r="X2280" t="s">
        <v>36</v>
      </c>
      <c r="Y2280" s="3">
        <v>45759.476388888892</v>
      </c>
      <c r="Z2280" s="12">
        <f t="shared" si="35"/>
        <v>1</v>
      </c>
    </row>
    <row r="2281" spans="1:26" x14ac:dyDescent="0.35">
      <c r="A2281">
        <v>15440938</v>
      </c>
      <c r="B2281" s="1">
        <v>45753</v>
      </c>
      <c r="C2281" s="2">
        <v>0.76527777777777772</v>
      </c>
      <c r="D2281" t="s">
        <v>95</v>
      </c>
      <c r="E2281" t="s">
        <v>1162</v>
      </c>
      <c r="F2281">
        <v>12919</v>
      </c>
      <c r="G2281" t="s">
        <v>216</v>
      </c>
      <c r="H2281" t="s">
        <v>99</v>
      </c>
      <c r="J2281" t="s">
        <v>41</v>
      </c>
      <c r="K2281">
        <v>100</v>
      </c>
      <c r="L2281" t="s">
        <v>42</v>
      </c>
      <c r="M2281" t="s">
        <v>1413</v>
      </c>
      <c r="N2281" t="s">
        <v>1414</v>
      </c>
      <c r="O2281" t="s">
        <v>62</v>
      </c>
      <c r="P2281" t="s">
        <v>35</v>
      </c>
      <c r="Q2281" t="s">
        <v>78</v>
      </c>
      <c r="V2281" t="s">
        <v>35</v>
      </c>
      <c r="W2281" t="s">
        <v>35</v>
      </c>
      <c r="X2281" t="s">
        <v>35</v>
      </c>
      <c r="Z2281" s="12">
        <f t="shared" si="35"/>
        <v>0</v>
      </c>
    </row>
    <row r="2282" spans="1:26" x14ac:dyDescent="0.35">
      <c r="A2282">
        <v>15406231</v>
      </c>
      <c r="B2282" s="1">
        <v>45751</v>
      </c>
      <c r="C2282" s="2">
        <v>0.78680555555555554</v>
      </c>
      <c r="D2282" t="s">
        <v>95</v>
      </c>
      <c r="E2282" t="s">
        <v>1069</v>
      </c>
      <c r="F2282" t="s">
        <v>1070</v>
      </c>
      <c r="G2282" t="s">
        <v>308</v>
      </c>
      <c r="H2282" t="s">
        <v>210</v>
      </c>
      <c r="J2282" t="s">
        <v>57</v>
      </c>
      <c r="K2282" t="s">
        <v>58</v>
      </c>
      <c r="L2282" t="s">
        <v>59</v>
      </c>
      <c r="M2282" t="s">
        <v>165</v>
      </c>
      <c r="N2282" t="s">
        <v>166</v>
      </c>
      <c r="O2282" t="s">
        <v>34</v>
      </c>
      <c r="P2282" t="s">
        <v>35</v>
      </c>
      <c r="Q2282" t="s">
        <v>205</v>
      </c>
      <c r="V2282" t="s">
        <v>35</v>
      </c>
      <c r="W2282" t="s">
        <v>35</v>
      </c>
      <c r="X2282" t="s">
        <v>35</v>
      </c>
      <c r="Z2282" s="12">
        <f t="shared" si="35"/>
        <v>0</v>
      </c>
    </row>
    <row r="2283" spans="1:26" x14ac:dyDescent="0.35">
      <c r="A2283">
        <v>15574804</v>
      </c>
      <c r="B2283" s="1">
        <v>45758</v>
      </c>
      <c r="C2283" s="2">
        <v>0.80555555555555558</v>
      </c>
      <c r="D2283" t="s">
        <v>38</v>
      </c>
      <c r="E2283" t="s">
        <v>1792</v>
      </c>
      <c r="F2283">
        <v>13143</v>
      </c>
      <c r="G2283" t="s">
        <v>86</v>
      </c>
      <c r="H2283" t="s">
        <v>87</v>
      </c>
      <c r="I2283" t="s">
        <v>88</v>
      </c>
      <c r="J2283" t="s">
        <v>49</v>
      </c>
      <c r="K2283">
        <v>125</v>
      </c>
      <c r="L2283" t="s">
        <v>286</v>
      </c>
      <c r="M2283" t="s">
        <v>316</v>
      </c>
      <c r="N2283" t="s">
        <v>317</v>
      </c>
      <c r="O2283" t="s">
        <v>67</v>
      </c>
      <c r="P2283" t="s">
        <v>36</v>
      </c>
      <c r="Q2283" t="s">
        <v>37</v>
      </c>
      <c r="V2283" t="s">
        <v>36</v>
      </c>
      <c r="W2283" t="s">
        <v>35</v>
      </c>
      <c r="X2283" t="s">
        <v>36</v>
      </c>
      <c r="Y2283" s="3">
        <v>45758.806250000001</v>
      </c>
      <c r="Z2283" s="12">
        <f t="shared" si="35"/>
        <v>1</v>
      </c>
    </row>
    <row r="2284" spans="1:26" x14ac:dyDescent="0.35">
      <c r="A2284">
        <v>15359105</v>
      </c>
      <c r="B2284" s="1">
        <v>45749</v>
      </c>
      <c r="C2284" s="2">
        <v>0.61805555555555558</v>
      </c>
      <c r="D2284" t="s">
        <v>53</v>
      </c>
      <c r="E2284" t="s">
        <v>399</v>
      </c>
      <c r="F2284">
        <v>13271</v>
      </c>
      <c r="G2284" t="s">
        <v>124</v>
      </c>
      <c r="H2284" t="s">
        <v>56</v>
      </c>
      <c r="I2284" t="s">
        <v>29</v>
      </c>
      <c r="J2284" t="s">
        <v>49</v>
      </c>
      <c r="K2284" t="s">
        <v>194</v>
      </c>
      <c r="L2284" t="s">
        <v>348</v>
      </c>
      <c r="M2284" t="s">
        <v>349</v>
      </c>
      <c r="N2284" t="s">
        <v>350</v>
      </c>
      <c r="O2284" t="s">
        <v>34</v>
      </c>
      <c r="P2284" t="s">
        <v>35</v>
      </c>
      <c r="Q2284" t="s">
        <v>103</v>
      </c>
      <c r="V2284" t="s">
        <v>35</v>
      </c>
      <c r="W2284" t="s">
        <v>35</v>
      </c>
      <c r="X2284" t="s">
        <v>35</v>
      </c>
      <c r="Z2284" s="12">
        <f t="shared" si="35"/>
        <v>0</v>
      </c>
    </row>
    <row r="2285" spans="1:26" x14ac:dyDescent="0.35">
      <c r="A2285">
        <v>15494141</v>
      </c>
      <c r="B2285" s="1">
        <v>45756</v>
      </c>
      <c r="C2285" s="2">
        <v>0.46805555555555556</v>
      </c>
      <c r="D2285" t="s">
        <v>228</v>
      </c>
      <c r="E2285" t="s">
        <v>284</v>
      </c>
      <c r="F2285">
        <v>10443</v>
      </c>
      <c r="G2285" t="s">
        <v>228</v>
      </c>
      <c r="H2285" t="s">
        <v>285</v>
      </c>
      <c r="J2285" t="s">
        <v>49</v>
      </c>
      <c r="K2285">
        <v>125</v>
      </c>
      <c r="L2285" t="s">
        <v>100</v>
      </c>
      <c r="M2285" t="s">
        <v>319</v>
      </c>
      <c r="N2285" t="s">
        <v>320</v>
      </c>
      <c r="O2285" t="s">
        <v>67</v>
      </c>
      <c r="P2285" t="s">
        <v>36</v>
      </c>
      <c r="V2285" t="s">
        <v>35</v>
      </c>
      <c r="W2285" t="s">
        <v>35</v>
      </c>
      <c r="X2285" t="s">
        <v>36</v>
      </c>
      <c r="Y2285" s="3">
        <v>45756.469444444447</v>
      </c>
      <c r="Z2285" s="12">
        <f t="shared" si="35"/>
        <v>1</v>
      </c>
    </row>
    <row r="2286" spans="1:26" x14ac:dyDescent="0.35">
      <c r="A2286">
        <v>15733020</v>
      </c>
      <c r="B2286" s="1">
        <v>45767</v>
      </c>
      <c r="C2286" s="2">
        <v>0.59097222222222223</v>
      </c>
      <c r="D2286" t="s">
        <v>53</v>
      </c>
      <c r="E2286" t="s">
        <v>2802</v>
      </c>
      <c r="F2286">
        <v>12871</v>
      </c>
      <c r="G2286" t="s">
        <v>290</v>
      </c>
      <c r="H2286" t="s">
        <v>56</v>
      </c>
      <c r="I2286" t="s">
        <v>88</v>
      </c>
      <c r="J2286" t="s">
        <v>49</v>
      </c>
      <c r="K2286" t="s">
        <v>194</v>
      </c>
      <c r="L2286" t="s">
        <v>291</v>
      </c>
      <c r="M2286" t="s">
        <v>292</v>
      </c>
      <c r="N2286" t="s">
        <v>293</v>
      </c>
      <c r="O2286" t="s">
        <v>34</v>
      </c>
      <c r="P2286" t="s">
        <v>35</v>
      </c>
      <c r="V2286" t="s">
        <v>35</v>
      </c>
      <c r="W2286" t="s">
        <v>35</v>
      </c>
      <c r="X2286" t="s">
        <v>35</v>
      </c>
      <c r="Z2286" s="12">
        <f t="shared" si="35"/>
        <v>0</v>
      </c>
    </row>
    <row r="2287" spans="1:26" x14ac:dyDescent="0.35">
      <c r="A2287">
        <v>15370901</v>
      </c>
      <c r="B2287" s="1">
        <v>45750</v>
      </c>
      <c r="C2287" s="2">
        <v>0.41736111111111113</v>
      </c>
      <c r="D2287" t="s">
        <v>53</v>
      </c>
      <c r="E2287" t="s">
        <v>2803</v>
      </c>
      <c r="F2287" t="s">
        <v>2804</v>
      </c>
      <c r="G2287" t="s">
        <v>124</v>
      </c>
      <c r="H2287" t="s">
        <v>56</v>
      </c>
      <c r="I2287" t="s">
        <v>29</v>
      </c>
      <c r="J2287" t="s">
        <v>49</v>
      </c>
      <c r="K2287">
        <v>150</v>
      </c>
      <c r="L2287" t="s">
        <v>109</v>
      </c>
      <c r="M2287" t="s">
        <v>1453</v>
      </c>
      <c r="N2287" t="s">
        <v>1454</v>
      </c>
      <c r="O2287" t="s">
        <v>34</v>
      </c>
      <c r="P2287" t="s">
        <v>35</v>
      </c>
      <c r="V2287" t="s">
        <v>35</v>
      </c>
      <c r="W2287" t="s">
        <v>35</v>
      </c>
      <c r="X2287" t="s">
        <v>35</v>
      </c>
      <c r="Z2287" s="12">
        <f t="shared" si="35"/>
        <v>0</v>
      </c>
    </row>
    <row r="2288" spans="1:26" x14ac:dyDescent="0.35">
      <c r="A2288">
        <v>15489702</v>
      </c>
      <c r="B2288" s="1">
        <v>45757</v>
      </c>
      <c r="C2288" s="2">
        <v>0.49722222222222223</v>
      </c>
      <c r="D2288" t="s">
        <v>53</v>
      </c>
      <c r="E2288" t="s">
        <v>2805</v>
      </c>
      <c r="F2288" t="s">
        <v>2806</v>
      </c>
      <c r="G2288" t="s">
        <v>55</v>
      </c>
      <c r="H2288" t="s">
        <v>56</v>
      </c>
      <c r="I2288" t="s">
        <v>88</v>
      </c>
      <c r="J2288" t="s">
        <v>30</v>
      </c>
      <c r="K2288" t="s">
        <v>545</v>
      </c>
      <c r="L2288" t="s">
        <v>30</v>
      </c>
      <c r="M2288" t="s">
        <v>835</v>
      </c>
      <c r="N2288" t="s">
        <v>836</v>
      </c>
      <c r="O2288" t="s">
        <v>62</v>
      </c>
      <c r="P2288" t="s">
        <v>35</v>
      </c>
      <c r="Q2288" t="s">
        <v>78</v>
      </c>
      <c r="V2288" t="s">
        <v>35</v>
      </c>
      <c r="W2288" t="s">
        <v>35</v>
      </c>
      <c r="X2288" t="s">
        <v>35</v>
      </c>
      <c r="Z2288" s="12">
        <f t="shared" si="35"/>
        <v>0</v>
      </c>
    </row>
    <row r="2289" spans="1:26" x14ac:dyDescent="0.35">
      <c r="A2289">
        <v>15702488</v>
      </c>
      <c r="B2289" s="1">
        <v>45764</v>
      </c>
      <c r="C2289" s="2">
        <v>0.73750000000000004</v>
      </c>
      <c r="D2289" t="s">
        <v>38</v>
      </c>
      <c r="E2289" t="s">
        <v>428</v>
      </c>
      <c r="F2289">
        <v>11941</v>
      </c>
      <c r="G2289" t="s">
        <v>86</v>
      </c>
      <c r="H2289" t="s">
        <v>87</v>
      </c>
      <c r="I2289" t="s">
        <v>40</v>
      </c>
      <c r="J2289" t="s">
        <v>49</v>
      </c>
      <c r="K2289" t="s">
        <v>194</v>
      </c>
      <c r="L2289" t="s">
        <v>756</v>
      </c>
      <c r="M2289" t="s">
        <v>2588</v>
      </c>
      <c r="N2289" t="s">
        <v>2334</v>
      </c>
      <c r="O2289" t="s">
        <v>34</v>
      </c>
      <c r="P2289" t="s">
        <v>36</v>
      </c>
      <c r="Q2289" t="s">
        <v>313</v>
      </c>
      <c r="V2289" t="s">
        <v>36</v>
      </c>
      <c r="W2289" t="s">
        <v>36</v>
      </c>
      <c r="X2289" t="s">
        <v>36</v>
      </c>
      <c r="Z2289" s="12">
        <f t="shared" si="35"/>
        <v>0</v>
      </c>
    </row>
    <row r="2290" spans="1:26" x14ac:dyDescent="0.35">
      <c r="A2290">
        <v>15740235</v>
      </c>
      <c r="B2290" s="1">
        <v>45766</v>
      </c>
      <c r="C2290" s="2">
        <v>0.67500000000000004</v>
      </c>
      <c r="D2290" t="s">
        <v>95</v>
      </c>
      <c r="E2290" t="s">
        <v>255</v>
      </c>
      <c r="F2290">
        <v>11942</v>
      </c>
      <c r="G2290" t="s">
        <v>2807</v>
      </c>
      <c r="H2290" t="s">
        <v>2808</v>
      </c>
      <c r="J2290" t="s">
        <v>49</v>
      </c>
      <c r="K2290">
        <v>400</v>
      </c>
      <c r="L2290" t="s">
        <v>329</v>
      </c>
      <c r="M2290" t="s">
        <v>330</v>
      </c>
      <c r="N2290" t="s">
        <v>331</v>
      </c>
      <c r="O2290" t="s">
        <v>62</v>
      </c>
      <c r="P2290" t="s">
        <v>35</v>
      </c>
      <c r="Q2290" t="s">
        <v>78</v>
      </c>
      <c r="V2290" t="s">
        <v>35</v>
      </c>
      <c r="W2290" t="s">
        <v>35</v>
      </c>
      <c r="X2290" t="s">
        <v>35</v>
      </c>
      <c r="Z2290" s="12">
        <f t="shared" si="35"/>
        <v>0</v>
      </c>
    </row>
    <row r="2291" spans="1:26" x14ac:dyDescent="0.35">
      <c r="A2291">
        <v>15406487</v>
      </c>
      <c r="B2291" s="1">
        <v>45751</v>
      </c>
      <c r="C2291" s="2">
        <v>0.79583333333333328</v>
      </c>
      <c r="D2291" t="s">
        <v>128</v>
      </c>
      <c r="E2291" t="s">
        <v>2809</v>
      </c>
      <c r="F2291" t="s">
        <v>2810</v>
      </c>
      <c r="J2291" t="s">
        <v>49</v>
      </c>
      <c r="K2291">
        <v>125</v>
      </c>
      <c r="L2291" t="s">
        <v>286</v>
      </c>
      <c r="M2291" t="s">
        <v>287</v>
      </c>
      <c r="N2291" t="s">
        <v>288</v>
      </c>
      <c r="O2291" t="s">
        <v>67</v>
      </c>
      <c r="P2291" t="s">
        <v>36</v>
      </c>
      <c r="V2291" t="s">
        <v>35</v>
      </c>
      <c r="W2291" t="s">
        <v>35</v>
      </c>
      <c r="X2291" t="s">
        <v>35</v>
      </c>
      <c r="Y2291" s="3">
        <v>45751.79583333333</v>
      </c>
      <c r="Z2291" s="12">
        <f t="shared" si="35"/>
        <v>1</v>
      </c>
    </row>
    <row r="2292" spans="1:26" x14ac:dyDescent="0.35">
      <c r="A2292">
        <v>15370082</v>
      </c>
      <c r="B2292" s="1">
        <v>45750</v>
      </c>
      <c r="C2292" s="2">
        <v>0.34583333333333333</v>
      </c>
      <c r="D2292" t="s">
        <v>53</v>
      </c>
      <c r="E2292" t="s">
        <v>701</v>
      </c>
      <c r="F2292">
        <v>13166</v>
      </c>
      <c r="G2292" t="s">
        <v>124</v>
      </c>
      <c r="H2292" t="s">
        <v>56</v>
      </c>
      <c r="I2292" t="s">
        <v>88</v>
      </c>
      <c r="J2292" t="s">
        <v>49</v>
      </c>
      <c r="K2292">
        <v>125</v>
      </c>
      <c r="L2292" t="s">
        <v>190</v>
      </c>
      <c r="M2292" t="s">
        <v>191</v>
      </c>
      <c r="N2292" t="s">
        <v>192</v>
      </c>
      <c r="O2292" t="s">
        <v>62</v>
      </c>
      <c r="P2292" t="s">
        <v>35</v>
      </c>
      <c r="Q2292" t="s">
        <v>84</v>
      </c>
      <c r="V2292" t="s">
        <v>35</v>
      </c>
      <c r="W2292" t="s">
        <v>35</v>
      </c>
      <c r="X2292" t="s">
        <v>35</v>
      </c>
      <c r="Z2292" s="12">
        <f t="shared" si="35"/>
        <v>0</v>
      </c>
    </row>
    <row r="2293" spans="1:26" x14ac:dyDescent="0.35">
      <c r="A2293">
        <v>15677586</v>
      </c>
      <c r="B2293" s="1">
        <v>45763</v>
      </c>
      <c r="C2293" s="2">
        <v>0.71458333333333335</v>
      </c>
      <c r="D2293" t="s">
        <v>38</v>
      </c>
      <c r="E2293" t="s">
        <v>2338</v>
      </c>
      <c r="F2293">
        <v>10057</v>
      </c>
      <c r="G2293" t="s">
        <v>86</v>
      </c>
      <c r="H2293" t="s">
        <v>87</v>
      </c>
      <c r="I2293" t="s">
        <v>40</v>
      </c>
      <c r="J2293" t="s">
        <v>57</v>
      </c>
      <c r="K2293" t="s">
        <v>58</v>
      </c>
      <c r="L2293" t="s">
        <v>59</v>
      </c>
      <c r="M2293" t="s">
        <v>777</v>
      </c>
      <c r="N2293" t="s">
        <v>691</v>
      </c>
      <c r="O2293" t="s">
        <v>34</v>
      </c>
      <c r="P2293" t="s">
        <v>36</v>
      </c>
      <c r="Q2293" t="s">
        <v>37</v>
      </c>
      <c r="V2293" t="s">
        <v>35</v>
      </c>
      <c r="W2293" t="s">
        <v>36</v>
      </c>
      <c r="X2293" t="s">
        <v>36</v>
      </c>
      <c r="Z2293" s="12">
        <f t="shared" si="35"/>
        <v>0</v>
      </c>
    </row>
    <row r="2294" spans="1:26" x14ac:dyDescent="0.35">
      <c r="A2294">
        <v>15378026</v>
      </c>
      <c r="B2294" s="1">
        <v>45750</v>
      </c>
      <c r="C2294" s="2">
        <v>0.58194444444444449</v>
      </c>
      <c r="D2294" t="s">
        <v>95</v>
      </c>
      <c r="E2294" t="s">
        <v>200</v>
      </c>
      <c r="F2294" t="s">
        <v>201</v>
      </c>
      <c r="G2294" t="s">
        <v>216</v>
      </c>
      <c r="H2294" t="s">
        <v>99</v>
      </c>
      <c r="J2294" t="s">
        <v>49</v>
      </c>
      <c r="K2294">
        <v>400</v>
      </c>
      <c r="L2294" t="s">
        <v>329</v>
      </c>
      <c r="M2294" t="s">
        <v>330</v>
      </c>
      <c r="N2294" t="s">
        <v>331</v>
      </c>
      <c r="O2294" t="s">
        <v>62</v>
      </c>
      <c r="P2294" t="s">
        <v>35</v>
      </c>
      <c r="Q2294" t="s">
        <v>167</v>
      </c>
      <c r="V2294" t="s">
        <v>35</v>
      </c>
      <c r="W2294" t="s">
        <v>35</v>
      </c>
      <c r="X2294" t="s">
        <v>35</v>
      </c>
      <c r="Z2294" s="12">
        <f t="shared" si="35"/>
        <v>0</v>
      </c>
    </row>
    <row r="2295" spans="1:26" x14ac:dyDescent="0.35">
      <c r="A2295">
        <v>15651491</v>
      </c>
      <c r="B2295" s="1">
        <v>45762</v>
      </c>
      <c r="C2295" s="2">
        <v>0.68611111111111112</v>
      </c>
      <c r="D2295" t="s">
        <v>53</v>
      </c>
      <c r="E2295" t="s">
        <v>2811</v>
      </c>
      <c r="F2295">
        <v>12686</v>
      </c>
      <c r="G2295" t="s">
        <v>55</v>
      </c>
      <c r="H2295" t="s">
        <v>56</v>
      </c>
      <c r="I2295" t="s">
        <v>88</v>
      </c>
      <c r="J2295" t="s">
        <v>49</v>
      </c>
      <c r="K2295" t="s">
        <v>392</v>
      </c>
      <c r="L2295" t="s">
        <v>81</v>
      </c>
      <c r="M2295" t="s">
        <v>393</v>
      </c>
      <c r="N2295" t="s">
        <v>394</v>
      </c>
      <c r="O2295" t="s">
        <v>62</v>
      </c>
      <c r="P2295" t="s">
        <v>35</v>
      </c>
      <c r="Q2295" t="s">
        <v>167</v>
      </c>
      <c r="V2295" t="s">
        <v>35</v>
      </c>
      <c r="W2295" t="s">
        <v>35</v>
      </c>
      <c r="X2295" t="s">
        <v>35</v>
      </c>
      <c r="Z2295" s="12">
        <f t="shared" si="35"/>
        <v>0</v>
      </c>
    </row>
    <row r="2296" spans="1:26" x14ac:dyDescent="0.35">
      <c r="A2296">
        <v>15734129</v>
      </c>
      <c r="B2296" s="1">
        <v>45766</v>
      </c>
      <c r="C2296" s="2">
        <v>0.50416666666666665</v>
      </c>
      <c r="D2296" t="s">
        <v>38</v>
      </c>
      <c r="E2296" t="s">
        <v>2812</v>
      </c>
      <c r="F2296" t="s">
        <v>2813</v>
      </c>
      <c r="G2296" t="s">
        <v>86</v>
      </c>
      <c r="H2296" t="s">
        <v>87</v>
      </c>
      <c r="I2296" t="s">
        <v>88</v>
      </c>
      <c r="J2296" t="s">
        <v>49</v>
      </c>
      <c r="K2296">
        <v>125</v>
      </c>
      <c r="L2296" t="s">
        <v>243</v>
      </c>
      <c r="M2296" t="s">
        <v>647</v>
      </c>
      <c r="N2296" t="s">
        <v>648</v>
      </c>
      <c r="O2296" t="s">
        <v>34</v>
      </c>
      <c r="P2296" t="s">
        <v>36</v>
      </c>
      <c r="Q2296" t="s">
        <v>37</v>
      </c>
      <c r="V2296" t="s">
        <v>36</v>
      </c>
      <c r="W2296" t="s">
        <v>36</v>
      </c>
      <c r="X2296" t="s">
        <v>36</v>
      </c>
      <c r="Z2296" s="12">
        <f t="shared" si="35"/>
        <v>0</v>
      </c>
    </row>
    <row r="2297" spans="1:26" x14ac:dyDescent="0.35">
      <c r="A2297">
        <v>15408837</v>
      </c>
      <c r="B2297" s="1">
        <v>45751</v>
      </c>
      <c r="C2297" s="2">
        <v>0.95486111111111116</v>
      </c>
      <c r="D2297" t="s">
        <v>53</v>
      </c>
      <c r="E2297" t="s">
        <v>2103</v>
      </c>
      <c r="F2297" t="s">
        <v>2104</v>
      </c>
      <c r="G2297" t="s">
        <v>55</v>
      </c>
      <c r="H2297" t="s">
        <v>56</v>
      </c>
      <c r="I2297" t="s">
        <v>40</v>
      </c>
      <c r="J2297" t="s">
        <v>49</v>
      </c>
      <c r="K2297" t="s">
        <v>378</v>
      </c>
      <c r="L2297" t="s">
        <v>417</v>
      </c>
      <c r="M2297" t="s">
        <v>418</v>
      </c>
      <c r="N2297" t="s">
        <v>419</v>
      </c>
      <c r="O2297" t="s">
        <v>62</v>
      </c>
      <c r="P2297" t="s">
        <v>35</v>
      </c>
      <c r="Q2297" t="s">
        <v>78</v>
      </c>
      <c r="V2297" t="s">
        <v>35</v>
      </c>
      <c r="W2297" t="s">
        <v>35</v>
      </c>
      <c r="X2297" t="s">
        <v>35</v>
      </c>
      <c r="Z2297" s="12">
        <f t="shared" si="35"/>
        <v>0</v>
      </c>
    </row>
    <row r="2298" spans="1:26" x14ac:dyDescent="0.35">
      <c r="A2298">
        <v>15353865</v>
      </c>
      <c r="B2298" s="1">
        <v>45749</v>
      </c>
      <c r="C2298" s="2">
        <v>0.49722222222222223</v>
      </c>
      <c r="D2298" t="s">
        <v>53</v>
      </c>
      <c r="E2298" t="s">
        <v>2536</v>
      </c>
      <c r="F2298">
        <v>13070</v>
      </c>
      <c r="G2298" t="s">
        <v>124</v>
      </c>
      <c r="H2298" t="s">
        <v>56</v>
      </c>
      <c r="I2298" t="s">
        <v>40</v>
      </c>
      <c r="J2298" t="s">
        <v>49</v>
      </c>
      <c r="K2298">
        <v>125</v>
      </c>
      <c r="L2298" t="s">
        <v>190</v>
      </c>
      <c r="M2298" t="s">
        <v>191</v>
      </c>
      <c r="N2298" t="s">
        <v>192</v>
      </c>
      <c r="O2298" t="s">
        <v>62</v>
      </c>
      <c r="P2298" t="s">
        <v>35</v>
      </c>
      <c r="Q2298" t="s">
        <v>78</v>
      </c>
      <c r="V2298" t="s">
        <v>35</v>
      </c>
      <c r="W2298" t="s">
        <v>35</v>
      </c>
      <c r="X2298" t="s">
        <v>35</v>
      </c>
      <c r="Z2298" s="12">
        <f t="shared" si="35"/>
        <v>0</v>
      </c>
    </row>
    <row r="2299" spans="1:26" x14ac:dyDescent="0.35">
      <c r="A2299">
        <v>15646059</v>
      </c>
      <c r="B2299" s="1">
        <v>45762</v>
      </c>
      <c r="C2299" s="2">
        <v>0.53402777777777777</v>
      </c>
      <c r="D2299" t="s">
        <v>128</v>
      </c>
      <c r="E2299" t="s">
        <v>2219</v>
      </c>
      <c r="F2299">
        <v>13185</v>
      </c>
      <c r="G2299" t="s">
        <v>86</v>
      </c>
      <c r="H2299" t="s">
        <v>87</v>
      </c>
      <c r="I2299" t="s">
        <v>88</v>
      </c>
      <c r="J2299" t="s">
        <v>273</v>
      </c>
      <c r="K2299">
        <v>100</v>
      </c>
      <c r="L2299" t="s">
        <v>2814</v>
      </c>
      <c r="M2299" t="s">
        <v>2815</v>
      </c>
      <c r="N2299" t="s">
        <v>2816</v>
      </c>
      <c r="O2299" t="s">
        <v>34</v>
      </c>
      <c r="P2299" t="s">
        <v>36</v>
      </c>
      <c r="Q2299" t="s">
        <v>37</v>
      </c>
      <c r="V2299" t="s">
        <v>35</v>
      </c>
      <c r="W2299" t="s">
        <v>36</v>
      </c>
      <c r="X2299" t="s">
        <v>36</v>
      </c>
      <c r="Z2299" s="12">
        <f t="shared" si="35"/>
        <v>0</v>
      </c>
    </row>
    <row r="2300" spans="1:26" x14ac:dyDescent="0.35">
      <c r="A2300">
        <v>15443792</v>
      </c>
      <c r="B2300" s="1">
        <v>45753</v>
      </c>
      <c r="C2300" s="2">
        <v>0.94166666666666665</v>
      </c>
      <c r="D2300" t="s">
        <v>53</v>
      </c>
      <c r="E2300" t="s">
        <v>729</v>
      </c>
      <c r="F2300">
        <v>13512</v>
      </c>
      <c r="G2300" t="s">
        <v>124</v>
      </c>
      <c r="H2300" t="s">
        <v>56</v>
      </c>
      <c r="I2300" t="s">
        <v>40</v>
      </c>
      <c r="J2300" t="s">
        <v>49</v>
      </c>
      <c r="K2300">
        <v>125</v>
      </c>
      <c r="L2300" t="s">
        <v>190</v>
      </c>
      <c r="M2300" t="s">
        <v>191</v>
      </c>
      <c r="N2300" t="s">
        <v>192</v>
      </c>
      <c r="O2300" t="s">
        <v>34</v>
      </c>
      <c r="P2300" t="s">
        <v>35</v>
      </c>
      <c r="Q2300" t="s">
        <v>103</v>
      </c>
      <c r="V2300" t="s">
        <v>35</v>
      </c>
      <c r="W2300" t="s">
        <v>35</v>
      </c>
      <c r="X2300" t="s">
        <v>35</v>
      </c>
      <c r="Z2300" s="12">
        <f t="shared" si="35"/>
        <v>0</v>
      </c>
    </row>
    <row r="2301" spans="1:26" x14ac:dyDescent="0.35">
      <c r="A2301">
        <v>15387857</v>
      </c>
      <c r="B2301" s="1">
        <v>45750</v>
      </c>
      <c r="C2301" s="2">
        <v>0.90208333333333335</v>
      </c>
      <c r="D2301" t="s">
        <v>53</v>
      </c>
      <c r="E2301" t="s">
        <v>1808</v>
      </c>
      <c r="F2301">
        <v>10774</v>
      </c>
      <c r="G2301" t="s">
        <v>124</v>
      </c>
      <c r="H2301" t="s">
        <v>56</v>
      </c>
      <c r="I2301" t="s">
        <v>88</v>
      </c>
      <c r="J2301" t="s">
        <v>49</v>
      </c>
      <c r="K2301">
        <v>125</v>
      </c>
      <c r="L2301" t="s">
        <v>190</v>
      </c>
      <c r="M2301" t="s">
        <v>191</v>
      </c>
      <c r="N2301" t="s">
        <v>192</v>
      </c>
      <c r="O2301" t="s">
        <v>34</v>
      </c>
      <c r="P2301" t="s">
        <v>35</v>
      </c>
      <c r="Q2301" t="s">
        <v>205</v>
      </c>
      <c r="V2301" t="s">
        <v>35</v>
      </c>
      <c r="W2301" t="s">
        <v>35</v>
      </c>
      <c r="X2301" t="s">
        <v>35</v>
      </c>
      <c r="Z2301" s="12">
        <f t="shared" si="35"/>
        <v>0</v>
      </c>
    </row>
    <row r="2302" spans="1:26" x14ac:dyDescent="0.35">
      <c r="A2302">
        <v>15604125</v>
      </c>
      <c r="B2302" s="1">
        <v>45760</v>
      </c>
      <c r="C2302" s="2">
        <v>0.60277777777777775</v>
      </c>
      <c r="D2302" t="s">
        <v>38</v>
      </c>
      <c r="E2302" t="s">
        <v>1918</v>
      </c>
      <c r="F2302">
        <v>10309</v>
      </c>
      <c r="I2302" t="s">
        <v>40</v>
      </c>
      <c r="J2302" t="s">
        <v>49</v>
      </c>
      <c r="K2302">
        <v>125</v>
      </c>
      <c r="L2302" t="s">
        <v>491</v>
      </c>
      <c r="M2302" t="s">
        <v>1277</v>
      </c>
      <c r="N2302" t="s">
        <v>1278</v>
      </c>
      <c r="O2302" t="s">
        <v>34</v>
      </c>
      <c r="P2302" t="s">
        <v>36</v>
      </c>
      <c r="Q2302" t="s">
        <v>396</v>
      </c>
      <c r="V2302" t="s">
        <v>36</v>
      </c>
      <c r="W2302" t="s">
        <v>36</v>
      </c>
      <c r="X2302" t="s">
        <v>36</v>
      </c>
      <c r="Z2302" s="12">
        <f t="shared" si="35"/>
        <v>0</v>
      </c>
    </row>
    <row r="2303" spans="1:26" x14ac:dyDescent="0.35">
      <c r="A2303">
        <v>15617423</v>
      </c>
      <c r="B2303" s="1">
        <v>45761</v>
      </c>
      <c r="C2303" s="2">
        <v>0.44791666666666669</v>
      </c>
      <c r="D2303" t="s">
        <v>228</v>
      </c>
      <c r="F2303">
        <v>12674</v>
      </c>
      <c r="G2303" t="s">
        <v>28</v>
      </c>
      <c r="H2303" t="s">
        <v>490</v>
      </c>
      <c r="I2303" t="s">
        <v>40</v>
      </c>
      <c r="J2303" t="s">
        <v>49</v>
      </c>
      <c r="K2303">
        <v>125</v>
      </c>
      <c r="L2303" t="s">
        <v>491</v>
      </c>
      <c r="M2303" t="s">
        <v>492</v>
      </c>
      <c r="N2303" t="s">
        <v>493</v>
      </c>
      <c r="O2303" t="s">
        <v>34</v>
      </c>
      <c r="P2303" t="s">
        <v>35</v>
      </c>
      <c r="Q2303" t="s">
        <v>103</v>
      </c>
      <c r="V2303" t="s">
        <v>35</v>
      </c>
      <c r="W2303" t="s">
        <v>35</v>
      </c>
      <c r="X2303" t="s">
        <v>35</v>
      </c>
      <c r="Z2303" s="12">
        <f t="shared" si="35"/>
        <v>0</v>
      </c>
    </row>
    <row r="2304" spans="1:26" x14ac:dyDescent="0.35">
      <c r="A2304">
        <v>15725444</v>
      </c>
      <c r="B2304" s="1">
        <v>45765</v>
      </c>
      <c r="C2304" s="2">
        <v>0.79027777777777775</v>
      </c>
      <c r="D2304" t="s">
        <v>53</v>
      </c>
      <c r="E2304" t="s">
        <v>2817</v>
      </c>
      <c r="F2304">
        <v>10761</v>
      </c>
      <c r="G2304" t="s">
        <v>124</v>
      </c>
      <c r="H2304" t="s">
        <v>56</v>
      </c>
      <c r="I2304" t="s">
        <v>40</v>
      </c>
      <c r="J2304" t="s">
        <v>49</v>
      </c>
      <c r="K2304">
        <v>125</v>
      </c>
      <c r="L2304" t="s">
        <v>190</v>
      </c>
      <c r="M2304" t="s">
        <v>191</v>
      </c>
      <c r="N2304" t="s">
        <v>192</v>
      </c>
      <c r="O2304" t="s">
        <v>34</v>
      </c>
      <c r="P2304" t="s">
        <v>35</v>
      </c>
      <c r="Q2304" t="s">
        <v>205</v>
      </c>
      <c r="V2304" t="s">
        <v>35</v>
      </c>
      <c r="W2304" t="s">
        <v>35</v>
      </c>
      <c r="X2304" t="s">
        <v>35</v>
      </c>
      <c r="Z2304" s="12">
        <f t="shared" si="35"/>
        <v>0</v>
      </c>
    </row>
    <row r="2305" spans="1:26" x14ac:dyDescent="0.35">
      <c r="A2305">
        <v>15469444</v>
      </c>
      <c r="B2305" s="1">
        <v>45755</v>
      </c>
      <c r="C2305" s="2">
        <v>0.40416666666666667</v>
      </c>
      <c r="D2305" t="s">
        <v>228</v>
      </c>
      <c r="E2305" t="s">
        <v>2818</v>
      </c>
      <c r="F2305" t="s">
        <v>2819</v>
      </c>
      <c r="I2305" t="s">
        <v>40</v>
      </c>
      <c r="J2305" t="s">
        <v>57</v>
      </c>
      <c r="K2305" t="s">
        <v>58</v>
      </c>
      <c r="L2305" t="s">
        <v>1110</v>
      </c>
      <c r="M2305" t="s">
        <v>1983</v>
      </c>
      <c r="N2305" t="s">
        <v>1984</v>
      </c>
      <c r="O2305" t="s">
        <v>45</v>
      </c>
      <c r="P2305" t="s">
        <v>36</v>
      </c>
      <c r="Q2305" t="s">
        <v>205</v>
      </c>
      <c r="V2305" t="s">
        <v>35</v>
      </c>
      <c r="W2305" t="s">
        <v>35</v>
      </c>
      <c r="X2305" t="s">
        <v>36</v>
      </c>
      <c r="Y2305" s="3">
        <v>45755.408333333333</v>
      </c>
      <c r="Z2305" s="12">
        <f t="shared" si="35"/>
        <v>0</v>
      </c>
    </row>
    <row r="2306" spans="1:26" x14ac:dyDescent="0.35">
      <c r="A2306">
        <v>15465891</v>
      </c>
      <c r="B2306" s="1">
        <v>45754</v>
      </c>
      <c r="C2306" s="2">
        <v>0.89444444444444449</v>
      </c>
      <c r="D2306" t="s">
        <v>53</v>
      </c>
      <c r="E2306" t="s">
        <v>2820</v>
      </c>
      <c r="F2306" t="s">
        <v>2821</v>
      </c>
      <c r="G2306" t="s">
        <v>124</v>
      </c>
      <c r="H2306" t="s">
        <v>56</v>
      </c>
      <c r="I2306" t="s">
        <v>40</v>
      </c>
      <c r="J2306" t="s">
        <v>30</v>
      </c>
      <c r="K2306" t="s">
        <v>538</v>
      </c>
      <c r="L2306" t="s">
        <v>30</v>
      </c>
      <c r="M2306" t="s">
        <v>539</v>
      </c>
      <c r="N2306" t="s">
        <v>540</v>
      </c>
      <c r="O2306" t="s">
        <v>34</v>
      </c>
      <c r="P2306" t="s">
        <v>35</v>
      </c>
      <c r="Q2306" t="s">
        <v>205</v>
      </c>
      <c r="V2306" t="s">
        <v>35</v>
      </c>
      <c r="W2306" t="s">
        <v>35</v>
      </c>
      <c r="X2306" t="s">
        <v>35</v>
      </c>
      <c r="Z2306" s="12">
        <f t="shared" si="35"/>
        <v>0</v>
      </c>
    </row>
    <row r="2307" spans="1:26" x14ac:dyDescent="0.35">
      <c r="A2307">
        <v>15634598</v>
      </c>
      <c r="B2307" s="1">
        <v>45761</v>
      </c>
      <c r="C2307" s="2">
        <v>0.80486111111111114</v>
      </c>
      <c r="D2307" t="s">
        <v>38</v>
      </c>
      <c r="E2307" t="s">
        <v>2822</v>
      </c>
      <c r="F2307" t="s">
        <v>2823</v>
      </c>
      <c r="I2307" t="s">
        <v>40</v>
      </c>
      <c r="J2307" t="s">
        <v>49</v>
      </c>
      <c r="K2307">
        <v>150</v>
      </c>
      <c r="L2307" t="s">
        <v>71</v>
      </c>
      <c r="M2307" t="s">
        <v>1197</v>
      </c>
      <c r="N2307" t="s">
        <v>1198</v>
      </c>
      <c r="O2307" t="s">
        <v>67</v>
      </c>
      <c r="P2307" t="s">
        <v>36</v>
      </c>
      <c r="V2307" t="s">
        <v>36</v>
      </c>
      <c r="W2307" t="s">
        <v>35</v>
      </c>
      <c r="X2307" t="s">
        <v>36</v>
      </c>
      <c r="Y2307" s="3">
        <v>45761.806944444441</v>
      </c>
      <c r="Z2307" s="12">
        <f t="shared" ref="Z2307:Z2370" si="36">IF(O2307="Invoiced", 1, 0)</f>
        <v>1</v>
      </c>
    </row>
    <row r="2308" spans="1:26" x14ac:dyDescent="0.35">
      <c r="A2308">
        <v>15723365</v>
      </c>
      <c r="B2308" s="1">
        <v>45765</v>
      </c>
      <c r="C2308" s="2">
        <v>0.72847222222222219</v>
      </c>
      <c r="D2308" t="s">
        <v>24</v>
      </c>
      <c r="E2308" t="s">
        <v>2824</v>
      </c>
      <c r="F2308">
        <v>14034</v>
      </c>
      <c r="G2308" t="s">
        <v>27</v>
      </c>
      <c r="H2308" t="s">
        <v>28</v>
      </c>
      <c r="I2308" t="s">
        <v>40</v>
      </c>
      <c r="J2308" t="s">
        <v>148</v>
      </c>
      <c r="K2308" t="s">
        <v>1716</v>
      </c>
      <c r="L2308" t="s">
        <v>148</v>
      </c>
      <c r="M2308" t="s">
        <v>1717</v>
      </c>
      <c r="N2308" t="s">
        <v>1718</v>
      </c>
      <c r="O2308" t="s">
        <v>34</v>
      </c>
      <c r="P2308" t="s">
        <v>35</v>
      </c>
      <c r="Q2308" t="s">
        <v>37</v>
      </c>
      <c r="V2308" t="s">
        <v>35</v>
      </c>
      <c r="W2308" t="s">
        <v>35</v>
      </c>
      <c r="X2308" t="s">
        <v>35</v>
      </c>
      <c r="Z2308" s="12">
        <f t="shared" si="36"/>
        <v>0</v>
      </c>
    </row>
    <row r="2309" spans="1:26" x14ac:dyDescent="0.35">
      <c r="A2309">
        <v>15612429</v>
      </c>
      <c r="B2309" s="1">
        <v>45761</v>
      </c>
      <c r="C2309" s="2">
        <v>0.31458333333333333</v>
      </c>
      <c r="D2309" t="s">
        <v>53</v>
      </c>
      <c r="E2309" t="s">
        <v>921</v>
      </c>
      <c r="F2309">
        <v>13139</v>
      </c>
      <c r="G2309" t="s">
        <v>55</v>
      </c>
      <c r="H2309" t="s">
        <v>56</v>
      </c>
      <c r="I2309" t="s">
        <v>29</v>
      </c>
      <c r="J2309" t="s">
        <v>49</v>
      </c>
      <c r="K2309">
        <v>125</v>
      </c>
      <c r="L2309" t="s">
        <v>92</v>
      </c>
      <c r="M2309" t="s">
        <v>93</v>
      </c>
      <c r="N2309" t="s">
        <v>94</v>
      </c>
      <c r="O2309" t="s">
        <v>34</v>
      </c>
      <c r="P2309" t="s">
        <v>35</v>
      </c>
      <c r="V2309" t="s">
        <v>35</v>
      </c>
      <c r="W2309" t="s">
        <v>35</v>
      </c>
      <c r="X2309" t="s">
        <v>35</v>
      </c>
      <c r="Z2309" s="12">
        <f t="shared" si="36"/>
        <v>0</v>
      </c>
    </row>
    <row r="2310" spans="1:26" x14ac:dyDescent="0.35">
      <c r="A2310">
        <v>15541010</v>
      </c>
      <c r="B2310" s="1">
        <v>45757</v>
      </c>
      <c r="C2310" s="2">
        <v>0.49791666666666667</v>
      </c>
      <c r="D2310" t="s">
        <v>38</v>
      </c>
      <c r="E2310" t="s">
        <v>1162</v>
      </c>
      <c r="F2310">
        <v>12919</v>
      </c>
      <c r="I2310" t="s">
        <v>29</v>
      </c>
      <c r="J2310" t="s">
        <v>41</v>
      </c>
      <c r="K2310">
        <v>110</v>
      </c>
      <c r="L2310" t="s">
        <v>143</v>
      </c>
      <c r="M2310" t="s">
        <v>144</v>
      </c>
      <c r="N2310" t="s">
        <v>145</v>
      </c>
      <c r="O2310" t="s">
        <v>34</v>
      </c>
      <c r="P2310" t="s">
        <v>36</v>
      </c>
      <c r="Q2310" t="s">
        <v>37</v>
      </c>
      <c r="V2310" t="s">
        <v>36</v>
      </c>
      <c r="W2310" t="s">
        <v>36</v>
      </c>
      <c r="X2310" t="s">
        <v>36</v>
      </c>
      <c r="Z2310" s="12">
        <f t="shared" si="36"/>
        <v>0</v>
      </c>
    </row>
    <row r="2311" spans="1:26" x14ac:dyDescent="0.35">
      <c r="A2311">
        <v>15568891</v>
      </c>
      <c r="B2311" s="1">
        <v>45758</v>
      </c>
      <c r="C2311" s="2">
        <v>0.65486111111111112</v>
      </c>
      <c r="D2311" t="s">
        <v>128</v>
      </c>
      <c r="E2311" t="s">
        <v>1762</v>
      </c>
      <c r="F2311">
        <v>11838</v>
      </c>
      <c r="I2311" t="s">
        <v>40</v>
      </c>
      <c r="J2311" t="s">
        <v>49</v>
      </c>
      <c r="K2311">
        <v>150</v>
      </c>
      <c r="L2311" t="s">
        <v>64</v>
      </c>
      <c r="M2311" t="s">
        <v>1245</v>
      </c>
      <c r="N2311" t="s">
        <v>1246</v>
      </c>
      <c r="O2311" t="s">
        <v>34</v>
      </c>
      <c r="P2311" t="s">
        <v>35</v>
      </c>
      <c r="V2311" t="s">
        <v>35</v>
      </c>
      <c r="W2311" t="s">
        <v>35</v>
      </c>
      <c r="X2311" t="s">
        <v>35</v>
      </c>
      <c r="Z2311" s="12">
        <f t="shared" si="36"/>
        <v>0</v>
      </c>
    </row>
    <row r="2312" spans="1:26" x14ac:dyDescent="0.35">
      <c r="A2312">
        <v>15439273</v>
      </c>
      <c r="B2312" s="1">
        <v>45753</v>
      </c>
      <c r="C2312" s="2">
        <v>0.68333333333333335</v>
      </c>
      <c r="D2312" t="s">
        <v>53</v>
      </c>
      <c r="E2312" t="s">
        <v>723</v>
      </c>
      <c r="F2312" t="s">
        <v>724</v>
      </c>
      <c r="G2312" t="s">
        <v>124</v>
      </c>
      <c r="H2312" t="s">
        <v>56</v>
      </c>
      <c r="I2312" t="s">
        <v>40</v>
      </c>
      <c r="J2312" t="s">
        <v>49</v>
      </c>
      <c r="K2312" t="s">
        <v>135</v>
      </c>
      <c r="L2312" t="s">
        <v>136</v>
      </c>
      <c r="M2312" t="s">
        <v>137</v>
      </c>
      <c r="N2312" t="s">
        <v>138</v>
      </c>
      <c r="O2312" t="s">
        <v>62</v>
      </c>
      <c r="P2312" t="s">
        <v>35</v>
      </c>
      <c r="Q2312" t="s">
        <v>78</v>
      </c>
      <c r="V2312" t="s">
        <v>35</v>
      </c>
      <c r="W2312" t="s">
        <v>35</v>
      </c>
      <c r="X2312" t="s">
        <v>35</v>
      </c>
      <c r="Z2312" s="12">
        <f t="shared" si="36"/>
        <v>0</v>
      </c>
    </row>
    <row r="2313" spans="1:26" x14ac:dyDescent="0.35">
      <c r="A2313">
        <v>15571556</v>
      </c>
      <c r="B2313" s="1">
        <v>45758</v>
      </c>
      <c r="C2313" s="2">
        <v>0.71458333333333335</v>
      </c>
      <c r="D2313" t="s">
        <v>38</v>
      </c>
      <c r="E2313" t="s">
        <v>2825</v>
      </c>
      <c r="F2313" t="s">
        <v>2826</v>
      </c>
      <c r="G2313" t="s">
        <v>86</v>
      </c>
      <c r="H2313" t="s">
        <v>87</v>
      </c>
      <c r="I2313" t="s">
        <v>40</v>
      </c>
      <c r="J2313" t="s">
        <v>49</v>
      </c>
      <c r="K2313">
        <v>125</v>
      </c>
      <c r="L2313" t="s">
        <v>491</v>
      </c>
      <c r="M2313" t="s">
        <v>492</v>
      </c>
      <c r="N2313" t="s">
        <v>493</v>
      </c>
      <c r="O2313" t="s">
        <v>67</v>
      </c>
      <c r="P2313" t="s">
        <v>36</v>
      </c>
      <c r="V2313" t="s">
        <v>36</v>
      </c>
      <c r="W2313" t="s">
        <v>36</v>
      </c>
      <c r="X2313" t="s">
        <v>36</v>
      </c>
      <c r="Y2313" s="3">
        <v>45758.717361111114</v>
      </c>
      <c r="Z2313" s="12">
        <f t="shared" si="36"/>
        <v>1</v>
      </c>
    </row>
    <row r="2314" spans="1:26" x14ac:dyDescent="0.35">
      <c r="A2314">
        <v>15704443</v>
      </c>
      <c r="B2314" s="1">
        <v>45765</v>
      </c>
      <c r="C2314" s="2">
        <v>0.47708333333333336</v>
      </c>
      <c r="D2314" t="s">
        <v>53</v>
      </c>
      <c r="E2314" t="s">
        <v>2382</v>
      </c>
      <c r="F2314">
        <v>11658</v>
      </c>
      <c r="G2314" t="s">
        <v>55</v>
      </c>
      <c r="H2314" t="s">
        <v>56</v>
      </c>
      <c r="I2314" t="s">
        <v>29</v>
      </c>
      <c r="J2314" t="s">
        <v>49</v>
      </c>
      <c r="K2314" t="s">
        <v>472</v>
      </c>
      <c r="L2314" t="s">
        <v>473</v>
      </c>
      <c r="M2314" t="s">
        <v>474</v>
      </c>
      <c r="N2314" t="s">
        <v>475</v>
      </c>
      <c r="O2314" t="s">
        <v>34</v>
      </c>
      <c r="P2314" t="s">
        <v>35</v>
      </c>
      <c r="Q2314" t="s">
        <v>37</v>
      </c>
      <c r="V2314" t="s">
        <v>35</v>
      </c>
      <c r="W2314" t="s">
        <v>35</v>
      </c>
      <c r="X2314" t="s">
        <v>35</v>
      </c>
      <c r="Z2314" s="12">
        <f t="shared" si="36"/>
        <v>0</v>
      </c>
    </row>
    <row r="2315" spans="1:26" x14ac:dyDescent="0.35">
      <c r="A2315">
        <v>15448340</v>
      </c>
      <c r="B2315" s="1">
        <v>45754</v>
      </c>
      <c r="C2315" s="2">
        <v>0.56944444444444442</v>
      </c>
      <c r="D2315" t="s">
        <v>53</v>
      </c>
      <c r="E2315" t="s">
        <v>1498</v>
      </c>
      <c r="F2315">
        <v>12580</v>
      </c>
      <c r="G2315" t="s">
        <v>55</v>
      </c>
      <c r="H2315" t="s">
        <v>56</v>
      </c>
      <c r="J2315" t="s">
        <v>49</v>
      </c>
      <c r="K2315" t="s">
        <v>378</v>
      </c>
      <c r="L2315" t="s">
        <v>417</v>
      </c>
      <c r="M2315" t="s">
        <v>418</v>
      </c>
      <c r="N2315" t="s">
        <v>419</v>
      </c>
      <c r="O2315" t="s">
        <v>62</v>
      </c>
      <c r="P2315" t="s">
        <v>35</v>
      </c>
      <c r="Q2315" t="s">
        <v>78</v>
      </c>
      <c r="V2315" t="s">
        <v>35</v>
      </c>
      <c r="W2315" t="s">
        <v>35</v>
      </c>
      <c r="X2315" t="s">
        <v>35</v>
      </c>
      <c r="Z2315" s="12">
        <f t="shared" si="36"/>
        <v>0</v>
      </c>
    </row>
    <row r="2316" spans="1:26" x14ac:dyDescent="0.35">
      <c r="A2316">
        <v>15428293</v>
      </c>
      <c r="B2316" s="1">
        <v>45752</v>
      </c>
      <c r="C2316" s="2">
        <v>0.91388888888888886</v>
      </c>
      <c r="D2316" t="s">
        <v>24</v>
      </c>
      <c r="E2316" t="s">
        <v>2674</v>
      </c>
      <c r="F2316" t="s">
        <v>2675</v>
      </c>
      <c r="G2316" t="s">
        <v>27</v>
      </c>
      <c r="H2316" t="s">
        <v>28</v>
      </c>
      <c r="I2316" t="s">
        <v>40</v>
      </c>
      <c r="J2316" t="s">
        <v>30</v>
      </c>
      <c r="K2316" t="s">
        <v>153</v>
      </c>
      <c r="L2316" t="s">
        <v>30</v>
      </c>
      <c r="M2316" t="s">
        <v>306</v>
      </c>
      <c r="N2316" t="s">
        <v>155</v>
      </c>
      <c r="O2316" t="s">
        <v>34</v>
      </c>
      <c r="P2316" t="s">
        <v>35</v>
      </c>
      <c r="Q2316" t="s">
        <v>37</v>
      </c>
      <c r="V2316" t="s">
        <v>35</v>
      </c>
      <c r="W2316" t="s">
        <v>35</v>
      </c>
      <c r="X2316" t="s">
        <v>35</v>
      </c>
      <c r="Z2316" s="12">
        <f t="shared" si="36"/>
        <v>0</v>
      </c>
    </row>
    <row r="2317" spans="1:26" x14ac:dyDescent="0.35">
      <c r="A2317">
        <v>15427636</v>
      </c>
      <c r="B2317" s="1">
        <v>45754</v>
      </c>
      <c r="C2317" s="2">
        <v>0.56944444444444442</v>
      </c>
      <c r="D2317" t="s">
        <v>95</v>
      </c>
      <c r="E2317" t="s">
        <v>2827</v>
      </c>
      <c r="F2317" t="s">
        <v>2828</v>
      </c>
      <c r="G2317" t="s">
        <v>98</v>
      </c>
      <c r="H2317" t="s">
        <v>99</v>
      </c>
      <c r="I2317" t="s">
        <v>40</v>
      </c>
      <c r="J2317" t="s">
        <v>49</v>
      </c>
      <c r="K2317" t="s">
        <v>194</v>
      </c>
      <c r="L2317" t="s">
        <v>756</v>
      </c>
      <c r="M2317" t="s">
        <v>2829</v>
      </c>
      <c r="N2317" t="s">
        <v>1165</v>
      </c>
      <c r="O2317" t="s">
        <v>34</v>
      </c>
      <c r="P2317" t="s">
        <v>35</v>
      </c>
      <c r="Q2317" t="s">
        <v>37</v>
      </c>
      <c r="V2317" t="s">
        <v>35</v>
      </c>
      <c r="W2317" t="s">
        <v>35</v>
      </c>
      <c r="X2317" t="s">
        <v>35</v>
      </c>
      <c r="Z2317" s="12">
        <f t="shared" si="36"/>
        <v>0</v>
      </c>
    </row>
    <row r="2318" spans="1:26" x14ac:dyDescent="0.35">
      <c r="A2318">
        <v>15371183</v>
      </c>
      <c r="B2318" s="1">
        <v>45750</v>
      </c>
      <c r="C2318" s="2">
        <v>0.42499999999999999</v>
      </c>
      <c r="D2318" t="s">
        <v>53</v>
      </c>
      <c r="E2318" t="s">
        <v>1455</v>
      </c>
      <c r="F2318">
        <v>12956</v>
      </c>
      <c r="G2318" t="s">
        <v>124</v>
      </c>
      <c r="H2318" t="s">
        <v>56</v>
      </c>
      <c r="I2318" t="s">
        <v>40</v>
      </c>
      <c r="J2318" t="s">
        <v>49</v>
      </c>
      <c r="K2318">
        <v>125</v>
      </c>
      <c r="L2318" t="s">
        <v>190</v>
      </c>
      <c r="M2318" t="s">
        <v>191</v>
      </c>
      <c r="N2318" t="s">
        <v>192</v>
      </c>
      <c r="O2318" t="s">
        <v>62</v>
      </c>
      <c r="P2318" t="s">
        <v>35</v>
      </c>
      <c r="Q2318" t="s">
        <v>167</v>
      </c>
      <c r="V2318" t="s">
        <v>35</v>
      </c>
      <c r="W2318" t="s">
        <v>35</v>
      </c>
      <c r="X2318" t="s">
        <v>35</v>
      </c>
      <c r="Z2318" s="12">
        <f t="shared" si="36"/>
        <v>0</v>
      </c>
    </row>
    <row r="2319" spans="1:26" x14ac:dyDescent="0.35">
      <c r="A2319">
        <v>15348300</v>
      </c>
      <c r="B2319" s="1">
        <v>45748</v>
      </c>
      <c r="C2319" s="2">
        <v>0.97083333333333333</v>
      </c>
      <c r="D2319" t="s">
        <v>53</v>
      </c>
      <c r="E2319" t="s">
        <v>1440</v>
      </c>
      <c r="F2319">
        <v>10835</v>
      </c>
      <c r="G2319" t="s">
        <v>124</v>
      </c>
      <c r="H2319" t="s">
        <v>56</v>
      </c>
      <c r="I2319" t="s">
        <v>88</v>
      </c>
      <c r="J2319" t="s">
        <v>49</v>
      </c>
      <c r="K2319">
        <v>125</v>
      </c>
      <c r="L2319" t="s">
        <v>190</v>
      </c>
      <c r="M2319" t="s">
        <v>191</v>
      </c>
      <c r="N2319" t="s">
        <v>192</v>
      </c>
      <c r="O2319" t="s">
        <v>62</v>
      </c>
      <c r="P2319" t="s">
        <v>35</v>
      </c>
      <c r="Q2319" t="s">
        <v>78</v>
      </c>
      <c r="V2319" t="s">
        <v>35</v>
      </c>
      <c r="W2319" t="s">
        <v>35</v>
      </c>
      <c r="X2319" t="s">
        <v>35</v>
      </c>
      <c r="Z2319" s="12">
        <f t="shared" si="36"/>
        <v>0</v>
      </c>
    </row>
    <row r="2320" spans="1:26" x14ac:dyDescent="0.35">
      <c r="A2320">
        <v>15333581</v>
      </c>
      <c r="B2320" s="1">
        <v>45748</v>
      </c>
      <c r="C2320" s="2">
        <v>0.47013888888888888</v>
      </c>
      <c r="D2320" t="s">
        <v>228</v>
      </c>
      <c r="F2320">
        <v>10319</v>
      </c>
      <c r="G2320" t="s">
        <v>340</v>
      </c>
      <c r="H2320" t="s">
        <v>959</v>
      </c>
      <c r="J2320" t="s">
        <v>49</v>
      </c>
      <c r="K2320">
        <v>125</v>
      </c>
      <c r="L2320" t="s">
        <v>190</v>
      </c>
      <c r="M2320" t="s">
        <v>191</v>
      </c>
      <c r="N2320" t="s">
        <v>192</v>
      </c>
      <c r="O2320" t="s">
        <v>62</v>
      </c>
      <c r="P2320" t="s">
        <v>35</v>
      </c>
      <c r="Q2320" t="s">
        <v>536</v>
      </c>
      <c r="V2320" t="s">
        <v>35</v>
      </c>
      <c r="W2320" t="s">
        <v>35</v>
      </c>
      <c r="X2320" t="s">
        <v>35</v>
      </c>
      <c r="Z2320" s="12">
        <f t="shared" si="36"/>
        <v>0</v>
      </c>
    </row>
    <row r="2321" spans="1:26" x14ac:dyDescent="0.35">
      <c r="A2321">
        <v>15601857</v>
      </c>
      <c r="B2321" s="1">
        <v>45760</v>
      </c>
      <c r="C2321" s="2">
        <v>0.51736111111111116</v>
      </c>
      <c r="D2321" t="s">
        <v>38</v>
      </c>
      <c r="E2321" t="s">
        <v>1049</v>
      </c>
      <c r="F2321" t="s">
        <v>1050</v>
      </c>
      <c r="I2321" t="s">
        <v>29</v>
      </c>
      <c r="J2321" t="s">
        <v>49</v>
      </c>
      <c r="K2321">
        <v>150</v>
      </c>
      <c r="L2321" t="s">
        <v>64</v>
      </c>
      <c r="M2321" t="s">
        <v>1245</v>
      </c>
      <c r="N2321" t="s">
        <v>1246</v>
      </c>
      <c r="O2321" t="s">
        <v>62</v>
      </c>
      <c r="P2321" t="s">
        <v>36</v>
      </c>
      <c r="Q2321" t="s">
        <v>78</v>
      </c>
      <c r="V2321" t="s">
        <v>35</v>
      </c>
      <c r="W2321" t="s">
        <v>35</v>
      </c>
      <c r="X2321" t="s">
        <v>35</v>
      </c>
      <c r="Z2321" s="12">
        <f t="shared" si="36"/>
        <v>0</v>
      </c>
    </row>
    <row r="2322" spans="1:26" x14ac:dyDescent="0.35">
      <c r="A2322">
        <v>15572631</v>
      </c>
      <c r="B2322" s="1">
        <v>45758</v>
      </c>
      <c r="C2322" s="2">
        <v>0.74236111111111114</v>
      </c>
      <c r="D2322" t="s">
        <v>228</v>
      </c>
      <c r="E2322" t="s">
        <v>2830</v>
      </c>
      <c r="F2322">
        <v>14124</v>
      </c>
      <c r="I2322" t="s">
        <v>88</v>
      </c>
      <c r="J2322" t="s">
        <v>148</v>
      </c>
      <c r="K2322" t="s">
        <v>296</v>
      </c>
      <c r="M2322" t="s">
        <v>1012</v>
      </c>
      <c r="N2322" t="s">
        <v>1013</v>
      </c>
      <c r="O2322" t="s">
        <v>34</v>
      </c>
      <c r="P2322" t="s">
        <v>35</v>
      </c>
      <c r="Q2322" t="s">
        <v>536</v>
      </c>
      <c r="V2322" t="s">
        <v>35</v>
      </c>
      <c r="W2322" t="s">
        <v>35</v>
      </c>
      <c r="X2322" t="s">
        <v>35</v>
      </c>
      <c r="Z2322" s="12">
        <f t="shared" si="36"/>
        <v>0</v>
      </c>
    </row>
    <row r="2323" spans="1:26" x14ac:dyDescent="0.35">
      <c r="A2323">
        <v>15545667</v>
      </c>
      <c r="B2323" s="1">
        <v>45757</v>
      </c>
      <c r="C2323" s="2">
        <v>0.6</v>
      </c>
      <c r="D2323" t="s">
        <v>228</v>
      </c>
      <c r="E2323" t="s">
        <v>2831</v>
      </c>
      <c r="F2323" t="s">
        <v>2832</v>
      </c>
      <c r="I2323" t="s">
        <v>40</v>
      </c>
      <c r="J2323" t="s">
        <v>30</v>
      </c>
      <c r="K2323" t="s">
        <v>593</v>
      </c>
      <c r="M2323" t="s">
        <v>1381</v>
      </c>
      <c r="N2323" t="s">
        <v>155</v>
      </c>
      <c r="O2323" t="s">
        <v>67</v>
      </c>
      <c r="P2323" t="s">
        <v>36</v>
      </c>
      <c r="Q2323" t="s">
        <v>103</v>
      </c>
      <c r="V2323" t="s">
        <v>36</v>
      </c>
      <c r="W2323" t="s">
        <v>35</v>
      </c>
      <c r="X2323" t="s">
        <v>36</v>
      </c>
      <c r="Y2323" s="3">
        <v>45757.606249999997</v>
      </c>
      <c r="Z2323" s="12">
        <f t="shared" si="36"/>
        <v>1</v>
      </c>
    </row>
    <row r="2324" spans="1:26" x14ac:dyDescent="0.35">
      <c r="A2324">
        <v>15531213</v>
      </c>
      <c r="B2324" s="1">
        <v>45756</v>
      </c>
      <c r="C2324" s="2">
        <v>0.76944444444444449</v>
      </c>
      <c r="D2324" t="s">
        <v>38</v>
      </c>
      <c r="E2324" t="s">
        <v>1852</v>
      </c>
      <c r="F2324">
        <v>12767</v>
      </c>
      <c r="I2324" t="s">
        <v>29</v>
      </c>
      <c r="J2324" t="s">
        <v>49</v>
      </c>
      <c r="K2324">
        <v>125</v>
      </c>
      <c r="L2324" t="s">
        <v>100</v>
      </c>
      <c r="M2324" t="s">
        <v>319</v>
      </c>
      <c r="N2324" t="s">
        <v>320</v>
      </c>
      <c r="O2324" t="s">
        <v>67</v>
      </c>
      <c r="P2324" t="s">
        <v>36</v>
      </c>
      <c r="Q2324" t="s">
        <v>37</v>
      </c>
      <c r="V2324" t="s">
        <v>36</v>
      </c>
      <c r="W2324" t="s">
        <v>36</v>
      </c>
      <c r="X2324" t="s">
        <v>35</v>
      </c>
      <c r="Y2324" s="3">
        <v>45756.772916666669</v>
      </c>
      <c r="Z2324" s="12">
        <f t="shared" si="36"/>
        <v>1</v>
      </c>
    </row>
    <row r="2325" spans="1:26" x14ac:dyDescent="0.35">
      <c r="A2325">
        <v>15585432</v>
      </c>
      <c r="B2325" s="1">
        <v>45759</v>
      </c>
      <c r="C2325" s="2">
        <v>0.55763888888888891</v>
      </c>
      <c r="D2325" t="s">
        <v>24</v>
      </c>
      <c r="E2325" t="s">
        <v>2325</v>
      </c>
      <c r="F2325">
        <v>13002</v>
      </c>
      <c r="G2325" t="s">
        <v>27</v>
      </c>
      <c r="H2325" t="s">
        <v>28</v>
      </c>
      <c r="I2325" t="s">
        <v>88</v>
      </c>
      <c r="J2325" t="s">
        <v>30</v>
      </c>
      <c r="K2325" t="s">
        <v>31</v>
      </c>
      <c r="L2325" t="s">
        <v>30</v>
      </c>
      <c r="M2325" t="s">
        <v>32</v>
      </c>
      <c r="N2325" t="s">
        <v>33</v>
      </c>
      <c r="O2325" t="s">
        <v>62</v>
      </c>
      <c r="P2325" t="s">
        <v>35</v>
      </c>
      <c r="Q2325" t="s">
        <v>78</v>
      </c>
      <c r="V2325" t="s">
        <v>35</v>
      </c>
      <c r="W2325" t="s">
        <v>35</v>
      </c>
      <c r="X2325" t="s">
        <v>35</v>
      </c>
      <c r="Z2325" s="12">
        <f t="shared" si="36"/>
        <v>0</v>
      </c>
    </row>
    <row r="2326" spans="1:26" x14ac:dyDescent="0.35">
      <c r="A2326">
        <v>15489438</v>
      </c>
      <c r="B2326" s="1">
        <v>45755</v>
      </c>
      <c r="C2326" s="2">
        <v>0.99375000000000002</v>
      </c>
      <c r="D2326" t="s">
        <v>53</v>
      </c>
      <c r="E2326" t="s">
        <v>2833</v>
      </c>
      <c r="F2326" t="s">
        <v>2834</v>
      </c>
      <c r="G2326" t="s">
        <v>124</v>
      </c>
      <c r="H2326" t="s">
        <v>56</v>
      </c>
      <c r="I2326" t="s">
        <v>40</v>
      </c>
      <c r="J2326" t="s">
        <v>49</v>
      </c>
      <c r="K2326" t="s">
        <v>392</v>
      </c>
      <c r="L2326" t="s">
        <v>81</v>
      </c>
      <c r="M2326" t="s">
        <v>1357</v>
      </c>
      <c r="N2326" t="s">
        <v>1358</v>
      </c>
      <c r="O2326" t="s">
        <v>34</v>
      </c>
      <c r="P2326" t="s">
        <v>35</v>
      </c>
      <c r="Q2326" t="s">
        <v>37</v>
      </c>
      <c r="V2326" t="s">
        <v>35</v>
      </c>
      <c r="W2326" t="s">
        <v>35</v>
      </c>
      <c r="X2326" t="s">
        <v>35</v>
      </c>
      <c r="Z2326" s="12">
        <f t="shared" si="36"/>
        <v>0</v>
      </c>
    </row>
    <row r="2327" spans="1:26" x14ac:dyDescent="0.35">
      <c r="A2327">
        <v>15476058</v>
      </c>
      <c r="B2327" s="1">
        <v>45755</v>
      </c>
      <c r="C2327" s="2">
        <v>0.54583333333333328</v>
      </c>
      <c r="D2327" t="s">
        <v>128</v>
      </c>
      <c r="E2327" t="s">
        <v>1645</v>
      </c>
      <c r="F2327">
        <v>13498</v>
      </c>
      <c r="I2327" t="s">
        <v>29</v>
      </c>
      <c r="J2327" t="s">
        <v>49</v>
      </c>
      <c r="K2327">
        <v>220</v>
      </c>
      <c r="L2327" t="s">
        <v>344</v>
      </c>
      <c r="M2327" t="s">
        <v>517</v>
      </c>
      <c r="N2327" t="s">
        <v>518</v>
      </c>
      <c r="O2327" t="s">
        <v>62</v>
      </c>
      <c r="P2327" t="s">
        <v>35</v>
      </c>
      <c r="Q2327" t="s">
        <v>78</v>
      </c>
      <c r="V2327" t="s">
        <v>35</v>
      </c>
      <c r="W2327" t="s">
        <v>35</v>
      </c>
      <c r="X2327" t="s">
        <v>35</v>
      </c>
      <c r="Z2327" s="12">
        <f t="shared" si="36"/>
        <v>0</v>
      </c>
    </row>
    <row r="2328" spans="1:26" x14ac:dyDescent="0.35">
      <c r="A2328">
        <v>15688221</v>
      </c>
      <c r="B2328" s="1">
        <v>45764</v>
      </c>
      <c r="C2328" s="2">
        <v>0.38263888888888886</v>
      </c>
      <c r="D2328" t="s">
        <v>24</v>
      </c>
      <c r="E2328" t="s">
        <v>2680</v>
      </c>
      <c r="F2328">
        <v>12456</v>
      </c>
      <c r="G2328" t="s">
        <v>27</v>
      </c>
      <c r="H2328" t="s">
        <v>28</v>
      </c>
      <c r="I2328" t="s">
        <v>29</v>
      </c>
      <c r="J2328" t="s">
        <v>30</v>
      </c>
      <c r="K2328" t="s">
        <v>153</v>
      </c>
      <c r="L2328" t="s">
        <v>30</v>
      </c>
      <c r="M2328" t="s">
        <v>306</v>
      </c>
      <c r="N2328" t="s">
        <v>155</v>
      </c>
      <c r="O2328" t="s">
        <v>62</v>
      </c>
      <c r="P2328" t="s">
        <v>35</v>
      </c>
      <c r="Q2328" t="s">
        <v>78</v>
      </c>
      <c r="V2328" t="s">
        <v>35</v>
      </c>
      <c r="W2328" t="s">
        <v>35</v>
      </c>
      <c r="X2328" t="s">
        <v>35</v>
      </c>
      <c r="Z2328" s="12">
        <f t="shared" si="36"/>
        <v>0</v>
      </c>
    </row>
    <row r="2329" spans="1:26" x14ac:dyDescent="0.35">
      <c r="A2329">
        <v>15607576</v>
      </c>
      <c r="B2329" s="1">
        <v>45760</v>
      </c>
      <c r="C2329" s="2">
        <v>0.76736111111111116</v>
      </c>
      <c r="D2329" t="s">
        <v>38</v>
      </c>
      <c r="E2329" t="s">
        <v>2639</v>
      </c>
      <c r="F2329">
        <v>11809</v>
      </c>
      <c r="G2329" t="s">
        <v>86</v>
      </c>
      <c r="H2329" t="s">
        <v>87</v>
      </c>
      <c r="J2329" t="s">
        <v>49</v>
      </c>
      <c r="K2329">
        <v>125</v>
      </c>
      <c r="L2329" t="s">
        <v>100</v>
      </c>
      <c r="M2329" t="s">
        <v>496</v>
      </c>
      <c r="N2329" t="s">
        <v>497</v>
      </c>
      <c r="O2329" t="s">
        <v>67</v>
      </c>
      <c r="P2329" t="s">
        <v>36</v>
      </c>
      <c r="V2329" t="s">
        <v>35</v>
      </c>
      <c r="W2329" t="s">
        <v>35</v>
      </c>
      <c r="X2329" t="s">
        <v>36</v>
      </c>
      <c r="Z2329" s="12">
        <f t="shared" si="36"/>
        <v>1</v>
      </c>
    </row>
    <row r="2330" spans="1:26" x14ac:dyDescent="0.35">
      <c r="A2330">
        <v>15742466</v>
      </c>
      <c r="B2330" s="1">
        <v>45766</v>
      </c>
      <c r="C2330" s="2">
        <v>0.73263888888888884</v>
      </c>
      <c r="D2330" t="s">
        <v>38</v>
      </c>
      <c r="E2330" t="s">
        <v>2835</v>
      </c>
      <c r="F2330" t="s">
        <v>1737</v>
      </c>
      <c r="G2330" t="s">
        <v>86</v>
      </c>
      <c r="H2330" t="s">
        <v>87</v>
      </c>
      <c r="I2330" t="s">
        <v>40</v>
      </c>
      <c r="J2330" t="s">
        <v>30</v>
      </c>
      <c r="K2330" t="s">
        <v>125</v>
      </c>
      <c r="M2330" t="s">
        <v>2836</v>
      </c>
      <c r="N2330" t="s">
        <v>2837</v>
      </c>
      <c r="O2330" t="s">
        <v>67</v>
      </c>
      <c r="P2330" t="s">
        <v>36</v>
      </c>
      <c r="Q2330" t="s">
        <v>313</v>
      </c>
      <c r="V2330" t="s">
        <v>36</v>
      </c>
      <c r="W2330" t="s">
        <v>35</v>
      </c>
      <c r="X2330" t="s">
        <v>35</v>
      </c>
      <c r="Y2330" s="3">
        <v>45766.734722222223</v>
      </c>
      <c r="Z2330" s="12">
        <f t="shared" si="36"/>
        <v>1</v>
      </c>
    </row>
    <row r="2331" spans="1:26" x14ac:dyDescent="0.35">
      <c r="A2331">
        <v>15354869</v>
      </c>
      <c r="B2331" s="1">
        <v>45749</v>
      </c>
      <c r="C2331" s="2">
        <v>0.51180555555555551</v>
      </c>
      <c r="D2331" t="s">
        <v>128</v>
      </c>
      <c r="E2331" t="s">
        <v>2838</v>
      </c>
      <c r="F2331">
        <v>13499</v>
      </c>
      <c r="I2331" t="s">
        <v>40</v>
      </c>
      <c r="J2331" t="s">
        <v>30</v>
      </c>
      <c r="K2331" t="s">
        <v>225</v>
      </c>
      <c r="M2331" t="s">
        <v>678</v>
      </c>
      <c r="N2331" t="s">
        <v>679</v>
      </c>
      <c r="O2331" t="s">
        <v>62</v>
      </c>
      <c r="P2331" t="s">
        <v>35</v>
      </c>
      <c r="Q2331" t="s">
        <v>78</v>
      </c>
      <c r="V2331" t="s">
        <v>35</v>
      </c>
      <c r="W2331" t="s">
        <v>35</v>
      </c>
      <c r="X2331" t="s">
        <v>35</v>
      </c>
      <c r="Z2331" s="12">
        <f t="shared" si="36"/>
        <v>0</v>
      </c>
    </row>
    <row r="2332" spans="1:26" x14ac:dyDescent="0.35">
      <c r="A2332">
        <v>15665233</v>
      </c>
      <c r="B2332" s="1">
        <v>45763</v>
      </c>
      <c r="C2332" s="2">
        <v>0.50138888888888888</v>
      </c>
      <c r="D2332" t="s">
        <v>128</v>
      </c>
      <c r="E2332" t="s">
        <v>1902</v>
      </c>
      <c r="F2332">
        <v>12847</v>
      </c>
      <c r="J2332" t="s">
        <v>41</v>
      </c>
      <c r="K2332">
        <v>100</v>
      </c>
      <c r="L2332" t="s">
        <v>42</v>
      </c>
      <c r="M2332" t="s">
        <v>2300</v>
      </c>
      <c r="N2332" t="s">
        <v>2301</v>
      </c>
      <c r="O2332" t="s">
        <v>67</v>
      </c>
      <c r="P2332" t="s">
        <v>36</v>
      </c>
      <c r="V2332" t="s">
        <v>35</v>
      </c>
      <c r="W2332" t="s">
        <v>35</v>
      </c>
      <c r="X2332" t="s">
        <v>35</v>
      </c>
      <c r="Y2332" s="3">
        <v>45763.502083333333</v>
      </c>
      <c r="Z2332" s="12">
        <f t="shared" si="36"/>
        <v>1</v>
      </c>
    </row>
    <row r="2333" spans="1:26" x14ac:dyDescent="0.35">
      <c r="A2333">
        <v>15702212</v>
      </c>
      <c r="B2333" s="1">
        <v>45764</v>
      </c>
      <c r="C2333" s="2">
        <v>0.73124999999999996</v>
      </c>
      <c r="D2333" t="s">
        <v>46</v>
      </c>
      <c r="E2333" t="s">
        <v>2839</v>
      </c>
      <c r="F2333" t="s">
        <v>2840</v>
      </c>
      <c r="I2333" t="s">
        <v>88</v>
      </c>
      <c r="J2333" t="s">
        <v>30</v>
      </c>
      <c r="K2333" t="s">
        <v>966</v>
      </c>
      <c r="M2333" t="s">
        <v>967</v>
      </c>
      <c r="N2333" t="s">
        <v>968</v>
      </c>
      <c r="O2333" t="s">
        <v>34</v>
      </c>
      <c r="P2333" t="s">
        <v>36</v>
      </c>
      <c r="V2333" t="s">
        <v>36</v>
      </c>
      <c r="W2333" t="s">
        <v>35</v>
      </c>
      <c r="X2333" t="s">
        <v>35</v>
      </c>
      <c r="Z2333" s="12">
        <f t="shared" si="36"/>
        <v>0</v>
      </c>
    </row>
    <row r="2334" spans="1:26" x14ac:dyDescent="0.35">
      <c r="A2334">
        <v>15391729</v>
      </c>
      <c r="B2334" s="1">
        <v>45751</v>
      </c>
      <c r="C2334" s="2">
        <v>0.44305555555555554</v>
      </c>
      <c r="D2334" t="s">
        <v>53</v>
      </c>
      <c r="E2334" t="s">
        <v>1033</v>
      </c>
      <c r="F2334">
        <v>10351</v>
      </c>
      <c r="G2334" t="s">
        <v>124</v>
      </c>
      <c r="H2334" t="s">
        <v>56</v>
      </c>
      <c r="I2334" t="s">
        <v>88</v>
      </c>
      <c r="J2334" t="s">
        <v>49</v>
      </c>
      <c r="K2334" t="s">
        <v>135</v>
      </c>
      <c r="L2334" t="s">
        <v>136</v>
      </c>
      <c r="M2334" t="s">
        <v>137</v>
      </c>
      <c r="N2334" t="s">
        <v>138</v>
      </c>
      <c r="O2334" t="s">
        <v>34</v>
      </c>
      <c r="P2334" t="s">
        <v>35</v>
      </c>
      <c r="V2334" t="s">
        <v>35</v>
      </c>
      <c r="W2334" t="s">
        <v>35</v>
      </c>
      <c r="X2334" t="s">
        <v>35</v>
      </c>
      <c r="Z2334" s="12">
        <f t="shared" si="36"/>
        <v>0</v>
      </c>
    </row>
    <row r="2335" spans="1:26" x14ac:dyDescent="0.35">
      <c r="A2335">
        <v>15412942</v>
      </c>
      <c r="B2335" s="1">
        <v>45752</v>
      </c>
      <c r="C2335" s="2">
        <v>0.44861111111111113</v>
      </c>
      <c r="D2335" t="s">
        <v>38</v>
      </c>
      <c r="E2335" t="s">
        <v>2662</v>
      </c>
      <c r="F2335">
        <v>13074</v>
      </c>
      <c r="I2335" t="s">
        <v>29</v>
      </c>
      <c r="J2335" t="s">
        <v>41</v>
      </c>
      <c r="K2335">
        <v>100</v>
      </c>
      <c r="L2335" t="s">
        <v>42</v>
      </c>
      <c r="M2335" t="s">
        <v>1297</v>
      </c>
      <c r="N2335" t="s">
        <v>44</v>
      </c>
      <c r="O2335" t="s">
        <v>67</v>
      </c>
      <c r="P2335" t="s">
        <v>36</v>
      </c>
      <c r="Q2335" t="s">
        <v>313</v>
      </c>
      <c r="V2335" t="s">
        <v>36</v>
      </c>
      <c r="W2335" t="s">
        <v>36</v>
      </c>
      <c r="X2335" t="s">
        <v>36</v>
      </c>
      <c r="Y2335" s="3">
        <v>45752.52847222222</v>
      </c>
      <c r="Z2335" s="12">
        <f t="shared" si="36"/>
        <v>1</v>
      </c>
    </row>
    <row r="2336" spans="1:26" x14ac:dyDescent="0.35">
      <c r="A2336">
        <v>15369922</v>
      </c>
      <c r="B2336" s="1">
        <v>45750</v>
      </c>
      <c r="C2336" s="2">
        <v>0.32430555555555557</v>
      </c>
      <c r="D2336" t="s">
        <v>53</v>
      </c>
      <c r="E2336" t="s">
        <v>2841</v>
      </c>
      <c r="F2336" t="s">
        <v>2842</v>
      </c>
      <c r="G2336" t="s">
        <v>124</v>
      </c>
      <c r="H2336" t="s">
        <v>56</v>
      </c>
      <c r="J2336" t="s">
        <v>49</v>
      </c>
      <c r="K2336" t="s">
        <v>194</v>
      </c>
      <c r="L2336" t="s">
        <v>348</v>
      </c>
      <c r="M2336" t="s">
        <v>349</v>
      </c>
      <c r="N2336" t="s">
        <v>350</v>
      </c>
      <c r="O2336" t="s">
        <v>62</v>
      </c>
      <c r="P2336" t="s">
        <v>35</v>
      </c>
      <c r="Q2336" t="s">
        <v>167</v>
      </c>
      <c r="V2336" t="s">
        <v>35</v>
      </c>
      <c r="W2336" t="s">
        <v>35</v>
      </c>
      <c r="X2336" t="s">
        <v>35</v>
      </c>
      <c r="Z2336" s="12">
        <f t="shared" si="36"/>
        <v>0</v>
      </c>
    </row>
    <row r="2337" spans="1:26" x14ac:dyDescent="0.35">
      <c r="A2337">
        <v>15381923</v>
      </c>
      <c r="B2337" s="1">
        <v>45750</v>
      </c>
      <c r="C2337" s="2">
        <v>0.6791666666666667</v>
      </c>
      <c r="D2337" t="s">
        <v>128</v>
      </c>
      <c r="E2337" t="s">
        <v>1232</v>
      </c>
      <c r="F2337" t="s">
        <v>1233</v>
      </c>
      <c r="I2337" t="s">
        <v>29</v>
      </c>
      <c r="J2337" t="s">
        <v>49</v>
      </c>
      <c r="K2337">
        <v>150</v>
      </c>
      <c r="L2337" t="s">
        <v>606</v>
      </c>
      <c r="M2337" t="s">
        <v>631</v>
      </c>
      <c r="N2337" t="s">
        <v>632</v>
      </c>
      <c r="O2337" t="s">
        <v>34</v>
      </c>
      <c r="P2337" t="s">
        <v>36</v>
      </c>
      <c r="Q2337" t="s">
        <v>37</v>
      </c>
      <c r="V2337" t="s">
        <v>35</v>
      </c>
      <c r="W2337" t="s">
        <v>36</v>
      </c>
      <c r="X2337" t="s">
        <v>36</v>
      </c>
      <c r="Z2337" s="12">
        <f t="shared" si="36"/>
        <v>0</v>
      </c>
    </row>
    <row r="2338" spans="1:26" x14ac:dyDescent="0.35">
      <c r="A2338">
        <v>15463935</v>
      </c>
      <c r="B2338" s="1">
        <v>45756</v>
      </c>
      <c r="C2338" s="2">
        <v>0.43958333333333333</v>
      </c>
      <c r="D2338" t="s">
        <v>53</v>
      </c>
      <c r="E2338" t="s">
        <v>261</v>
      </c>
      <c r="F2338">
        <v>10066</v>
      </c>
      <c r="G2338" t="s">
        <v>55</v>
      </c>
      <c r="H2338" t="s">
        <v>56</v>
      </c>
      <c r="J2338" t="s">
        <v>49</v>
      </c>
      <c r="K2338" t="s">
        <v>114</v>
      </c>
      <c r="L2338" t="s">
        <v>186</v>
      </c>
      <c r="M2338" t="s">
        <v>187</v>
      </c>
      <c r="N2338" t="s">
        <v>188</v>
      </c>
      <c r="O2338" t="s">
        <v>62</v>
      </c>
      <c r="P2338" t="s">
        <v>35</v>
      </c>
      <c r="Q2338" t="s">
        <v>167</v>
      </c>
      <c r="V2338" t="s">
        <v>35</v>
      </c>
      <c r="W2338" t="s">
        <v>35</v>
      </c>
      <c r="X2338" t="s">
        <v>35</v>
      </c>
      <c r="Z2338" s="12">
        <f t="shared" si="36"/>
        <v>0</v>
      </c>
    </row>
    <row r="2339" spans="1:26" x14ac:dyDescent="0.35">
      <c r="A2339">
        <v>15562249</v>
      </c>
      <c r="B2339" s="1">
        <v>45758</v>
      </c>
      <c r="C2339" s="2">
        <v>0.51041666666666663</v>
      </c>
      <c r="D2339" t="s">
        <v>1166</v>
      </c>
      <c r="E2339" t="s">
        <v>454</v>
      </c>
      <c r="F2339" t="s">
        <v>455</v>
      </c>
      <c r="J2339" t="s">
        <v>57</v>
      </c>
      <c r="K2339" t="s">
        <v>58</v>
      </c>
      <c r="L2339" t="s">
        <v>551</v>
      </c>
      <c r="M2339" t="s">
        <v>2843</v>
      </c>
      <c r="N2339" t="s">
        <v>2438</v>
      </c>
      <c r="O2339" t="s">
        <v>67</v>
      </c>
      <c r="P2339" t="s">
        <v>36</v>
      </c>
      <c r="V2339" t="s">
        <v>35</v>
      </c>
      <c r="W2339" t="s">
        <v>35</v>
      </c>
      <c r="X2339" t="s">
        <v>35</v>
      </c>
      <c r="Y2339" s="3">
        <v>45758.513194444444</v>
      </c>
      <c r="Z2339" s="12">
        <f t="shared" si="36"/>
        <v>1</v>
      </c>
    </row>
    <row r="2340" spans="1:26" x14ac:dyDescent="0.35">
      <c r="A2340">
        <v>15570602</v>
      </c>
      <c r="B2340" s="1">
        <v>45758</v>
      </c>
      <c r="C2340" s="2">
        <v>0.70347222222222228</v>
      </c>
      <c r="D2340" t="s">
        <v>53</v>
      </c>
      <c r="E2340" t="s">
        <v>2844</v>
      </c>
      <c r="F2340" t="s">
        <v>2845</v>
      </c>
      <c r="G2340" t="s">
        <v>55</v>
      </c>
      <c r="H2340" t="s">
        <v>56</v>
      </c>
      <c r="J2340" t="s">
        <v>49</v>
      </c>
      <c r="K2340" t="s">
        <v>392</v>
      </c>
      <c r="L2340" t="s">
        <v>81</v>
      </c>
      <c r="M2340" t="s">
        <v>393</v>
      </c>
      <c r="N2340" t="s">
        <v>394</v>
      </c>
      <c r="O2340" t="s">
        <v>62</v>
      </c>
      <c r="P2340" t="s">
        <v>35</v>
      </c>
      <c r="Q2340" t="s">
        <v>167</v>
      </c>
      <c r="V2340" t="s">
        <v>35</v>
      </c>
      <c r="W2340" t="s">
        <v>35</v>
      </c>
      <c r="X2340" t="s">
        <v>35</v>
      </c>
      <c r="Z2340" s="12">
        <f t="shared" si="36"/>
        <v>0</v>
      </c>
    </row>
    <row r="2341" spans="1:26" x14ac:dyDescent="0.35">
      <c r="A2341">
        <v>15644715</v>
      </c>
      <c r="B2341" s="1">
        <v>45762</v>
      </c>
      <c r="C2341" s="2">
        <v>0.50694444444444442</v>
      </c>
      <c r="D2341" t="s">
        <v>128</v>
      </c>
      <c r="E2341" t="s">
        <v>300</v>
      </c>
      <c r="F2341">
        <v>10115</v>
      </c>
      <c r="I2341" t="s">
        <v>88</v>
      </c>
      <c r="J2341" t="s">
        <v>49</v>
      </c>
      <c r="K2341" t="s">
        <v>703</v>
      </c>
      <c r="L2341" t="s">
        <v>220</v>
      </c>
      <c r="M2341" t="s">
        <v>950</v>
      </c>
      <c r="N2341" t="s">
        <v>705</v>
      </c>
      <c r="O2341" t="s">
        <v>34</v>
      </c>
      <c r="P2341" t="s">
        <v>36</v>
      </c>
      <c r="Q2341" t="s">
        <v>37</v>
      </c>
      <c r="V2341" t="s">
        <v>35</v>
      </c>
      <c r="W2341" t="s">
        <v>36</v>
      </c>
      <c r="X2341" t="s">
        <v>36</v>
      </c>
      <c r="Z2341" s="12">
        <f t="shared" si="36"/>
        <v>0</v>
      </c>
    </row>
    <row r="2342" spans="1:26" x14ac:dyDescent="0.35">
      <c r="A2342">
        <v>15379851</v>
      </c>
      <c r="B2342" s="1">
        <v>45750</v>
      </c>
      <c r="C2342" s="2">
        <v>0.63541666666666663</v>
      </c>
      <c r="D2342" t="s">
        <v>53</v>
      </c>
      <c r="E2342" t="s">
        <v>806</v>
      </c>
      <c r="F2342">
        <v>10389</v>
      </c>
      <c r="G2342" t="s">
        <v>55</v>
      </c>
      <c r="H2342" t="s">
        <v>56</v>
      </c>
      <c r="I2342" t="s">
        <v>40</v>
      </c>
      <c r="J2342" t="s">
        <v>49</v>
      </c>
      <c r="K2342" t="s">
        <v>378</v>
      </c>
      <c r="L2342" t="s">
        <v>417</v>
      </c>
      <c r="M2342" t="s">
        <v>418</v>
      </c>
      <c r="N2342" t="s">
        <v>419</v>
      </c>
      <c r="O2342" t="s">
        <v>34</v>
      </c>
      <c r="P2342" t="s">
        <v>35</v>
      </c>
      <c r="Q2342" t="s">
        <v>536</v>
      </c>
      <c r="V2342" t="s">
        <v>35</v>
      </c>
      <c r="W2342" t="s">
        <v>35</v>
      </c>
      <c r="X2342" t="s">
        <v>35</v>
      </c>
      <c r="Z2342" s="12">
        <f t="shared" si="36"/>
        <v>0</v>
      </c>
    </row>
    <row r="2343" spans="1:26" x14ac:dyDescent="0.35">
      <c r="A2343">
        <v>15547467</v>
      </c>
      <c r="B2343" s="1">
        <v>45757</v>
      </c>
      <c r="C2343" s="2">
        <v>0.64583333333333337</v>
      </c>
      <c r="D2343" t="s">
        <v>38</v>
      </c>
      <c r="E2343" t="s">
        <v>2846</v>
      </c>
      <c r="F2343" t="s">
        <v>2847</v>
      </c>
      <c r="I2343" t="s">
        <v>40</v>
      </c>
      <c r="J2343" t="s">
        <v>148</v>
      </c>
      <c r="K2343" t="s">
        <v>174</v>
      </c>
      <c r="M2343" t="s">
        <v>2848</v>
      </c>
      <c r="N2343" t="s">
        <v>1040</v>
      </c>
      <c r="O2343" t="s">
        <v>67</v>
      </c>
      <c r="P2343" t="s">
        <v>36</v>
      </c>
      <c r="Q2343" t="s">
        <v>37</v>
      </c>
      <c r="V2343" t="s">
        <v>36</v>
      </c>
      <c r="W2343" t="s">
        <v>35</v>
      </c>
      <c r="X2343" t="s">
        <v>35</v>
      </c>
      <c r="Y2343" s="3">
        <v>45757.801388888889</v>
      </c>
      <c r="Z2343" s="12">
        <f t="shared" si="36"/>
        <v>1</v>
      </c>
    </row>
    <row r="2344" spans="1:26" x14ac:dyDescent="0.35">
      <c r="A2344">
        <v>15441007</v>
      </c>
      <c r="B2344" s="1">
        <v>45753</v>
      </c>
      <c r="C2344" s="2">
        <v>0.76597222222222228</v>
      </c>
      <c r="D2344" t="s">
        <v>38</v>
      </c>
      <c r="E2344" t="s">
        <v>278</v>
      </c>
      <c r="F2344" t="s">
        <v>279</v>
      </c>
      <c r="I2344" t="s">
        <v>88</v>
      </c>
      <c r="J2344" t="s">
        <v>148</v>
      </c>
      <c r="K2344" t="s">
        <v>174</v>
      </c>
      <c r="M2344" t="s">
        <v>175</v>
      </c>
      <c r="N2344" t="s">
        <v>905</v>
      </c>
      <c r="O2344" t="s">
        <v>34</v>
      </c>
      <c r="P2344" t="s">
        <v>36</v>
      </c>
      <c r="Q2344" t="s">
        <v>37</v>
      </c>
      <c r="V2344" t="s">
        <v>35</v>
      </c>
      <c r="W2344" t="s">
        <v>35</v>
      </c>
      <c r="X2344" t="s">
        <v>35</v>
      </c>
      <c r="Z2344" s="12">
        <f t="shared" si="36"/>
        <v>0</v>
      </c>
    </row>
    <row r="2345" spans="1:26" x14ac:dyDescent="0.35">
      <c r="A2345">
        <v>15340970</v>
      </c>
      <c r="B2345" s="1">
        <v>45748</v>
      </c>
      <c r="C2345" s="2">
        <v>0.64027777777777772</v>
      </c>
      <c r="D2345" t="s">
        <v>53</v>
      </c>
      <c r="E2345" t="s">
        <v>1842</v>
      </c>
      <c r="F2345" t="s">
        <v>1843</v>
      </c>
      <c r="G2345" t="s">
        <v>55</v>
      </c>
      <c r="H2345" t="s">
        <v>56</v>
      </c>
      <c r="I2345" t="s">
        <v>29</v>
      </c>
      <c r="J2345" t="s">
        <v>49</v>
      </c>
      <c r="K2345" t="s">
        <v>431</v>
      </c>
      <c r="L2345" t="s">
        <v>71</v>
      </c>
      <c r="M2345" t="s">
        <v>432</v>
      </c>
      <c r="N2345" t="s">
        <v>433</v>
      </c>
      <c r="O2345" t="s">
        <v>34</v>
      </c>
      <c r="P2345" t="s">
        <v>35</v>
      </c>
      <c r="V2345" t="s">
        <v>35</v>
      </c>
      <c r="W2345" t="s">
        <v>35</v>
      </c>
      <c r="X2345" t="s">
        <v>35</v>
      </c>
      <c r="Z2345" s="12">
        <f t="shared" si="36"/>
        <v>0</v>
      </c>
    </row>
    <row r="2346" spans="1:26" x14ac:dyDescent="0.35">
      <c r="A2346">
        <v>15616234</v>
      </c>
      <c r="B2346" s="1">
        <v>45761</v>
      </c>
      <c r="C2346" s="2">
        <v>0.4465277777777778</v>
      </c>
      <c r="D2346" t="s">
        <v>228</v>
      </c>
      <c r="F2346">
        <v>13174</v>
      </c>
      <c r="G2346" t="s">
        <v>28</v>
      </c>
      <c r="H2346" t="s">
        <v>490</v>
      </c>
      <c r="I2346" t="s">
        <v>29</v>
      </c>
      <c r="J2346" t="s">
        <v>49</v>
      </c>
      <c r="K2346">
        <v>125</v>
      </c>
      <c r="L2346" t="s">
        <v>491</v>
      </c>
      <c r="M2346" t="s">
        <v>492</v>
      </c>
      <c r="N2346" t="s">
        <v>493</v>
      </c>
      <c r="O2346" t="s">
        <v>34</v>
      </c>
      <c r="P2346" t="s">
        <v>35</v>
      </c>
      <c r="V2346" t="s">
        <v>35</v>
      </c>
      <c r="W2346" t="s">
        <v>35</v>
      </c>
      <c r="X2346" t="s">
        <v>35</v>
      </c>
      <c r="Z2346" s="12">
        <f t="shared" si="36"/>
        <v>0</v>
      </c>
    </row>
    <row r="2347" spans="1:26" x14ac:dyDescent="0.35">
      <c r="A2347">
        <v>15572507</v>
      </c>
      <c r="B2347" s="1">
        <v>45758</v>
      </c>
      <c r="C2347" s="2">
        <v>0.73888888888888893</v>
      </c>
      <c r="D2347" t="s">
        <v>128</v>
      </c>
      <c r="E2347" t="s">
        <v>2038</v>
      </c>
      <c r="F2347">
        <v>12985</v>
      </c>
      <c r="I2347" t="s">
        <v>29</v>
      </c>
      <c r="J2347" t="s">
        <v>30</v>
      </c>
      <c r="K2347" t="s">
        <v>225</v>
      </c>
      <c r="M2347" t="s">
        <v>1439</v>
      </c>
      <c r="N2347" t="s">
        <v>227</v>
      </c>
      <c r="O2347" t="s">
        <v>34</v>
      </c>
      <c r="P2347" t="s">
        <v>36</v>
      </c>
      <c r="Q2347" t="s">
        <v>103</v>
      </c>
      <c r="V2347" t="s">
        <v>36</v>
      </c>
      <c r="W2347" t="s">
        <v>35</v>
      </c>
      <c r="X2347" t="s">
        <v>35</v>
      </c>
      <c r="Z2347" s="12">
        <f t="shared" si="36"/>
        <v>0</v>
      </c>
    </row>
    <row r="2348" spans="1:26" x14ac:dyDescent="0.35">
      <c r="A2348">
        <v>15701905</v>
      </c>
      <c r="B2348" s="1">
        <v>45764</v>
      </c>
      <c r="C2348" s="2">
        <v>0.7270833333333333</v>
      </c>
      <c r="D2348" t="s">
        <v>128</v>
      </c>
      <c r="E2348" t="s">
        <v>2849</v>
      </c>
      <c r="F2348" t="s">
        <v>2850</v>
      </c>
      <c r="I2348" t="s">
        <v>29</v>
      </c>
      <c r="J2348" t="s">
        <v>49</v>
      </c>
      <c r="K2348" t="s">
        <v>472</v>
      </c>
      <c r="L2348" t="s">
        <v>220</v>
      </c>
      <c r="M2348" t="s">
        <v>2222</v>
      </c>
      <c r="N2348" t="s">
        <v>2223</v>
      </c>
      <c r="O2348" t="s">
        <v>34</v>
      </c>
      <c r="P2348" t="s">
        <v>35</v>
      </c>
      <c r="V2348" t="s">
        <v>35</v>
      </c>
      <c r="W2348" t="s">
        <v>35</v>
      </c>
      <c r="X2348" t="s">
        <v>35</v>
      </c>
      <c r="Z2348" s="12">
        <f t="shared" si="36"/>
        <v>0</v>
      </c>
    </row>
    <row r="2349" spans="1:26" x14ac:dyDescent="0.35">
      <c r="A2349">
        <v>15682470</v>
      </c>
      <c r="B2349" s="1">
        <v>45763</v>
      </c>
      <c r="C2349" s="2">
        <v>0.80277777777777781</v>
      </c>
      <c r="D2349" t="s">
        <v>53</v>
      </c>
      <c r="E2349" t="s">
        <v>2137</v>
      </c>
      <c r="F2349">
        <v>11208</v>
      </c>
      <c r="G2349" t="s">
        <v>55</v>
      </c>
      <c r="H2349" t="s">
        <v>56</v>
      </c>
      <c r="I2349" t="s">
        <v>40</v>
      </c>
      <c r="J2349" t="s">
        <v>49</v>
      </c>
      <c r="K2349">
        <v>125</v>
      </c>
      <c r="L2349" t="s">
        <v>92</v>
      </c>
      <c r="M2349" t="s">
        <v>93</v>
      </c>
      <c r="N2349" t="s">
        <v>94</v>
      </c>
      <c r="O2349" t="s">
        <v>34</v>
      </c>
      <c r="P2349" t="s">
        <v>36</v>
      </c>
      <c r="Q2349" t="s">
        <v>37</v>
      </c>
      <c r="V2349" t="s">
        <v>35</v>
      </c>
      <c r="W2349" t="s">
        <v>36</v>
      </c>
      <c r="X2349" t="s">
        <v>36</v>
      </c>
      <c r="Z2349" s="12">
        <f t="shared" si="36"/>
        <v>0</v>
      </c>
    </row>
    <row r="2350" spans="1:26" x14ac:dyDescent="0.35">
      <c r="A2350">
        <v>15662823</v>
      </c>
      <c r="B2350" s="1">
        <v>45763</v>
      </c>
      <c r="C2350" s="2">
        <v>0.46875</v>
      </c>
      <c r="D2350" t="s">
        <v>95</v>
      </c>
      <c r="E2350" t="s">
        <v>2851</v>
      </c>
      <c r="F2350" t="s">
        <v>2852</v>
      </c>
      <c r="G2350" t="s">
        <v>216</v>
      </c>
      <c r="H2350" t="s">
        <v>99</v>
      </c>
      <c r="J2350" t="s">
        <v>57</v>
      </c>
      <c r="K2350" t="s">
        <v>58</v>
      </c>
      <c r="L2350" t="s">
        <v>59</v>
      </c>
      <c r="M2350" t="s">
        <v>217</v>
      </c>
      <c r="N2350" t="s">
        <v>218</v>
      </c>
      <c r="O2350" t="s">
        <v>34</v>
      </c>
      <c r="P2350" t="s">
        <v>35</v>
      </c>
      <c r="Q2350" t="s">
        <v>37</v>
      </c>
      <c r="V2350" t="s">
        <v>35</v>
      </c>
      <c r="W2350" t="s">
        <v>35</v>
      </c>
      <c r="X2350" t="s">
        <v>35</v>
      </c>
      <c r="Z2350" s="12">
        <f t="shared" si="36"/>
        <v>0</v>
      </c>
    </row>
    <row r="2351" spans="1:26" x14ac:dyDescent="0.35">
      <c r="A2351">
        <v>15401204</v>
      </c>
      <c r="B2351" s="1">
        <v>45751</v>
      </c>
      <c r="C2351" s="2">
        <v>0.6479166666666667</v>
      </c>
      <c r="D2351" t="s">
        <v>38</v>
      </c>
      <c r="E2351" t="s">
        <v>2364</v>
      </c>
      <c r="F2351" t="s">
        <v>2365</v>
      </c>
      <c r="I2351" t="s">
        <v>29</v>
      </c>
      <c r="J2351" t="s">
        <v>49</v>
      </c>
      <c r="K2351">
        <v>150</v>
      </c>
      <c r="L2351" t="s">
        <v>136</v>
      </c>
      <c r="M2351" t="s">
        <v>2853</v>
      </c>
      <c r="N2351" t="s">
        <v>2854</v>
      </c>
      <c r="O2351" t="s">
        <v>34</v>
      </c>
      <c r="P2351" t="s">
        <v>36</v>
      </c>
      <c r="Q2351" t="s">
        <v>37</v>
      </c>
      <c r="V2351" t="s">
        <v>36</v>
      </c>
      <c r="W2351" t="s">
        <v>35</v>
      </c>
      <c r="X2351" t="s">
        <v>36</v>
      </c>
      <c r="Z2351" s="12">
        <f t="shared" si="36"/>
        <v>0</v>
      </c>
    </row>
    <row r="2352" spans="1:26" x14ac:dyDescent="0.35">
      <c r="A2352">
        <v>15433280</v>
      </c>
      <c r="B2352" s="1">
        <v>45753</v>
      </c>
      <c r="C2352" s="2">
        <v>0.46805555555555556</v>
      </c>
      <c r="D2352" t="s">
        <v>53</v>
      </c>
      <c r="E2352" t="s">
        <v>213</v>
      </c>
      <c r="F2352" t="s">
        <v>214</v>
      </c>
      <c r="G2352" t="s">
        <v>124</v>
      </c>
      <c r="H2352" t="s">
        <v>56</v>
      </c>
      <c r="I2352" t="s">
        <v>88</v>
      </c>
      <c r="J2352" t="s">
        <v>57</v>
      </c>
      <c r="K2352" t="s">
        <v>58</v>
      </c>
      <c r="L2352" t="s">
        <v>59</v>
      </c>
      <c r="M2352" t="s">
        <v>165</v>
      </c>
      <c r="N2352" t="s">
        <v>166</v>
      </c>
      <c r="O2352" t="s">
        <v>62</v>
      </c>
      <c r="P2352" t="s">
        <v>35</v>
      </c>
      <c r="Q2352" t="s">
        <v>78</v>
      </c>
      <c r="V2352" t="s">
        <v>35</v>
      </c>
      <c r="W2352" t="s">
        <v>35</v>
      </c>
      <c r="X2352" t="s">
        <v>35</v>
      </c>
      <c r="Z2352" s="12">
        <f t="shared" si="36"/>
        <v>0</v>
      </c>
    </row>
    <row r="2353" spans="1:26" x14ac:dyDescent="0.35">
      <c r="A2353">
        <v>15403722</v>
      </c>
      <c r="B2353" s="1">
        <v>45751</v>
      </c>
      <c r="C2353" s="2">
        <v>0.70625000000000004</v>
      </c>
      <c r="D2353" t="s">
        <v>38</v>
      </c>
      <c r="E2353" t="s">
        <v>969</v>
      </c>
      <c r="F2353">
        <v>13533</v>
      </c>
      <c r="I2353" t="s">
        <v>29</v>
      </c>
      <c r="J2353" t="s">
        <v>148</v>
      </c>
      <c r="K2353" t="s">
        <v>296</v>
      </c>
      <c r="M2353" t="s">
        <v>2115</v>
      </c>
      <c r="N2353" t="s">
        <v>954</v>
      </c>
      <c r="O2353" t="s">
        <v>67</v>
      </c>
      <c r="P2353" t="s">
        <v>36</v>
      </c>
      <c r="Q2353" t="s">
        <v>37</v>
      </c>
      <c r="V2353" t="s">
        <v>36</v>
      </c>
      <c r="W2353" t="s">
        <v>35</v>
      </c>
      <c r="X2353" t="s">
        <v>35</v>
      </c>
      <c r="Y2353" s="3">
        <v>45751.757638888892</v>
      </c>
      <c r="Z2353" s="12">
        <f t="shared" si="36"/>
        <v>1</v>
      </c>
    </row>
    <row r="2354" spans="1:26" x14ac:dyDescent="0.35">
      <c r="A2354">
        <v>15432655</v>
      </c>
      <c r="B2354" s="1">
        <v>45753</v>
      </c>
      <c r="C2354" s="2">
        <v>0.43472222222222223</v>
      </c>
      <c r="D2354" t="s">
        <v>46</v>
      </c>
      <c r="E2354" t="s">
        <v>2855</v>
      </c>
      <c r="F2354">
        <v>12725</v>
      </c>
      <c r="G2354" t="s">
        <v>48</v>
      </c>
      <c r="I2354" t="s">
        <v>88</v>
      </c>
      <c r="J2354" t="s">
        <v>49</v>
      </c>
      <c r="K2354" t="s">
        <v>157</v>
      </c>
      <c r="L2354" t="s">
        <v>220</v>
      </c>
      <c r="M2354" t="s">
        <v>2856</v>
      </c>
      <c r="N2354" t="s">
        <v>2857</v>
      </c>
      <c r="O2354" t="s">
        <v>62</v>
      </c>
      <c r="P2354" t="s">
        <v>35</v>
      </c>
      <c r="Q2354" t="s">
        <v>78</v>
      </c>
      <c r="V2354" t="s">
        <v>35</v>
      </c>
      <c r="W2354" t="s">
        <v>35</v>
      </c>
      <c r="X2354" t="s">
        <v>35</v>
      </c>
      <c r="Z2354" s="12">
        <f t="shared" si="36"/>
        <v>0</v>
      </c>
    </row>
    <row r="2355" spans="1:26" x14ac:dyDescent="0.35">
      <c r="A2355">
        <v>15428770</v>
      </c>
      <c r="B2355" s="1">
        <v>45752</v>
      </c>
      <c r="C2355" s="2">
        <v>0.95</v>
      </c>
      <c r="D2355" t="s">
        <v>53</v>
      </c>
      <c r="E2355" t="s">
        <v>2329</v>
      </c>
      <c r="F2355">
        <v>13170</v>
      </c>
      <c r="G2355" t="s">
        <v>55</v>
      </c>
      <c r="H2355" t="s">
        <v>56</v>
      </c>
      <c r="I2355" t="s">
        <v>88</v>
      </c>
      <c r="J2355" t="s">
        <v>30</v>
      </c>
      <c r="K2355" t="s">
        <v>545</v>
      </c>
      <c r="L2355" t="s">
        <v>30</v>
      </c>
      <c r="M2355" t="s">
        <v>835</v>
      </c>
      <c r="N2355" t="s">
        <v>836</v>
      </c>
      <c r="O2355" t="s">
        <v>34</v>
      </c>
      <c r="P2355" t="s">
        <v>35</v>
      </c>
      <c r="V2355" t="s">
        <v>35</v>
      </c>
      <c r="W2355" t="s">
        <v>35</v>
      </c>
      <c r="X2355" t="s">
        <v>35</v>
      </c>
      <c r="Z2355" s="12">
        <f t="shared" si="36"/>
        <v>0</v>
      </c>
    </row>
    <row r="2356" spans="1:26" x14ac:dyDescent="0.35">
      <c r="A2356">
        <v>15599371</v>
      </c>
      <c r="B2356" s="1">
        <v>45760</v>
      </c>
      <c r="C2356" s="2">
        <v>0.42708333333333331</v>
      </c>
      <c r="D2356" t="s">
        <v>53</v>
      </c>
      <c r="E2356" t="s">
        <v>2858</v>
      </c>
      <c r="F2356">
        <v>11011</v>
      </c>
      <c r="G2356" t="s">
        <v>124</v>
      </c>
      <c r="H2356" t="s">
        <v>56</v>
      </c>
      <c r="I2356" t="s">
        <v>88</v>
      </c>
      <c r="J2356" t="s">
        <v>49</v>
      </c>
      <c r="K2356">
        <v>125</v>
      </c>
      <c r="L2356" t="s">
        <v>190</v>
      </c>
      <c r="M2356" t="s">
        <v>191</v>
      </c>
      <c r="N2356" t="s">
        <v>192</v>
      </c>
      <c r="O2356" t="s">
        <v>34</v>
      </c>
      <c r="P2356" t="s">
        <v>35</v>
      </c>
      <c r="V2356" t="s">
        <v>35</v>
      </c>
      <c r="W2356" t="s">
        <v>35</v>
      </c>
      <c r="X2356" t="s">
        <v>35</v>
      </c>
      <c r="Z2356" s="12">
        <f t="shared" si="36"/>
        <v>0</v>
      </c>
    </row>
    <row r="2357" spans="1:26" x14ac:dyDescent="0.35">
      <c r="A2357">
        <v>15671421</v>
      </c>
      <c r="B2357" s="1">
        <v>45763</v>
      </c>
      <c r="C2357" s="2">
        <v>0.62083333333333335</v>
      </c>
      <c r="D2357" t="s">
        <v>53</v>
      </c>
      <c r="E2357" t="s">
        <v>688</v>
      </c>
      <c r="F2357">
        <v>11468</v>
      </c>
      <c r="G2357" t="s">
        <v>55</v>
      </c>
      <c r="H2357" t="s">
        <v>56</v>
      </c>
      <c r="I2357" t="s">
        <v>88</v>
      </c>
      <c r="J2357" t="s">
        <v>49</v>
      </c>
      <c r="K2357" t="s">
        <v>157</v>
      </c>
      <c r="L2357" t="s">
        <v>81</v>
      </c>
      <c r="M2357" t="s">
        <v>158</v>
      </c>
      <c r="N2357" t="s">
        <v>159</v>
      </c>
      <c r="O2357" t="s">
        <v>34</v>
      </c>
      <c r="P2357" t="s">
        <v>35</v>
      </c>
      <c r="V2357" t="s">
        <v>35</v>
      </c>
      <c r="W2357" t="s">
        <v>35</v>
      </c>
      <c r="X2357" t="s">
        <v>35</v>
      </c>
      <c r="Z2357" s="12">
        <f t="shared" si="36"/>
        <v>0</v>
      </c>
    </row>
    <row r="2358" spans="1:26" x14ac:dyDescent="0.35">
      <c r="A2358">
        <v>15370973</v>
      </c>
      <c r="B2358" s="1">
        <v>45750</v>
      </c>
      <c r="C2358" s="2">
        <v>0.41944444444444445</v>
      </c>
      <c r="D2358" t="s">
        <v>53</v>
      </c>
      <c r="E2358" t="s">
        <v>1409</v>
      </c>
      <c r="F2358">
        <v>12369</v>
      </c>
      <c r="G2358" t="s">
        <v>55</v>
      </c>
      <c r="H2358" t="s">
        <v>56</v>
      </c>
      <c r="J2358" t="s">
        <v>30</v>
      </c>
      <c r="K2358" t="s">
        <v>75</v>
      </c>
      <c r="L2358" t="s">
        <v>30</v>
      </c>
      <c r="M2358" t="s">
        <v>76</v>
      </c>
      <c r="N2358" t="s">
        <v>77</v>
      </c>
      <c r="O2358" t="s">
        <v>62</v>
      </c>
      <c r="P2358" t="s">
        <v>35</v>
      </c>
      <c r="Q2358" t="s">
        <v>167</v>
      </c>
      <c r="V2358" t="s">
        <v>35</v>
      </c>
      <c r="W2358" t="s">
        <v>35</v>
      </c>
      <c r="X2358" t="s">
        <v>35</v>
      </c>
      <c r="Z2358" s="12">
        <f t="shared" si="36"/>
        <v>0</v>
      </c>
    </row>
    <row r="2359" spans="1:26" x14ac:dyDescent="0.35">
      <c r="A2359">
        <v>15398241</v>
      </c>
      <c r="B2359" s="1">
        <v>45751</v>
      </c>
      <c r="C2359" s="2">
        <v>0.57291666666666663</v>
      </c>
      <c r="D2359" t="s">
        <v>38</v>
      </c>
      <c r="E2359" t="s">
        <v>1192</v>
      </c>
      <c r="F2359">
        <v>13593</v>
      </c>
      <c r="I2359" t="s">
        <v>40</v>
      </c>
      <c r="J2359" t="s">
        <v>148</v>
      </c>
      <c r="K2359" t="s">
        <v>149</v>
      </c>
      <c r="M2359" t="s">
        <v>280</v>
      </c>
      <c r="N2359" t="s">
        <v>151</v>
      </c>
      <c r="O2359" t="s">
        <v>34</v>
      </c>
      <c r="P2359" t="s">
        <v>36</v>
      </c>
      <c r="V2359" t="s">
        <v>36</v>
      </c>
      <c r="W2359" t="s">
        <v>35</v>
      </c>
      <c r="X2359" t="s">
        <v>35</v>
      </c>
      <c r="Z2359" s="12">
        <f t="shared" si="36"/>
        <v>0</v>
      </c>
    </row>
    <row r="2360" spans="1:26" x14ac:dyDescent="0.35">
      <c r="A2360">
        <v>15666375</v>
      </c>
      <c r="B2360" s="1">
        <v>45764</v>
      </c>
      <c r="C2360" s="2">
        <v>0.53194444444444444</v>
      </c>
      <c r="D2360" t="s">
        <v>53</v>
      </c>
      <c r="E2360" t="s">
        <v>921</v>
      </c>
      <c r="F2360">
        <v>13139</v>
      </c>
      <c r="G2360" t="s">
        <v>55</v>
      </c>
      <c r="H2360" t="s">
        <v>56</v>
      </c>
      <c r="I2360" t="s">
        <v>29</v>
      </c>
      <c r="J2360" t="s">
        <v>49</v>
      </c>
      <c r="K2360">
        <v>125</v>
      </c>
      <c r="L2360" t="s">
        <v>92</v>
      </c>
      <c r="M2360" t="s">
        <v>93</v>
      </c>
      <c r="N2360" t="s">
        <v>94</v>
      </c>
      <c r="O2360" t="s">
        <v>34</v>
      </c>
      <c r="P2360" t="s">
        <v>35</v>
      </c>
      <c r="V2360" t="s">
        <v>35</v>
      </c>
      <c r="W2360" t="s">
        <v>35</v>
      </c>
      <c r="X2360" t="s">
        <v>35</v>
      </c>
      <c r="Z2360" s="12">
        <f t="shared" si="36"/>
        <v>0</v>
      </c>
    </row>
    <row r="2361" spans="1:26" x14ac:dyDescent="0.35">
      <c r="A2361">
        <v>15607709</v>
      </c>
      <c r="B2361" s="1">
        <v>45760</v>
      </c>
      <c r="C2361" s="2">
        <v>0.77847222222222223</v>
      </c>
      <c r="D2361" t="s">
        <v>53</v>
      </c>
      <c r="E2361" t="s">
        <v>2859</v>
      </c>
      <c r="F2361" t="s">
        <v>2860</v>
      </c>
      <c r="G2361" t="s">
        <v>124</v>
      </c>
      <c r="H2361" t="s">
        <v>56</v>
      </c>
      <c r="I2361" t="s">
        <v>40</v>
      </c>
      <c r="J2361" t="s">
        <v>49</v>
      </c>
      <c r="K2361" t="s">
        <v>135</v>
      </c>
      <c r="L2361" t="s">
        <v>136</v>
      </c>
      <c r="M2361" t="s">
        <v>509</v>
      </c>
      <c r="N2361" t="s">
        <v>138</v>
      </c>
      <c r="O2361" t="s">
        <v>34</v>
      </c>
      <c r="P2361" t="s">
        <v>36</v>
      </c>
      <c r="Q2361" t="s">
        <v>37</v>
      </c>
      <c r="V2361" t="s">
        <v>35</v>
      </c>
      <c r="W2361" t="s">
        <v>35</v>
      </c>
      <c r="X2361" t="s">
        <v>36</v>
      </c>
      <c r="Z2361" s="12">
        <f t="shared" si="36"/>
        <v>0</v>
      </c>
    </row>
    <row r="2362" spans="1:26" x14ac:dyDescent="0.35">
      <c r="A2362">
        <v>15430524</v>
      </c>
      <c r="B2362" s="1">
        <v>45753</v>
      </c>
      <c r="C2362" s="2">
        <v>0.41458333333333336</v>
      </c>
      <c r="D2362" t="s">
        <v>53</v>
      </c>
      <c r="E2362" t="s">
        <v>1254</v>
      </c>
      <c r="F2362">
        <v>13536</v>
      </c>
      <c r="G2362" t="s">
        <v>55</v>
      </c>
      <c r="H2362" t="s">
        <v>56</v>
      </c>
      <c r="I2362" t="s">
        <v>29</v>
      </c>
      <c r="J2362" t="s">
        <v>148</v>
      </c>
      <c r="K2362" t="s">
        <v>371</v>
      </c>
      <c r="L2362" t="s">
        <v>148</v>
      </c>
      <c r="M2362" t="s">
        <v>1488</v>
      </c>
      <c r="N2362" t="s">
        <v>1489</v>
      </c>
      <c r="O2362" t="s">
        <v>34</v>
      </c>
      <c r="P2362" t="s">
        <v>35</v>
      </c>
      <c r="Q2362" t="s">
        <v>205</v>
      </c>
      <c r="V2362" t="s">
        <v>35</v>
      </c>
      <c r="W2362" t="s">
        <v>35</v>
      </c>
      <c r="X2362" t="s">
        <v>35</v>
      </c>
      <c r="Z2362" s="12">
        <f t="shared" si="36"/>
        <v>0</v>
      </c>
    </row>
    <row r="2363" spans="1:26" x14ac:dyDescent="0.35">
      <c r="A2363">
        <v>15429996</v>
      </c>
      <c r="B2363" s="1">
        <v>45753</v>
      </c>
      <c r="C2363" s="2">
        <v>4.1666666666666664E-2</v>
      </c>
      <c r="D2363" t="s">
        <v>95</v>
      </c>
      <c r="E2363" t="s">
        <v>2485</v>
      </c>
      <c r="F2363">
        <v>11640</v>
      </c>
      <c r="G2363" t="s">
        <v>209</v>
      </c>
      <c r="H2363" t="s">
        <v>210</v>
      </c>
      <c r="I2363" t="s">
        <v>40</v>
      </c>
      <c r="J2363" t="s">
        <v>49</v>
      </c>
      <c r="K2363" t="s">
        <v>157</v>
      </c>
      <c r="L2363" t="s">
        <v>533</v>
      </c>
      <c r="M2363" t="s">
        <v>2600</v>
      </c>
      <c r="N2363" t="s">
        <v>1552</v>
      </c>
      <c r="O2363" t="s">
        <v>67</v>
      </c>
      <c r="P2363" t="s">
        <v>36</v>
      </c>
      <c r="Q2363" t="s">
        <v>37</v>
      </c>
      <c r="V2363" t="s">
        <v>36</v>
      </c>
      <c r="W2363" t="s">
        <v>36</v>
      </c>
      <c r="X2363" t="s">
        <v>36</v>
      </c>
      <c r="Y2363" s="3">
        <v>45765.515277777777</v>
      </c>
      <c r="Z2363" s="12">
        <f t="shared" si="36"/>
        <v>1</v>
      </c>
    </row>
    <row r="2364" spans="1:26" x14ac:dyDescent="0.35">
      <c r="A2364">
        <v>15422877</v>
      </c>
      <c r="B2364" s="1">
        <v>45752</v>
      </c>
      <c r="C2364" s="2">
        <v>0.68402777777777779</v>
      </c>
      <c r="D2364" t="s">
        <v>38</v>
      </c>
      <c r="E2364" t="s">
        <v>1691</v>
      </c>
      <c r="F2364">
        <v>13105</v>
      </c>
      <c r="G2364" t="s">
        <v>86</v>
      </c>
      <c r="H2364" t="s">
        <v>87</v>
      </c>
      <c r="J2364" t="s">
        <v>49</v>
      </c>
      <c r="K2364">
        <v>125</v>
      </c>
      <c r="L2364" t="s">
        <v>92</v>
      </c>
      <c r="M2364" t="s">
        <v>1539</v>
      </c>
      <c r="N2364" t="s">
        <v>1540</v>
      </c>
      <c r="O2364" t="s">
        <v>67</v>
      </c>
      <c r="P2364" t="s">
        <v>36</v>
      </c>
      <c r="V2364" t="s">
        <v>36</v>
      </c>
      <c r="W2364" t="s">
        <v>35</v>
      </c>
      <c r="X2364" t="s">
        <v>35</v>
      </c>
      <c r="Y2364" s="3">
        <v>45752.68472222222</v>
      </c>
      <c r="Z2364" s="12">
        <f t="shared" si="36"/>
        <v>1</v>
      </c>
    </row>
    <row r="2365" spans="1:26" x14ac:dyDescent="0.35">
      <c r="A2365">
        <v>15709489</v>
      </c>
      <c r="B2365" s="1">
        <v>45765</v>
      </c>
      <c r="C2365" s="2">
        <v>0.38263888888888886</v>
      </c>
      <c r="D2365" t="s">
        <v>24</v>
      </c>
      <c r="E2365" t="s">
        <v>2861</v>
      </c>
      <c r="F2365">
        <v>12166</v>
      </c>
      <c r="G2365" t="s">
        <v>27</v>
      </c>
      <c r="H2365" t="s">
        <v>28</v>
      </c>
      <c r="J2365" t="s">
        <v>30</v>
      </c>
      <c r="K2365" t="s">
        <v>153</v>
      </c>
      <c r="L2365" t="s">
        <v>30</v>
      </c>
      <c r="M2365" t="s">
        <v>306</v>
      </c>
      <c r="N2365" t="s">
        <v>155</v>
      </c>
      <c r="O2365" t="s">
        <v>62</v>
      </c>
      <c r="P2365" t="s">
        <v>35</v>
      </c>
      <c r="Q2365" t="s">
        <v>78</v>
      </c>
      <c r="V2365" t="s">
        <v>35</v>
      </c>
      <c r="W2365" t="s">
        <v>35</v>
      </c>
      <c r="X2365" t="s">
        <v>35</v>
      </c>
      <c r="Z2365" s="12">
        <f t="shared" si="36"/>
        <v>0</v>
      </c>
    </row>
    <row r="2366" spans="1:26" x14ac:dyDescent="0.35">
      <c r="A2366">
        <v>15725570</v>
      </c>
      <c r="B2366" s="1">
        <v>45765</v>
      </c>
      <c r="C2366" s="2">
        <v>0.79583333333333328</v>
      </c>
      <c r="D2366" t="s">
        <v>53</v>
      </c>
      <c r="E2366" t="s">
        <v>1239</v>
      </c>
      <c r="F2366">
        <v>13248</v>
      </c>
      <c r="G2366" t="s">
        <v>124</v>
      </c>
      <c r="H2366" t="s">
        <v>56</v>
      </c>
      <c r="I2366" t="s">
        <v>40</v>
      </c>
      <c r="J2366" t="s">
        <v>49</v>
      </c>
      <c r="K2366" t="s">
        <v>135</v>
      </c>
      <c r="L2366" t="s">
        <v>136</v>
      </c>
      <c r="M2366" t="s">
        <v>509</v>
      </c>
      <c r="N2366" t="s">
        <v>138</v>
      </c>
      <c r="O2366" t="s">
        <v>62</v>
      </c>
      <c r="P2366" t="s">
        <v>36</v>
      </c>
      <c r="Q2366" t="s">
        <v>78</v>
      </c>
      <c r="V2366" t="s">
        <v>35</v>
      </c>
      <c r="W2366" t="s">
        <v>36</v>
      </c>
      <c r="X2366" t="s">
        <v>36</v>
      </c>
      <c r="Z2366" s="12">
        <f t="shared" si="36"/>
        <v>0</v>
      </c>
    </row>
    <row r="2367" spans="1:26" x14ac:dyDescent="0.35">
      <c r="A2367">
        <v>15495816</v>
      </c>
      <c r="B2367" s="1">
        <v>45756</v>
      </c>
      <c r="C2367" s="2">
        <v>0.50694444444444442</v>
      </c>
      <c r="D2367" t="s">
        <v>53</v>
      </c>
      <c r="E2367" t="s">
        <v>299</v>
      </c>
      <c r="F2367">
        <v>12445</v>
      </c>
      <c r="G2367" t="s">
        <v>124</v>
      </c>
      <c r="H2367" t="s">
        <v>56</v>
      </c>
      <c r="I2367" t="s">
        <v>88</v>
      </c>
      <c r="J2367" t="s">
        <v>30</v>
      </c>
      <c r="K2367" t="s">
        <v>75</v>
      </c>
      <c r="L2367" t="s">
        <v>30</v>
      </c>
      <c r="M2367" t="s">
        <v>76</v>
      </c>
      <c r="N2367" t="s">
        <v>77</v>
      </c>
      <c r="O2367" t="s">
        <v>34</v>
      </c>
      <c r="P2367" t="s">
        <v>35</v>
      </c>
      <c r="Q2367" t="s">
        <v>37</v>
      </c>
      <c r="V2367" t="s">
        <v>35</v>
      </c>
      <c r="W2367" t="s">
        <v>35</v>
      </c>
      <c r="X2367" t="s">
        <v>35</v>
      </c>
      <c r="Z2367" s="12">
        <f t="shared" si="36"/>
        <v>0</v>
      </c>
    </row>
    <row r="2368" spans="1:26" x14ac:dyDescent="0.35">
      <c r="A2368">
        <v>15746374</v>
      </c>
      <c r="B2368" s="1">
        <v>45766</v>
      </c>
      <c r="C2368" s="2">
        <v>0.96736111111111112</v>
      </c>
      <c r="D2368" t="s">
        <v>53</v>
      </c>
      <c r="E2368" t="s">
        <v>549</v>
      </c>
      <c r="F2368">
        <v>12925</v>
      </c>
      <c r="G2368" t="s">
        <v>124</v>
      </c>
      <c r="H2368" t="s">
        <v>56</v>
      </c>
      <c r="I2368" t="s">
        <v>40</v>
      </c>
      <c r="J2368" t="s">
        <v>49</v>
      </c>
      <c r="K2368" t="s">
        <v>378</v>
      </c>
      <c r="L2368" t="s">
        <v>643</v>
      </c>
      <c r="M2368" t="s">
        <v>644</v>
      </c>
      <c r="N2368" t="s">
        <v>645</v>
      </c>
      <c r="O2368" t="s">
        <v>34</v>
      </c>
      <c r="P2368" t="s">
        <v>35</v>
      </c>
      <c r="Q2368" t="s">
        <v>37</v>
      </c>
      <c r="V2368" t="s">
        <v>35</v>
      </c>
      <c r="W2368" t="s">
        <v>35</v>
      </c>
      <c r="X2368" t="s">
        <v>35</v>
      </c>
      <c r="Z2368" s="12">
        <f t="shared" si="36"/>
        <v>0</v>
      </c>
    </row>
    <row r="2369" spans="1:26" x14ac:dyDescent="0.35">
      <c r="A2369">
        <v>15727215</v>
      </c>
      <c r="B2369" s="1">
        <v>45765</v>
      </c>
      <c r="C2369" s="2">
        <v>0.89444444444444449</v>
      </c>
      <c r="D2369" t="s">
        <v>53</v>
      </c>
      <c r="E2369" t="s">
        <v>1485</v>
      </c>
      <c r="F2369">
        <v>10420</v>
      </c>
      <c r="G2369" t="s">
        <v>124</v>
      </c>
      <c r="H2369" t="s">
        <v>56</v>
      </c>
      <c r="I2369" t="s">
        <v>40</v>
      </c>
      <c r="J2369" t="s">
        <v>49</v>
      </c>
      <c r="K2369" t="s">
        <v>157</v>
      </c>
      <c r="L2369" t="s">
        <v>81</v>
      </c>
      <c r="M2369" t="s">
        <v>158</v>
      </c>
      <c r="N2369" t="s">
        <v>159</v>
      </c>
      <c r="O2369" t="s">
        <v>62</v>
      </c>
      <c r="P2369" t="s">
        <v>35</v>
      </c>
      <c r="Q2369" t="s">
        <v>78</v>
      </c>
      <c r="V2369" t="s">
        <v>35</v>
      </c>
      <c r="W2369" t="s">
        <v>35</v>
      </c>
      <c r="X2369" t="s">
        <v>35</v>
      </c>
      <c r="Z2369" s="12">
        <f t="shared" si="36"/>
        <v>0</v>
      </c>
    </row>
    <row r="2370" spans="1:26" x14ac:dyDescent="0.35">
      <c r="A2370">
        <v>15459535</v>
      </c>
      <c r="B2370" s="1">
        <v>45754</v>
      </c>
      <c r="C2370" s="2">
        <v>0.69722222222222219</v>
      </c>
      <c r="D2370" t="s">
        <v>38</v>
      </c>
      <c r="E2370" t="s">
        <v>2446</v>
      </c>
      <c r="F2370">
        <v>11514</v>
      </c>
      <c r="G2370" t="s">
        <v>86</v>
      </c>
      <c r="H2370" t="s">
        <v>87</v>
      </c>
      <c r="I2370" t="s">
        <v>40</v>
      </c>
      <c r="J2370" t="s">
        <v>49</v>
      </c>
      <c r="K2370">
        <v>150</v>
      </c>
      <c r="L2370" t="s">
        <v>385</v>
      </c>
      <c r="M2370" t="s">
        <v>1305</v>
      </c>
      <c r="N2370" t="s">
        <v>1306</v>
      </c>
      <c r="O2370" t="s">
        <v>67</v>
      </c>
      <c r="P2370" t="s">
        <v>36</v>
      </c>
      <c r="V2370" t="s">
        <v>36</v>
      </c>
      <c r="W2370" t="s">
        <v>35</v>
      </c>
      <c r="X2370" t="s">
        <v>35</v>
      </c>
      <c r="Y2370" s="3">
        <v>45754.697916666664</v>
      </c>
      <c r="Z2370" s="12">
        <f t="shared" si="36"/>
        <v>1</v>
      </c>
    </row>
    <row r="2371" spans="1:26" x14ac:dyDescent="0.35">
      <c r="A2371">
        <v>15693158</v>
      </c>
      <c r="B2371" s="1">
        <v>45764</v>
      </c>
      <c r="C2371" s="2">
        <v>0.53055555555555556</v>
      </c>
      <c r="D2371" t="s">
        <v>46</v>
      </c>
      <c r="E2371" t="s">
        <v>1586</v>
      </c>
      <c r="F2371">
        <v>11415</v>
      </c>
      <c r="J2371" t="s">
        <v>49</v>
      </c>
      <c r="K2371">
        <v>125</v>
      </c>
      <c r="L2371" t="s">
        <v>243</v>
      </c>
      <c r="M2371" t="s">
        <v>1914</v>
      </c>
      <c r="N2371" t="s">
        <v>1915</v>
      </c>
      <c r="O2371" t="s">
        <v>67</v>
      </c>
      <c r="P2371" t="s">
        <v>36</v>
      </c>
      <c r="V2371" t="s">
        <v>35</v>
      </c>
      <c r="W2371" t="s">
        <v>35</v>
      </c>
      <c r="X2371" t="s">
        <v>35</v>
      </c>
      <c r="Y2371" s="3">
        <v>45764.53125</v>
      </c>
      <c r="Z2371" s="12">
        <f t="shared" ref="Z2371:Z2434" si="37">IF(O2371="Invoiced", 1, 0)</f>
        <v>1</v>
      </c>
    </row>
    <row r="2372" spans="1:26" x14ac:dyDescent="0.35">
      <c r="A2372">
        <v>15621994</v>
      </c>
      <c r="B2372" s="1">
        <v>45761</v>
      </c>
      <c r="C2372" s="2">
        <v>0.50277777777777777</v>
      </c>
      <c r="D2372" t="s">
        <v>228</v>
      </c>
      <c r="E2372" t="s">
        <v>2338</v>
      </c>
      <c r="F2372">
        <v>10057</v>
      </c>
      <c r="I2372" t="s">
        <v>88</v>
      </c>
      <c r="J2372" t="s">
        <v>49</v>
      </c>
      <c r="K2372">
        <v>125</v>
      </c>
      <c r="L2372" t="s">
        <v>579</v>
      </c>
      <c r="M2372" t="s">
        <v>2862</v>
      </c>
      <c r="N2372" t="s">
        <v>2863</v>
      </c>
      <c r="O2372" t="s">
        <v>34</v>
      </c>
      <c r="P2372" t="s">
        <v>36</v>
      </c>
      <c r="Q2372" t="s">
        <v>37</v>
      </c>
      <c r="V2372" t="s">
        <v>35</v>
      </c>
      <c r="W2372" t="s">
        <v>36</v>
      </c>
      <c r="X2372" t="s">
        <v>36</v>
      </c>
      <c r="Z2372" s="12">
        <f t="shared" si="37"/>
        <v>0</v>
      </c>
    </row>
    <row r="2373" spans="1:26" x14ac:dyDescent="0.35">
      <c r="A2373">
        <v>15336150</v>
      </c>
      <c r="B2373" s="1">
        <v>45748</v>
      </c>
      <c r="C2373" s="2">
        <v>0.5131944444444444</v>
      </c>
      <c r="D2373" t="s">
        <v>53</v>
      </c>
      <c r="E2373" t="s">
        <v>1693</v>
      </c>
      <c r="F2373" t="s">
        <v>1694</v>
      </c>
      <c r="G2373" t="s">
        <v>55</v>
      </c>
      <c r="H2373" t="s">
        <v>56</v>
      </c>
      <c r="I2373" t="s">
        <v>40</v>
      </c>
      <c r="J2373" t="s">
        <v>49</v>
      </c>
      <c r="K2373">
        <v>125</v>
      </c>
      <c r="L2373" t="s">
        <v>92</v>
      </c>
      <c r="M2373" t="s">
        <v>93</v>
      </c>
      <c r="N2373" t="s">
        <v>94</v>
      </c>
      <c r="O2373" t="s">
        <v>62</v>
      </c>
      <c r="P2373" t="s">
        <v>35</v>
      </c>
      <c r="Q2373" t="s">
        <v>78</v>
      </c>
      <c r="V2373" t="s">
        <v>35</v>
      </c>
      <c r="W2373" t="s">
        <v>35</v>
      </c>
      <c r="X2373" t="s">
        <v>35</v>
      </c>
      <c r="Z2373" s="12">
        <f t="shared" si="37"/>
        <v>0</v>
      </c>
    </row>
    <row r="2374" spans="1:26" x14ac:dyDescent="0.35">
      <c r="A2374">
        <v>15339548</v>
      </c>
      <c r="B2374" s="1">
        <v>45748</v>
      </c>
      <c r="C2374" s="2">
        <v>0.59305555555555556</v>
      </c>
      <c r="D2374" t="s">
        <v>53</v>
      </c>
      <c r="E2374" t="s">
        <v>2864</v>
      </c>
      <c r="F2374">
        <v>11487</v>
      </c>
      <c r="G2374" t="s">
        <v>124</v>
      </c>
      <c r="H2374" t="s">
        <v>56</v>
      </c>
      <c r="I2374" t="s">
        <v>29</v>
      </c>
      <c r="J2374" t="s">
        <v>49</v>
      </c>
      <c r="K2374" t="s">
        <v>135</v>
      </c>
      <c r="L2374" t="s">
        <v>136</v>
      </c>
      <c r="M2374" t="s">
        <v>509</v>
      </c>
      <c r="N2374" t="s">
        <v>138</v>
      </c>
      <c r="O2374" t="s">
        <v>62</v>
      </c>
      <c r="P2374" t="s">
        <v>36</v>
      </c>
      <c r="Q2374" t="s">
        <v>78</v>
      </c>
      <c r="V2374" t="s">
        <v>35</v>
      </c>
      <c r="W2374" t="s">
        <v>36</v>
      </c>
      <c r="X2374" t="s">
        <v>36</v>
      </c>
      <c r="Z2374" s="12">
        <f t="shared" si="37"/>
        <v>0</v>
      </c>
    </row>
    <row r="2375" spans="1:26" x14ac:dyDescent="0.35">
      <c r="A2375">
        <v>15745443</v>
      </c>
      <c r="B2375" s="1">
        <v>45766</v>
      </c>
      <c r="C2375" s="2">
        <v>0.8833333333333333</v>
      </c>
      <c r="D2375" t="s">
        <v>24</v>
      </c>
      <c r="E2375" t="s">
        <v>2865</v>
      </c>
      <c r="F2375" t="s">
        <v>2866</v>
      </c>
      <c r="G2375" t="s">
        <v>27</v>
      </c>
      <c r="H2375" t="s">
        <v>28</v>
      </c>
      <c r="I2375" t="s">
        <v>88</v>
      </c>
      <c r="J2375" t="s">
        <v>30</v>
      </c>
      <c r="K2375" t="s">
        <v>153</v>
      </c>
      <c r="L2375" t="s">
        <v>30</v>
      </c>
      <c r="M2375" t="s">
        <v>306</v>
      </c>
      <c r="N2375" t="s">
        <v>155</v>
      </c>
      <c r="O2375" t="s">
        <v>34</v>
      </c>
      <c r="P2375" t="s">
        <v>35</v>
      </c>
      <c r="V2375" t="s">
        <v>35</v>
      </c>
      <c r="W2375" t="s">
        <v>35</v>
      </c>
      <c r="X2375" t="s">
        <v>35</v>
      </c>
      <c r="Z2375" s="12">
        <f t="shared" si="37"/>
        <v>0</v>
      </c>
    </row>
    <row r="2376" spans="1:26" x14ac:dyDescent="0.35">
      <c r="A2376">
        <v>15413110</v>
      </c>
      <c r="B2376" s="1">
        <v>45752</v>
      </c>
      <c r="C2376" s="2">
        <v>0.46319444444444446</v>
      </c>
      <c r="D2376" t="s">
        <v>53</v>
      </c>
      <c r="E2376" t="s">
        <v>1082</v>
      </c>
      <c r="F2376">
        <v>12864</v>
      </c>
      <c r="G2376" t="s">
        <v>55</v>
      </c>
      <c r="H2376" t="s">
        <v>56</v>
      </c>
      <c r="I2376" t="s">
        <v>88</v>
      </c>
      <c r="J2376" t="s">
        <v>49</v>
      </c>
      <c r="K2376">
        <v>125</v>
      </c>
      <c r="L2376" t="s">
        <v>92</v>
      </c>
      <c r="M2376" t="s">
        <v>93</v>
      </c>
      <c r="N2376" t="s">
        <v>94</v>
      </c>
      <c r="O2376" t="s">
        <v>62</v>
      </c>
      <c r="P2376" t="s">
        <v>35</v>
      </c>
      <c r="Q2376" t="s">
        <v>78</v>
      </c>
      <c r="V2376" t="s">
        <v>35</v>
      </c>
      <c r="W2376" t="s">
        <v>35</v>
      </c>
      <c r="X2376" t="s">
        <v>35</v>
      </c>
      <c r="Z2376" s="12">
        <f t="shared" si="37"/>
        <v>0</v>
      </c>
    </row>
    <row r="2377" spans="1:26" x14ac:dyDescent="0.35">
      <c r="A2377">
        <v>15472842</v>
      </c>
      <c r="B2377" s="1">
        <v>45755</v>
      </c>
      <c r="C2377" s="2">
        <v>0.50416666666666665</v>
      </c>
      <c r="D2377" t="s">
        <v>53</v>
      </c>
      <c r="E2377" t="s">
        <v>2867</v>
      </c>
      <c r="F2377">
        <v>12742</v>
      </c>
      <c r="G2377" t="s">
        <v>55</v>
      </c>
      <c r="H2377" t="s">
        <v>56</v>
      </c>
      <c r="I2377" t="s">
        <v>88</v>
      </c>
      <c r="J2377" t="s">
        <v>49</v>
      </c>
      <c r="K2377">
        <v>125</v>
      </c>
      <c r="L2377" t="s">
        <v>92</v>
      </c>
      <c r="M2377" t="s">
        <v>93</v>
      </c>
      <c r="N2377" t="s">
        <v>94</v>
      </c>
      <c r="O2377" t="s">
        <v>62</v>
      </c>
      <c r="P2377" t="s">
        <v>35</v>
      </c>
      <c r="Q2377" t="s">
        <v>167</v>
      </c>
      <c r="V2377" t="s">
        <v>35</v>
      </c>
      <c r="W2377" t="s">
        <v>35</v>
      </c>
      <c r="X2377" t="s">
        <v>35</v>
      </c>
      <c r="Z2377" s="12">
        <f t="shared" si="37"/>
        <v>0</v>
      </c>
    </row>
    <row r="2378" spans="1:26" x14ac:dyDescent="0.35">
      <c r="A2378">
        <v>15604094</v>
      </c>
      <c r="B2378" s="1">
        <v>45760</v>
      </c>
      <c r="C2378" s="2">
        <v>0.60138888888888886</v>
      </c>
      <c r="D2378" t="s">
        <v>38</v>
      </c>
      <c r="E2378" t="s">
        <v>2868</v>
      </c>
      <c r="F2378" t="s">
        <v>2869</v>
      </c>
      <c r="I2378" t="s">
        <v>40</v>
      </c>
      <c r="J2378" t="s">
        <v>30</v>
      </c>
      <c r="K2378" t="s">
        <v>225</v>
      </c>
      <c r="M2378" t="s">
        <v>2870</v>
      </c>
      <c r="N2378" t="s">
        <v>2264</v>
      </c>
      <c r="O2378" t="s">
        <v>34</v>
      </c>
      <c r="P2378" t="s">
        <v>36</v>
      </c>
      <c r="Q2378" t="s">
        <v>37</v>
      </c>
      <c r="V2378" t="s">
        <v>36</v>
      </c>
      <c r="W2378" t="s">
        <v>35</v>
      </c>
      <c r="X2378" t="s">
        <v>35</v>
      </c>
      <c r="Z2378" s="12">
        <f t="shared" si="37"/>
        <v>0</v>
      </c>
    </row>
    <row r="2379" spans="1:26" x14ac:dyDescent="0.35">
      <c r="A2379">
        <v>15671628</v>
      </c>
      <c r="B2379" s="1">
        <v>45763</v>
      </c>
      <c r="C2379" s="2">
        <v>0.62291666666666667</v>
      </c>
      <c r="D2379" t="s">
        <v>53</v>
      </c>
      <c r="E2379" t="s">
        <v>548</v>
      </c>
      <c r="F2379">
        <v>12881</v>
      </c>
      <c r="G2379" t="s">
        <v>124</v>
      </c>
      <c r="H2379" t="s">
        <v>56</v>
      </c>
      <c r="J2379" t="s">
        <v>49</v>
      </c>
      <c r="K2379" t="s">
        <v>1262</v>
      </c>
      <c r="L2379" t="s">
        <v>81</v>
      </c>
      <c r="M2379" t="s">
        <v>1668</v>
      </c>
      <c r="N2379" t="s">
        <v>1669</v>
      </c>
      <c r="O2379" t="s">
        <v>62</v>
      </c>
      <c r="P2379" t="s">
        <v>35</v>
      </c>
      <c r="Q2379" t="s">
        <v>167</v>
      </c>
      <c r="V2379" t="s">
        <v>35</v>
      </c>
      <c r="W2379" t="s">
        <v>35</v>
      </c>
      <c r="X2379" t="s">
        <v>35</v>
      </c>
      <c r="Z2379" s="12">
        <f t="shared" si="37"/>
        <v>0</v>
      </c>
    </row>
    <row r="2380" spans="1:26" x14ac:dyDescent="0.35">
      <c r="A2380">
        <v>15502960</v>
      </c>
      <c r="B2380" s="1">
        <v>45756</v>
      </c>
      <c r="C2380" s="2">
        <v>0.67777777777777781</v>
      </c>
      <c r="D2380" t="s">
        <v>228</v>
      </c>
      <c r="F2380">
        <v>13063</v>
      </c>
      <c r="G2380" t="s">
        <v>340</v>
      </c>
      <c r="H2380" t="s">
        <v>2065</v>
      </c>
      <c r="I2380" t="s">
        <v>29</v>
      </c>
      <c r="J2380" t="s">
        <v>49</v>
      </c>
      <c r="K2380" t="s">
        <v>194</v>
      </c>
      <c r="L2380" t="s">
        <v>344</v>
      </c>
      <c r="M2380" t="s">
        <v>870</v>
      </c>
      <c r="N2380" t="s">
        <v>871</v>
      </c>
      <c r="O2380" t="s">
        <v>62</v>
      </c>
      <c r="P2380" t="s">
        <v>35</v>
      </c>
      <c r="Q2380" t="s">
        <v>167</v>
      </c>
      <c r="V2380" t="s">
        <v>35</v>
      </c>
      <c r="W2380" t="s">
        <v>35</v>
      </c>
      <c r="X2380" t="s">
        <v>35</v>
      </c>
      <c r="Z2380" s="12">
        <f t="shared" si="37"/>
        <v>0</v>
      </c>
    </row>
    <row r="2381" spans="1:26" x14ac:dyDescent="0.35">
      <c r="A2381">
        <v>15474071</v>
      </c>
      <c r="B2381" s="1">
        <v>45755</v>
      </c>
      <c r="C2381" s="2">
        <v>0.51736111111111116</v>
      </c>
      <c r="D2381" t="s">
        <v>38</v>
      </c>
      <c r="E2381" t="s">
        <v>213</v>
      </c>
      <c r="F2381" t="s">
        <v>214</v>
      </c>
      <c r="G2381" t="s">
        <v>86</v>
      </c>
      <c r="H2381" t="s">
        <v>87</v>
      </c>
      <c r="J2381" t="s">
        <v>49</v>
      </c>
      <c r="K2381">
        <v>125</v>
      </c>
      <c r="L2381" t="s">
        <v>286</v>
      </c>
      <c r="M2381" t="s">
        <v>287</v>
      </c>
      <c r="N2381" t="s">
        <v>288</v>
      </c>
      <c r="O2381" t="s">
        <v>67</v>
      </c>
      <c r="P2381" t="s">
        <v>36</v>
      </c>
      <c r="V2381" t="s">
        <v>36</v>
      </c>
      <c r="W2381" t="s">
        <v>35</v>
      </c>
      <c r="X2381" t="s">
        <v>35</v>
      </c>
      <c r="Y2381" s="3">
        <v>45755.518055555556</v>
      </c>
      <c r="Z2381" s="12">
        <f t="shared" si="37"/>
        <v>1</v>
      </c>
    </row>
    <row r="2382" spans="1:26" x14ac:dyDescent="0.35">
      <c r="A2382">
        <v>15424966</v>
      </c>
      <c r="B2382" s="1">
        <v>45752</v>
      </c>
      <c r="C2382" s="2">
        <v>0.7416666666666667</v>
      </c>
      <c r="D2382" t="s">
        <v>38</v>
      </c>
      <c r="E2382" t="s">
        <v>591</v>
      </c>
      <c r="F2382">
        <v>12386</v>
      </c>
      <c r="I2382" t="s">
        <v>88</v>
      </c>
      <c r="J2382" t="s">
        <v>30</v>
      </c>
      <c r="K2382" t="s">
        <v>593</v>
      </c>
      <c r="M2382" t="s">
        <v>622</v>
      </c>
      <c r="N2382" t="s">
        <v>155</v>
      </c>
      <c r="O2382" t="s">
        <v>62</v>
      </c>
      <c r="P2382" t="s">
        <v>36</v>
      </c>
      <c r="Q2382" t="s">
        <v>167</v>
      </c>
      <c r="V2382" t="s">
        <v>36</v>
      </c>
      <c r="W2382" t="s">
        <v>35</v>
      </c>
      <c r="X2382" t="s">
        <v>35</v>
      </c>
      <c r="Z2382" s="12">
        <f t="shared" si="37"/>
        <v>0</v>
      </c>
    </row>
    <row r="2383" spans="1:26" x14ac:dyDescent="0.35">
      <c r="A2383">
        <v>15554673</v>
      </c>
      <c r="B2383" s="1">
        <v>45757</v>
      </c>
      <c r="C2383" s="2">
        <v>0.88958333333333328</v>
      </c>
      <c r="D2383" t="s">
        <v>53</v>
      </c>
      <c r="F2383">
        <v>13408</v>
      </c>
      <c r="G2383" t="s">
        <v>55</v>
      </c>
      <c r="H2383" t="s">
        <v>56</v>
      </c>
      <c r="I2383" t="s">
        <v>29</v>
      </c>
      <c r="J2383" t="s">
        <v>49</v>
      </c>
      <c r="K2383" t="s">
        <v>157</v>
      </c>
      <c r="L2383" t="s">
        <v>81</v>
      </c>
      <c r="M2383" t="s">
        <v>158</v>
      </c>
      <c r="N2383" t="s">
        <v>159</v>
      </c>
      <c r="O2383" t="s">
        <v>62</v>
      </c>
      <c r="P2383" t="s">
        <v>35</v>
      </c>
      <c r="V2383" t="s">
        <v>35</v>
      </c>
      <c r="W2383" t="s">
        <v>35</v>
      </c>
      <c r="X2383" t="s">
        <v>35</v>
      </c>
      <c r="Z2383" s="12">
        <f t="shared" si="37"/>
        <v>0</v>
      </c>
    </row>
    <row r="2384" spans="1:26" x14ac:dyDescent="0.35">
      <c r="A2384">
        <v>15651147</v>
      </c>
      <c r="B2384" s="1">
        <v>45762</v>
      </c>
      <c r="C2384" s="2">
        <v>0.67222222222222228</v>
      </c>
      <c r="D2384" t="s">
        <v>53</v>
      </c>
      <c r="E2384" t="s">
        <v>376</v>
      </c>
      <c r="F2384">
        <v>10314</v>
      </c>
      <c r="G2384" t="s">
        <v>124</v>
      </c>
      <c r="H2384" t="s">
        <v>56</v>
      </c>
      <c r="I2384" t="s">
        <v>88</v>
      </c>
      <c r="J2384" t="s">
        <v>49</v>
      </c>
      <c r="K2384" t="s">
        <v>135</v>
      </c>
      <c r="L2384" t="s">
        <v>136</v>
      </c>
      <c r="M2384" t="s">
        <v>137</v>
      </c>
      <c r="N2384" t="s">
        <v>138</v>
      </c>
      <c r="O2384" t="s">
        <v>34</v>
      </c>
      <c r="P2384" t="s">
        <v>35</v>
      </c>
      <c r="V2384" t="s">
        <v>35</v>
      </c>
      <c r="W2384" t="s">
        <v>35</v>
      </c>
      <c r="X2384" t="s">
        <v>35</v>
      </c>
      <c r="Z2384" s="12">
        <f t="shared" si="37"/>
        <v>0</v>
      </c>
    </row>
    <row r="2385" spans="1:26" x14ac:dyDescent="0.35">
      <c r="A2385">
        <v>15356448</v>
      </c>
      <c r="B2385" s="1">
        <v>45749</v>
      </c>
      <c r="C2385" s="2">
        <v>0.5493055555555556</v>
      </c>
      <c r="D2385" t="s">
        <v>53</v>
      </c>
      <c r="E2385" t="s">
        <v>1814</v>
      </c>
      <c r="F2385">
        <v>13214</v>
      </c>
      <c r="G2385" t="s">
        <v>124</v>
      </c>
      <c r="H2385" t="s">
        <v>56</v>
      </c>
      <c r="I2385" t="s">
        <v>40</v>
      </c>
      <c r="J2385" t="s">
        <v>49</v>
      </c>
      <c r="K2385" t="s">
        <v>135</v>
      </c>
      <c r="L2385" t="s">
        <v>136</v>
      </c>
      <c r="M2385" t="s">
        <v>137</v>
      </c>
      <c r="N2385" t="s">
        <v>138</v>
      </c>
      <c r="O2385" t="s">
        <v>34</v>
      </c>
      <c r="P2385" t="s">
        <v>35</v>
      </c>
      <c r="Q2385" t="s">
        <v>205</v>
      </c>
      <c r="V2385" t="s">
        <v>35</v>
      </c>
      <c r="W2385" t="s">
        <v>35</v>
      </c>
      <c r="X2385" t="s">
        <v>35</v>
      </c>
      <c r="Z2385" s="12">
        <f t="shared" si="37"/>
        <v>0</v>
      </c>
    </row>
    <row r="2386" spans="1:26" x14ac:dyDescent="0.35">
      <c r="A2386">
        <v>15349422</v>
      </c>
      <c r="B2386" s="1">
        <v>45749</v>
      </c>
      <c r="C2386" s="2">
        <v>0.41458333333333336</v>
      </c>
      <c r="D2386" t="s">
        <v>53</v>
      </c>
      <c r="E2386" t="s">
        <v>1145</v>
      </c>
      <c r="F2386">
        <v>14160</v>
      </c>
      <c r="G2386" t="s">
        <v>124</v>
      </c>
      <c r="H2386" t="s">
        <v>56</v>
      </c>
      <c r="I2386" t="s">
        <v>88</v>
      </c>
      <c r="J2386" t="s">
        <v>49</v>
      </c>
      <c r="K2386">
        <v>125</v>
      </c>
      <c r="L2386" t="s">
        <v>190</v>
      </c>
      <c r="M2386" t="s">
        <v>191</v>
      </c>
      <c r="N2386" t="s">
        <v>192</v>
      </c>
      <c r="O2386" t="s">
        <v>62</v>
      </c>
      <c r="P2386" t="s">
        <v>35</v>
      </c>
      <c r="Q2386" t="s">
        <v>78</v>
      </c>
      <c r="V2386" t="s">
        <v>35</v>
      </c>
      <c r="W2386" t="s">
        <v>35</v>
      </c>
      <c r="X2386" t="s">
        <v>35</v>
      </c>
      <c r="Z2386" s="12">
        <f t="shared" si="37"/>
        <v>0</v>
      </c>
    </row>
    <row r="2387" spans="1:26" x14ac:dyDescent="0.35">
      <c r="A2387">
        <v>15539637</v>
      </c>
      <c r="B2387" s="1">
        <v>45757</v>
      </c>
      <c r="C2387" s="2">
        <v>0.4826388888888889</v>
      </c>
      <c r="D2387" t="s">
        <v>53</v>
      </c>
      <c r="E2387" t="s">
        <v>1545</v>
      </c>
      <c r="F2387">
        <v>13146</v>
      </c>
      <c r="G2387" t="s">
        <v>55</v>
      </c>
      <c r="H2387" t="s">
        <v>56</v>
      </c>
      <c r="I2387" t="s">
        <v>29</v>
      </c>
      <c r="J2387" t="s">
        <v>49</v>
      </c>
      <c r="K2387">
        <v>125</v>
      </c>
      <c r="L2387" t="s">
        <v>92</v>
      </c>
      <c r="M2387" t="s">
        <v>93</v>
      </c>
      <c r="N2387" t="s">
        <v>94</v>
      </c>
      <c r="O2387" t="s">
        <v>62</v>
      </c>
      <c r="P2387" t="s">
        <v>35</v>
      </c>
      <c r="Q2387" t="s">
        <v>78</v>
      </c>
      <c r="V2387" t="s">
        <v>35</v>
      </c>
      <c r="W2387" t="s">
        <v>35</v>
      </c>
      <c r="X2387" t="s">
        <v>35</v>
      </c>
      <c r="Z2387" s="12">
        <f t="shared" si="37"/>
        <v>0</v>
      </c>
    </row>
    <row r="2388" spans="1:26" x14ac:dyDescent="0.35">
      <c r="A2388">
        <v>15499700</v>
      </c>
      <c r="B2388" s="1">
        <v>45756</v>
      </c>
      <c r="C2388" s="2">
        <v>0.58680555555555558</v>
      </c>
      <c r="D2388" t="s">
        <v>53</v>
      </c>
      <c r="E2388" t="s">
        <v>820</v>
      </c>
      <c r="F2388">
        <v>12911</v>
      </c>
      <c r="G2388" t="s">
        <v>55</v>
      </c>
      <c r="H2388" t="s">
        <v>56</v>
      </c>
      <c r="I2388" t="s">
        <v>88</v>
      </c>
      <c r="J2388" t="s">
        <v>49</v>
      </c>
      <c r="K2388">
        <v>125</v>
      </c>
      <c r="L2388" t="s">
        <v>92</v>
      </c>
      <c r="M2388" t="s">
        <v>93</v>
      </c>
      <c r="N2388" t="s">
        <v>94</v>
      </c>
      <c r="O2388" t="s">
        <v>62</v>
      </c>
      <c r="P2388" t="s">
        <v>35</v>
      </c>
      <c r="Q2388" t="s">
        <v>78</v>
      </c>
      <c r="V2388" t="s">
        <v>35</v>
      </c>
      <c r="W2388" t="s">
        <v>35</v>
      </c>
      <c r="X2388" t="s">
        <v>35</v>
      </c>
      <c r="Z2388" s="12">
        <f t="shared" si="37"/>
        <v>0</v>
      </c>
    </row>
    <row r="2389" spans="1:26" x14ac:dyDescent="0.35">
      <c r="A2389">
        <v>15358941</v>
      </c>
      <c r="B2389" s="1">
        <v>45749</v>
      </c>
      <c r="C2389" s="2">
        <v>0.60138888888888886</v>
      </c>
      <c r="D2389" t="s">
        <v>128</v>
      </c>
      <c r="E2389" t="s">
        <v>180</v>
      </c>
      <c r="F2389">
        <v>12724</v>
      </c>
      <c r="I2389" t="s">
        <v>29</v>
      </c>
      <c r="J2389" t="s">
        <v>49</v>
      </c>
      <c r="K2389">
        <v>125</v>
      </c>
      <c r="L2389" t="s">
        <v>286</v>
      </c>
      <c r="M2389" t="s">
        <v>1496</v>
      </c>
      <c r="N2389" t="s">
        <v>1497</v>
      </c>
      <c r="O2389" t="s">
        <v>34</v>
      </c>
      <c r="P2389" t="s">
        <v>35</v>
      </c>
      <c r="Q2389" t="s">
        <v>103</v>
      </c>
      <c r="V2389" t="s">
        <v>35</v>
      </c>
      <c r="W2389" t="s">
        <v>35</v>
      </c>
      <c r="X2389" t="s">
        <v>35</v>
      </c>
      <c r="Z2389" s="12">
        <f t="shared" si="37"/>
        <v>0</v>
      </c>
    </row>
    <row r="2390" spans="1:26" x14ac:dyDescent="0.35">
      <c r="A2390">
        <v>15346017</v>
      </c>
      <c r="B2390" s="1">
        <v>45748</v>
      </c>
      <c r="C2390" s="2">
        <v>0.81736111111111109</v>
      </c>
      <c r="D2390" t="s">
        <v>53</v>
      </c>
      <c r="E2390" t="s">
        <v>2061</v>
      </c>
      <c r="F2390" t="s">
        <v>2062</v>
      </c>
      <c r="G2390" t="s">
        <v>55</v>
      </c>
      <c r="H2390" t="s">
        <v>56</v>
      </c>
      <c r="I2390" t="s">
        <v>40</v>
      </c>
      <c r="J2390" t="s">
        <v>49</v>
      </c>
      <c r="K2390" t="s">
        <v>431</v>
      </c>
      <c r="L2390" t="s">
        <v>71</v>
      </c>
      <c r="M2390" t="s">
        <v>432</v>
      </c>
      <c r="N2390" t="s">
        <v>433</v>
      </c>
      <c r="O2390" t="s">
        <v>62</v>
      </c>
      <c r="P2390" t="s">
        <v>35</v>
      </c>
      <c r="Q2390" t="s">
        <v>78</v>
      </c>
      <c r="V2390" t="s">
        <v>35</v>
      </c>
      <c r="W2390" t="s">
        <v>35</v>
      </c>
      <c r="X2390" t="s">
        <v>35</v>
      </c>
      <c r="Z2390" s="12">
        <f t="shared" si="37"/>
        <v>0</v>
      </c>
    </row>
    <row r="2391" spans="1:26" x14ac:dyDescent="0.35">
      <c r="A2391">
        <v>15389767</v>
      </c>
      <c r="B2391" s="1">
        <v>45751</v>
      </c>
      <c r="C2391" s="2">
        <v>0.19444444444444445</v>
      </c>
      <c r="D2391" t="s">
        <v>53</v>
      </c>
      <c r="E2391" t="s">
        <v>1400</v>
      </c>
      <c r="F2391">
        <v>12082</v>
      </c>
      <c r="G2391" t="s">
        <v>55</v>
      </c>
      <c r="H2391" t="s">
        <v>56</v>
      </c>
      <c r="I2391" t="s">
        <v>88</v>
      </c>
      <c r="J2391" t="s">
        <v>30</v>
      </c>
      <c r="K2391" t="s">
        <v>75</v>
      </c>
      <c r="L2391" t="s">
        <v>30</v>
      </c>
      <c r="M2391" t="s">
        <v>76</v>
      </c>
      <c r="N2391" t="s">
        <v>77</v>
      </c>
      <c r="O2391" t="s">
        <v>62</v>
      </c>
      <c r="P2391" t="s">
        <v>35</v>
      </c>
      <c r="Q2391" t="s">
        <v>78</v>
      </c>
      <c r="V2391" t="s">
        <v>35</v>
      </c>
      <c r="W2391" t="s">
        <v>35</v>
      </c>
      <c r="X2391" t="s">
        <v>35</v>
      </c>
      <c r="Z2391" s="12">
        <f t="shared" si="37"/>
        <v>0</v>
      </c>
    </row>
    <row r="2392" spans="1:26" x14ac:dyDescent="0.35">
      <c r="A2392">
        <v>15396562</v>
      </c>
      <c r="B2392" s="1">
        <v>45751</v>
      </c>
      <c r="C2392" s="2">
        <v>0.53888888888888886</v>
      </c>
      <c r="D2392" t="s">
        <v>53</v>
      </c>
      <c r="E2392" t="s">
        <v>721</v>
      </c>
      <c r="F2392">
        <v>11963</v>
      </c>
      <c r="G2392" t="s">
        <v>124</v>
      </c>
      <c r="H2392" t="s">
        <v>56</v>
      </c>
      <c r="J2392" t="s">
        <v>49</v>
      </c>
      <c r="K2392" t="s">
        <v>135</v>
      </c>
      <c r="L2392" t="s">
        <v>136</v>
      </c>
      <c r="M2392" t="s">
        <v>137</v>
      </c>
      <c r="N2392" t="s">
        <v>138</v>
      </c>
      <c r="O2392" t="s">
        <v>62</v>
      </c>
      <c r="P2392" t="s">
        <v>35</v>
      </c>
      <c r="Q2392" t="s">
        <v>78</v>
      </c>
      <c r="V2392" t="s">
        <v>35</v>
      </c>
      <c r="W2392" t="s">
        <v>35</v>
      </c>
      <c r="X2392" t="s">
        <v>35</v>
      </c>
      <c r="Z2392" s="12">
        <f t="shared" si="37"/>
        <v>0</v>
      </c>
    </row>
    <row r="2393" spans="1:26" x14ac:dyDescent="0.35">
      <c r="A2393">
        <v>15458791</v>
      </c>
      <c r="B2393" s="1">
        <v>45754</v>
      </c>
      <c r="C2393" s="2">
        <v>0.68333333333333335</v>
      </c>
      <c r="D2393" t="s">
        <v>24</v>
      </c>
      <c r="E2393" t="s">
        <v>2871</v>
      </c>
      <c r="F2393">
        <v>13260</v>
      </c>
      <c r="G2393" t="s">
        <v>27</v>
      </c>
      <c r="H2393" t="s">
        <v>28</v>
      </c>
      <c r="I2393" t="s">
        <v>88</v>
      </c>
      <c r="J2393" t="s">
        <v>30</v>
      </c>
      <c r="K2393" t="s">
        <v>225</v>
      </c>
      <c r="M2393" t="s">
        <v>2310</v>
      </c>
      <c r="N2393" t="s">
        <v>1449</v>
      </c>
      <c r="O2393" t="s">
        <v>34</v>
      </c>
      <c r="P2393" t="s">
        <v>36</v>
      </c>
      <c r="Q2393" t="s">
        <v>205</v>
      </c>
      <c r="V2393" t="s">
        <v>36</v>
      </c>
      <c r="W2393" t="s">
        <v>35</v>
      </c>
      <c r="X2393" t="s">
        <v>35</v>
      </c>
      <c r="Z2393" s="12">
        <f t="shared" si="37"/>
        <v>0</v>
      </c>
    </row>
    <row r="2394" spans="1:26" x14ac:dyDescent="0.35">
      <c r="A2394">
        <v>15528048</v>
      </c>
      <c r="B2394" s="1">
        <v>45756</v>
      </c>
      <c r="C2394" s="2">
        <v>0.69236111111111109</v>
      </c>
      <c r="D2394" t="s">
        <v>95</v>
      </c>
      <c r="E2394" t="s">
        <v>1760</v>
      </c>
      <c r="F2394">
        <v>11432</v>
      </c>
      <c r="G2394" t="s">
        <v>308</v>
      </c>
      <c r="H2394" t="s">
        <v>210</v>
      </c>
      <c r="J2394" t="s">
        <v>57</v>
      </c>
      <c r="K2394" t="s">
        <v>58</v>
      </c>
      <c r="L2394" t="s">
        <v>59</v>
      </c>
      <c r="M2394" t="s">
        <v>165</v>
      </c>
      <c r="N2394" t="s">
        <v>166</v>
      </c>
      <c r="O2394" t="s">
        <v>62</v>
      </c>
      <c r="P2394" t="s">
        <v>35</v>
      </c>
      <c r="Q2394" t="s">
        <v>167</v>
      </c>
      <c r="V2394" t="s">
        <v>35</v>
      </c>
      <c r="W2394" t="s">
        <v>35</v>
      </c>
      <c r="X2394" t="s">
        <v>35</v>
      </c>
      <c r="Z2394" s="12">
        <f t="shared" si="37"/>
        <v>0</v>
      </c>
    </row>
    <row r="2395" spans="1:26" x14ac:dyDescent="0.35">
      <c r="A2395">
        <v>15541896</v>
      </c>
      <c r="B2395" s="1">
        <v>45757</v>
      </c>
      <c r="C2395" s="2">
        <v>0.51527777777777772</v>
      </c>
      <c r="D2395" t="s">
        <v>128</v>
      </c>
      <c r="E2395" t="s">
        <v>1870</v>
      </c>
      <c r="F2395" t="s">
        <v>1871</v>
      </c>
      <c r="I2395" t="s">
        <v>88</v>
      </c>
      <c r="J2395" t="s">
        <v>49</v>
      </c>
      <c r="K2395">
        <v>150</v>
      </c>
      <c r="L2395" t="s">
        <v>1229</v>
      </c>
      <c r="M2395" t="s">
        <v>1230</v>
      </c>
      <c r="N2395" t="s">
        <v>1231</v>
      </c>
      <c r="O2395" t="s">
        <v>34</v>
      </c>
      <c r="P2395" t="s">
        <v>35</v>
      </c>
      <c r="Q2395" t="s">
        <v>37</v>
      </c>
      <c r="V2395" t="s">
        <v>35</v>
      </c>
      <c r="W2395" t="s">
        <v>35</v>
      </c>
      <c r="X2395" t="s">
        <v>35</v>
      </c>
      <c r="Z2395" s="12">
        <f t="shared" si="37"/>
        <v>0</v>
      </c>
    </row>
    <row r="2396" spans="1:26" x14ac:dyDescent="0.35">
      <c r="A2396">
        <v>15429955</v>
      </c>
      <c r="B2396" s="1">
        <v>45753</v>
      </c>
      <c r="C2396" s="2">
        <v>4.027777777777778E-2</v>
      </c>
      <c r="D2396" t="s">
        <v>53</v>
      </c>
      <c r="E2396" t="s">
        <v>2841</v>
      </c>
      <c r="F2396" t="s">
        <v>2842</v>
      </c>
      <c r="G2396" t="s">
        <v>55</v>
      </c>
      <c r="H2396" t="s">
        <v>56</v>
      </c>
      <c r="I2396" t="s">
        <v>40</v>
      </c>
      <c r="J2396" t="s">
        <v>49</v>
      </c>
      <c r="K2396">
        <v>150</v>
      </c>
      <c r="L2396" t="s">
        <v>71</v>
      </c>
      <c r="M2396" t="s">
        <v>72</v>
      </c>
      <c r="N2396" t="s">
        <v>73</v>
      </c>
      <c r="O2396" t="s">
        <v>62</v>
      </c>
      <c r="P2396" t="s">
        <v>35</v>
      </c>
      <c r="Q2396" t="s">
        <v>167</v>
      </c>
      <c r="V2396" t="s">
        <v>35</v>
      </c>
      <c r="W2396" t="s">
        <v>35</v>
      </c>
      <c r="X2396" t="s">
        <v>35</v>
      </c>
      <c r="Z2396" s="12">
        <f t="shared" si="37"/>
        <v>0</v>
      </c>
    </row>
    <row r="2397" spans="1:26" x14ac:dyDescent="0.35">
      <c r="A2397">
        <v>15616481</v>
      </c>
      <c r="B2397" s="1">
        <v>45761</v>
      </c>
      <c r="C2397" s="2">
        <v>0.44722222222222224</v>
      </c>
      <c r="D2397" t="s">
        <v>228</v>
      </c>
      <c r="F2397">
        <v>14138</v>
      </c>
      <c r="G2397" t="s">
        <v>340</v>
      </c>
      <c r="H2397" t="s">
        <v>490</v>
      </c>
      <c r="I2397" t="s">
        <v>40</v>
      </c>
      <c r="J2397" t="s">
        <v>49</v>
      </c>
      <c r="K2397">
        <v>125</v>
      </c>
      <c r="L2397" t="s">
        <v>491</v>
      </c>
      <c r="M2397" t="s">
        <v>492</v>
      </c>
      <c r="N2397" t="s">
        <v>493</v>
      </c>
      <c r="O2397" t="s">
        <v>34</v>
      </c>
      <c r="P2397" t="s">
        <v>35</v>
      </c>
      <c r="Q2397" t="s">
        <v>205</v>
      </c>
      <c r="V2397" t="s">
        <v>35</v>
      </c>
      <c r="W2397" t="s">
        <v>35</v>
      </c>
      <c r="X2397" t="s">
        <v>35</v>
      </c>
      <c r="Z2397" s="12">
        <f t="shared" si="37"/>
        <v>0</v>
      </c>
    </row>
    <row r="2398" spans="1:26" x14ac:dyDescent="0.35">
      <c r="A2398">
        <v>15539172</v>
      </c>
      <c r="B2398" s="1">
        <v>45757</v>
      </c>
      <c r="C2398" s="2">
        <v>0.47013888888888888</v>
      </c>
      <c r="D2398" t="s">
        <v>53</v>
      </c>
      <c r="E2398" t="s">
        <v>2872</v>
      </c>
      <c r="F2398">
        <v>12453</v>
      </c>
      <c r="G2398" t="s">
        <v>55</v>
      </c>
      <c r="H2398" t="s">
        <v>56</v>
      </c>
      <c r="J2398" t="s">
        <v>49</v>
      </c>
      <c r="K2398" t="s">
        <v>472</v>
      </c>
      <c r="L2398" t="s">
        <v>473</v>
      </c>
      <c r="M2398" t="s">
        <v>474</v>
      </c>
      <c r="N2398" t="s">
        <v>475</v>
      </c>
      <c r="O2398" t="s">
        <v>62</v>
      </c>
      <c r="P2398" t="s">
        <v>35</v>
      </c>
      <c r="Q2398" t="s">
        <v>78</v>
      </c>
      <c r="V2398" t="s">
        <v>35</v>
      </c>
      <c r="W2398" t="s">
        <v>35</v>
      </c>
      <c r="X2398" t="s">
        <v>35</v>
      </c>
      <c r="Z2398" s="12">
        <f t="shared" si="37"/>
        <v>0</v>
      </c>
    </row>
    <row r="2399" spans="1:26" x14ac:dyDescent="0.35">
      <c r="A2399">
        <v>15568129</v>
      </c>
      <c r="B2399" s="1">
        <v>45758</v>
      </c>
      <c r="C2399" s="2">
        <v>0.64513888888888893</v>
      </c>
      <c r="D2399" t="s">
        <v>53</v>
      </c>
      <c r="E2399" t="s">
        <v>2873</v>
      </c>
      <c r="F2399" t="s">
        <v>2874</v>
      </c>
      <c r="G2399" t="s">
        <v>55</v>
      </c>
      <c r="H2399" t="s">
        <v>56</v>
      </c>
      <c r="I2399" t="s">
        <v>88</v>
      </c>
      <c r="J2399" t="s">
        <v>49</v>
      </c>
      <c r="K2399">
        <v>400</v>
      </c>
      <c r="L2399" t="s">
        <v>329</v>
      </c>
      <c r="M2399" t="s">
        <v>330</v>
      </c>
      <c r="N2399" t="s">
        <v>331</v>
      </c>
      <c r="O2399" t="s">
        <v>34</v>
      </c>
      <c r="P2399" t="s">
        <v>35</v>
      </c>
      <c r="V2399" t="s">
        <v>35</v>
      </c>
      <c r="W2399" t="s">
        <v>35</v>
      </c>
      <c r="X2399" t="s">
        <v>35</v>
      </c>
      <c r="Z2399" s="12">
        <f t="shared" si="37"/>
        <v>0</v>
      </c>
    </row>
    <row r="2400" spans="1:26" x14ac:dyDescent="0.35">
      <c r="A2400">
        <v>15388183</v>
      </c>
      <c r="B2400" s="1">
        <v>45751</v>
      </c>
      <c r="C2400" s="2">
        <v>0.43472222222222223</v>
      </c>
      <c r="D2400" t="s">
        <v>53</v>
      </c>
      <c r="E2400" t="s">
        <v>582</v>
      </c>
      <c r="F2400">
        <v>10162</v>
      </c>
      <c r="G2400" t="s">
        <v>124</v>
      </c>
      <c r="H2400" t="s">
        <v>56</v>
      </c>
      <c r="I2400" t="s">
        <v>88</v>
      </c>
      <c r="J2400" t="s">
        <v>49</v>
      </c>
      <c r="K2400">
        <v>125</v>
      </c>
      <c r="L2400" t="s">
        <v>190</v>
      </c>
      <c r="M2400" t="s">
        <v>191</v>
      </c>
      <c r="N2400" t="s">
        <v>192</v>
      </c>
      <c r="O2400" t="s">
        <v>62</v>
      </c>
      <c r="P2400" t="s">
        <v>35</v>
      </c>
      <c r="Q2400" t="s">
        <v>78</v>
      </c>
      <c r="V2400" t="s">
        <v>35</v>
      </c>
      <c r="W2400" t="s">
        <v>35</v>
      </c>
      <c r="X2400" t="s">
        <v>35</v>
      </c>
      <c r="Z2400" s="12">
        <f t="shared" si="37"/>
        <v>0</v>
      </c>
    </row>
    <row r="2401" spans="1:26" x14ac:dyDescent="0.35">
      <c r="A2401">
        <v>15551346</v>
      </c>
      <c r="B2401" s="1">
        <v>45757</v>
      </c>
      <c r="C2401" s="2">
        <v>0.73819444444444449</v>
      </c>
      <c r="D2401" t="s">
        <v>38</v>
      </c>
      <c r="E2401" t="s">
        <v>1028</v>
      </c>
      <c r="F2401">
        <v>10281</v>
      </c>
      <c r="G2401" t="s">
        <v>1029</v>
      </c>
      <c r="J2401" t="s">
        <v>49</v>
      </c>
      <c r="K2401">
        <v>125</v>
      </c>
      <c r="L2401" t="s">
        <v>286</v>
      </c>
      <c r="M2401" t="s">
        <v>364</v>
      </c>
      <c r="N2401" t="s">
        <v>365</v>
      </c>
      <c r="O2401" t="s">
        <v>67</v>
      </c>
      <c r="P2401" t="s">
        <v>36</v>
      </c>
      <c r="V2401" t="s">
        <v>35</v>
      </c>
      <c r="W2401" t="s">
        <v>35</v>
      </c>
      <c r="X2401" t="s">
        <v>35</v>
      </c>
      <c r="Y2401" s="3">
        <v>45757.738888888889</v>
      </c>
      <c r="Z2401" s="12">
        <f t="shared" si="37"/>
        <v>1</v>
      </c>
    </row>
    <row r="2402" spans="1:26" x14ac:dyDescent="0.35">
      <c r="A2402">
        <v>15410194</v>
      </c>
      <c r="B2402" s="1">
        <v>45752</v>
      </c>
      <c r="C2402" s="2">
        <v>0.72083333333333333</v>
      </c>
      <c r="D2402" t="s">
        <v>95</v>
      </c>
      <c r="E2402" t="s">
        <v>2875</v>
      </c>
      <c r="F2402">
        <v>13224</v>
      </c>
      <c r="G2402" t="s">
        <v>587</v>
      </c>
      <c r="H2402" t="s">
        <v>1720</v>
      </c>
      <c r="I2402" t="s">
        <v>40</v>
      </c>
      <c r="J2402" t="s">
        <v>30</v>
      </c>
      <c r="K2402" t="s">
        <v>562</v>
      </c>
      <c r="L2402" t="s">
        <v>30</v>
      </c>
      <c r="M2402" t="s">
        <v>2876</v>
      </c>
      <c r="N2402" t="s">
        <v>564</v>
      </c>
      <c r="O2402" t="s">
        <v>34</v>
      </c>
      <c r="P2402" t="s">
        <v>35</v>
      </c>
      <c r="Q2402" t="s">
        <v>37</v>
      </c>
      <c r="V2402" t="s">
        <v>35</v>
      </c>
      <c r="W2402" t="s">
        <v>35</v>
      </c>
      <c r="X2402" t="s">
        <v>35</v>
      </c>
      <c r="Z2402" s="12">
        <f t="shared" si="37"/>
        <v>0</v>
      </c>
    </row>
    <row r="2403" spans="1:26" x14ac:dyDescent="0.35">
      <c r="A2403">
        <v>15728780</v>
      </c>
      <c r="B2403" s="1">
        <v>45766</v>
      </c>
      <c r="C2403" s="2">
        <v>6.6666666666666666E-2</v>
      </c>
      <c r="D2403" t="s">
        <v>53</v>
      </c>
      <c r="E2403" t="s">
        <v>1579</v>
      </c>
      <c r="F2403">
        <v>10396</v>
      </c>
      <c r="G2403" t="s">
        <v>55</v>
      </c>
      <c r="H2403" t="s">
        <v>56</v>
      </c>
      <c r="I2403" t="s">
        <v>88</v>
      </c>
      <c r="J2403" t="s">
        <v>49</v>
      </c>
      <c r="K2403" t="s">
        <v>157</v>
      </c>
      <c r="L2403" t="s">
        <v>81</v>
      </c>
      <c r="M2403" t="s">
        <v>158</v>
      </c>
      <c r="N2403" t="s">
        <v>159</v>
      </c>
      <c r="O2403" t="s">
        <v>62</v>
      </c>
      <c r="P2403" t="s">
        <v>35</v>
      </c>
      <c r="Q2403" t="s">
        <v>167</v>
      </c>
      <c r="V2403" t="s">
        <v>35</v>
      </c>
      <c r="W2403" t="s">
        <v>35</v>
      </c>
      <c r="X2403" t="s">
        <v>35</v>
      </c>
      <c r="Z2403" s="12">
        <f t="shared" si="37"/>
        <v>0</v>
      </c>
    </row>
    <row r="2404" spans="1:26" x14ac:dyDescent="0.35">
      <c r="A2404">
        <v>15427828</v>
      </c>
      <c r="B2404" s="1">
        <v>45752</v>
      </c>
      <c r="C2404" s="2">
        <v>0.8833333333333333</v>
      </c>
      <c r="D2404" t="s">
        <v>53</v>
      </c>
      <c r="E2404" t="s">
        <v>2877</v>
      </c>
      <c r="F2404">
        <v>10456</v>
      </c>
      <c r="G2404" t="s">
        <v>124</v>
      </c>
      <c r="H2404" t="s">
        <v>56</v>
      </c>
      <c r="I2404" t="s">
        <v>88</v>
      </c>
      <c r="J2404" t="s">
        <v>49</v>
      </c>
      <c r="K2404" t="s">
        <v>135</v>
      </c>
      <c r="L2404" t="s">
        <v>136</v>
      </c>
      <c r="M2404" t="s">
        <v>137</v>
      </c>
      <c r="N2404" t="s">
        <v>138</v>
      </c>
      <c r="O2404" t="s">
        <v>62</v>
      </c>
      <c r="P2404" t="s">
        <v>35</v>
      </c>
      <c r="Q2404" t="s">
        <v>78</v>
      </c>
      <c r="V2404" t="s">
        <v>35</v>
      </c>
      <c r="W2404" t="s">
        <v>35</v>
      </c>
      <c r="X2404" t="s">
        <v>35</v>
      </c>
      <c r="Z2404" s="12">
        <f t="shared" si="37"/>
        <v>0</v>
      </c>
    </row>
    <row r="2405" spans="1:26" x14ac:dyDescent="0.35">
      <c r="A2405">
        <v>15651796</v>
      </c>
      <c r="B2405" s="1">
        <v>45762</v>
      </c>
      <c r="C2405" s="2">
        <v>0.68472222222222223</v>
      </c>
      <c r="D2405" t="s">
        <v>128</v>
      </c>
      <c r="E2405" t="s">
        <v>729</v>
      </c>
      <c r="F2405">
        <v>13512</v>
      </c>
      <c r="G2405" t="s">
        <v>268</v>
      </c>
      <c r="H2405" t="s">
        <v>2878</v>
      </c>
      <c r="I2405" t="s">
        <v>88</v>
      </c>
      <c r="J2405" t="s">
        <v>49</v>
      </c>
      <c r="K2405">
        <v>125</v>
      </c>
      <c r="L2405" t="s">
        <v>92</v>
      </c>
      <c r="M2405" t="s">
        <v>1539</v>
      </c>
      <c r="N2405" t="s">
        <v>1540</v>
      </c>
      <c r="O2405" t="s">
        <v>34</v>
      </c>
      <c r="P2405" t="s">
        <v>36</v>
      </c>
      <c r="Q2405" t="s">
        <v>103</v>
      </c>
      <c r="V2405" t="s">
        <v>35</v>
      </c>
      <c r="W2405" t="s">
        <v>36</v>
      </c>
      <c r="X2405" t="s">
        <v>36</v>
      </c>
      <c r="Z2405" s="12">
        <f t="shared" si="37"/>
        <v>0</v>
      </c>
    </row>
    <row r="2406" spans="1:26" x14ac:dyDescent="0.35">
      <c r="A2406">
        <v>15737877</v>
      </c>
      <c r="B2406" s="1">
        <v>45766</v>
      </c>
      <c r="C2406" s="2">
        <v>0.59930555555555554</v>
      </c>
      <c r="D2406" t="s">
        <v>128</v>
      </c>
      <c r="E2406" t="s">
        <v>2621</v>
      </c>
      <c r="F2406" t="s">
        <v>2622</v>
      </c>
      <c r="J2406" t="s">
        <v>49</v>
      </c>
      <c r="K2406" t="s">
        <v>114</v>
      </c>
      <c r="L2406" t="s">
        <v>115</v>
      </c>
      <c r="M2406" t="s">
        <v>262</v>
      </c>
      <c r="N2406" t="s">
        <v>263</v>
      </c>
      <c r="O2406" t="s">
        <v>34</v>
      </c>
      <c r="P2406" t="s">
        <v>35</v>
      </c>
      <c r="Q2406" t="s">
        <v>103</v>
      </c>
      <c r="V2406" t="s">
        <v>35</v>
      </c>
      <c r="W2406" t="s">
        <v>35</v>
      </c>
      <c r="X2406" t="s">
        <v>35</v>
      </c>
      <c r="Z2406" s="12">
        <f t="shared" si="37"/>
        <v>0</v>
      </c>
    </row>
    <row r="2407" spans="1:26" x14ac:dyDescent="0.35">
      <c r="A2407">
        <v>15440558</v>
      </c>
      <c r="B2407" s="1">
        <v>45753</v>
      </c>
      <c r="C2407" s="2">
        <v>0.74444444444444446</v>
      </c>
      <c r="D2407" t="s">
        <v>95</v>
      </c>
      <c r="E2407" t="s">
        <v>666</v>
      </c>
      <c r="F2407" t="s">
        <v>667</v>
      </c>
      <c r="G2407" t="s">
        <v>98</v>
      </c>
      <c r="H2407" t="s">
        <v>99</v>
      </c>
      <c r="J2407" t="s">
        <v>49</v>
      </c>
      <c r="K2407">
        <v>400</v>
      </c>
      <c r="L2407" t="s">
        <v>329</v>
      </c>
      <c r="M2407" t="s">
        <v>330</v>
      </c>
      <c r="N2407" t="s">
        <v>331</v>
      </c>
      <c r="O2407" t="s">
        <v>34</v>
      </c>
      <c r="P2407" t="s">
        <v>35</v>
      </c>
      <c r="Q2407" t="s">
        <v>420</v>
      </c>
      <c r="V2407" t="s">
        <v>35</v>
      </c>
      <c r="W2407" t="s">
        <v>35</v>
      </c>
      <c r="X2407" t="s">
        <v>35</v>
      </c>
      <c r="Z2407" s="12">
        <f t="shared" si="37"/>
        <v>0</v>
      </c>
    </row>
    <row r="2408" spans="1:26" x14ac:dyDescent="0.35">
      <c r="A2408">
        <v>15357225</v>
      </c>
      <c r="B2408" s="1">
        <v>45749</v>
      </c>
      <c r="C2408" s="2">
        <v>0.56666666666666665</v>
      </c>
      <c r="D2408" t="s">
        <v>53</v>
      </c>
      <c r="E2408" t="s">
        <v>2373</v>
      </c>
      <c r="F2408">
        <v>12646</v>
      </c>
      <c r="G2408" t="s">
        <v>124</v>
      </c>
      <c r="H2408" t="s">
        <v>56</v>
      </c>
      <c r="I2408" t="s">
        <v>88</v>
      </c>
      <c r="J2408" t="s">
        <v>30</v>
      </c>
      <c r="K2408" t="s">
        <v>749</v>
      </c>
      <c r="L2408" t="s">
        <v>30</v>
      </c>
      <c r="M2408" t="s">
        <v>1510</v>
      </c>
      <c r="N2408" t="s">
        <v>931</v>
      </c>
      <c r="O2408" t="s">
        <v>62</v>
      </c>
      <c r="P2408" t="s">
        <v>35</v>
      </c>
      <c r="Q2408" t="s">
        <v>167</v>
      </c>
      <c r="V2408" t="s">
        <v>35</v>
      </c>
      <c r="W2408" t="s">
        <v>35</v>
      </c>
      <c r="X2408" t="s">
        <v>35</v>
      </c>
      <c r="Z2408" s="12">
        <f t="shared" si="37"/>
        <v>0</v>
      </c>
    </row>
    <row r="2409" spans="1:26" x14ac:dyDescent="0.35">
      <c r="A2409">
        <v>15354179</v>
      </c>
      <c r="B2409" s="1">
        <v>45749</v>
      </c>
      <c r="C2409" s="2">
        <v>0.50416666666666665</v>
      </c>
      <c r="D2409" t="s">
        <v>53</v>
      </c>
      <c r="E2409" t="s">
        <v>2879</v>
      </c>
      <c r="F2409">
        <v>10490</v>
      </c>
      <c r="G2409" t="s">
        <v>124</v>
      </c>
      <c r="H2409" t="s">
        <v>56</v>
      </c>
      <c r="I2409" t="s">
        <v>88</v>
      </c>
      <c r="J2409" t="s">
        <v>49</v>
      </c>
      <c r="K2409">
        <v>125</v>
      </c>
      <c r="L2409" t="s">
        <v>190</v>
      </c>
      <c r="M2409" t="s">
        <v>191</v>
      </c>
      <c r="N2409" t="s">
        <v>192</v>
      </c>
      <c r="O2409" t="s">
        <v>62</v>
      </c>
      <c r="P2409" t="s">
        <v>35</v>
      </c>
      <c r="Q2409" t="s">
        <v>167</v>
      </c>
      <c r="V2409" t="s">
        <v>35</v>
      </c>
      <c r="W2409" t="s">
        <v>35</v>
      </c>
      <c r="X2409" t="s">
        <v>35</v>
      </c>
      <c r="Z2409" s="12">
        <f t="shared" si="37"/>
        <v>0</v>
      </c>
    </row>
    <row r="2410" spans="1:26" x14ac:dyDescent="0.35">
      <c r="A2410">
        <v>15711637</v>
      </c>
      <c r="B2410" s="1">
        <v>45765</v>
      </c>
      <c r="C2410" s="2">
        <v>0.46527777777777779</v>
      </c>
      <c r="D2410" t="s">
        <v>53</v>
      </c>
      <c r="E2410" t="s">
        <v>2757</v>
      </c>
      <c r="F2410">
        <v>13240</v>
      </c>
      <c r="G2410" t="s">
        <v>290</v>
      </c>
      <c r="H2410" t="s">
        <v>56</v>
      </c>
      <c r="J2410" t="s">
        <v>49</v>
      </c>
      <c r="K2410" t="s">
        <v>194</v>
      </c>
      <c r="L2410" t="s">
        <v>291</v>
      </c>
      <c r="M2410" t="s">
        <v>292</v>
      </c>
      <c r="N2410" t="s">
        <v>293</v>
      </c>
      <c r="O2410" t="s">
        <v>62</v>
      </c>
      <c r="P2410" t="s">
        <v>35</v>
      </c>
      <c r="Q2410" t="s">
        <v>78</v>
      </c>
      <c r="V2410" t="s">
        <v>35</v>
      </c>
      <c r="W2410" t="s">
        <v>35</v>
      </c>
      <c r="X2410" t="s">
        <v>35</v>
      </c>
      <c r="Z2410" s="12">
        <f t="shared" si="37"/>
        <v>0</v>
      </c>
    </row>
    <row r="2411" spans="1:26" x14ac:dyDescent="0.35">
      <c r="A2411">
        <v>15452678</v>
      </c>
      <c r="B2411" s="1">
        <v>45754</v>
      </c>
      <c r="C2411" s="2">
        <v>0.56597222222222221</v>
      </c>
      <c r="D2411" t="s">
        <v>38</v>
      </c>
      <c r="E2411" t="s">
        <v>1768</v>
      </c>
      <c r="F2411">
        <v>10937</v>
      </c>
      <c r="I2411" t="s">
        <v>29</v>
      </c>
      <c r="J2411" t="s">
        <v>49</v>
      </c>
      <c r="K2411">
        <v>150</v>
      </c>
      <c r="L2411" t="s">
        <v>606</v>
      </c>
      <c r="M2411" t="s">
        <v>2339</v>
      </c>
      <c r="N2411" t="s">
        <v>2340</v>
      </c>
      <c r="O2411" t="s">
        <v>34</v>
      </c>
      <c r="P2411" t="s">
        <v>36</v>
      </c>
      <c r="Q2411" t="s">
        <v>396</v>
      </c>
      <c r="V2411" t="s">
        <v>36</v>
      </c>
      <c r="W2411" t="s">
        <v>36</v>
      </c>
      <c r="X2411" t="s">
        <v>36</v>
      </c>
      <c r="Z2411" s="12">
        <f t="shared" si="37"/>
        <v>0</v>
      </c>
    </row>
    <row r="2412" spans="1:26" x14ac:dyDescent="0.35">
      <c r="A2412">
        <v>15695749</v>
      </c>
      <c r="B2412" s="1">
        <v>45764</v>
      </c>
      <c r="C2412" s="2">
        <v>0.57638888888888884</v>
      </c>
      <c r="D2412" t="s">
        <v>38</v>
      </c>
      <c r="E2412" t="s">
        <v>2880</v>
      </c>
      <c r="F2412">
        <v>11086</v>
      </c>
      <c r="G2412" t="s">
        <v>2355</v>
      </c>
      <c r="H2412" t="s">
        <v>99</v>
      </c>
      <c r="I2412" t="s">
        <v>29</v>
      </c>
      <c r="J2412" t="s">
        <v>49</v>
      </c>
      <c r="K2412">
        <v>125</v>
      </c>
      <c r="L2412" t="s">
        <v>119</v>
      </c>
      <c r="M2412" t="s">
        <v>2328</v>
      </c>
      <c r="N2412" t="s">
        <v>990</v>
      </c>
      <c r="O2412" t="s">
        <v>34</v>
      </c>
      <c r="P2412" t="s">
        <v>36</v>
      </c>
      <c r="Q2412" t="s">
        <v>313</v>
      </c>
      <c r="V2412" t="s">
        <v>35</v>
      </c>
      <c r="W2412" t="s">
        <v>35</v>
      </c>
      <c r="X2412" t="s">
        <v>35</v>
      </c>
      <c r="Z2412" s="12">
        <f t="shared" si="37"/>
        <v>0</v>
      </c>
    </row>
    <row r="2413" spans="1:26" x14ac:dyDescent="0.35">
      <c r="A2413">
        <v>15629648</v>
      </c>
      <c r="B2413" s="1">
        <v>45761</v>
      </c>
      <c r="C2413" s="2">
        <v>0.67013888888888884</v>
      </c>
      <c r="D2413" t="s">
        <v>128</v>
      </c>
      <c r="E2413" t="s">
        <v>730</v>
      </c>
      <c r="F2413" t="s">
        <v>731</v>
      </c>
      <c r="I2413" t="s">
        <v>29</v>
      </c>
      <c r="J2413" t="s">
        <v>49</v>
      </c>
      <c r="K2413" t="s">
        <v>431</v>
      </c>
      <c r="L2413" t="s">
        <v>71</v>
      </c>
      <c r="M2413" t="s">
        <v>709</v>
      </c>
      <c r="N2413" t="s">
        <v>710</v>
      </c>
      <c r="O2413" t="s">
        <v>62</v>
      </c>
      <c r="P2413" t="s">
        <v>35</v>
      </c>
      <c r="Q2413" t="s">
        <v>78</v>
      </c>
      <c r="V2413" t="s">
        <v>35</v>
      </c>
      <c r="W2413" t="s">
        <v>35</v>
      </c>
      <c r="X2413" t="s">
        <v>35</v>
      </c>
      <c r="Z2413" s="12">
        <f t="shared" si="37"/>
        <v>0</v>
      </c>
    </row>
    <row r="2414" spans="1:26" x14ac:dyDescent="0.35">
      <c r="A2414">
        <v>15594178</v>
      </c>
      <c r="B2414" s="1">
        <v>45760</v>
      </c>
      <c r="C2414" s="2">
        <v>0.41111111111111109</v>
      </c>
      <c r="D2414" t="s">
        <v>53</v>
      </c>
      <c r="E2414" t="s">
        <v>2261</v>
      </c>
      <c r="F2414" t="s">
        <v>2262</v>
      </c>
      <c r="G2414" t="s">
        <v>124</v>
      </c>
      <c r="H2414" t="s">
        <v>56</v>
      </c>
      <c r="I2414" t="s">
        <v>29</v>
      </c>
      <c r="J2414" t="s">
        <v>982</v>
      </c>
      <c r="K2414" t="s">
        <v>2401</v>
      </c>
      <c r="L2414" t="s">
        <v>2881</v>
      </c>
      <c r="M2414" t="s">
        <v>2882</v>
      </c>
      <c r="N2414" t="s">
        <v>2403</v>
      </c>
      <c r="O2414" t="s">
        <v>34</v>
      </c>
      <c r="P2414" t="s">
        <v>35</v>
      </c>
      <c r="Q2414" t="s">
        <v>205</v>
      </c>
      <c r="V2414" t="s">
        <v>35</v>
      </c>
      <c r="W2414" t="s">
        <v>35</v>
      </c>
      <c r="X2414" t="s">
        <v>35</v>
      </c>
      <c r="Z2414" s="12">
        <f t="shared" si="37"/>
        <v>0</v>
      </c>
    </row>
    <row r="2415" spans="1:26" x14ac:dyDescent="0.35">
      <c r="A2415">
        <v>15501691</v>
      </c>
      <c r="B2415" s="1">
        <v>45756</v>
      </c>
      <c r="C2415" s="2">
        <v>0.6743055555555556</v>
      </c>
      <c r="D2415" t="s">
        <v>228</v>
      </c>
      <c r="F2415">
        <v>12874</v>
      </c>
      <c r="G2415" t="s">
        <v>340</v>
      </c>
      <c r="H2415" t="s">
        <v>869</v>
      </c>
      <c r="I2415" t="s">
        <v>88</v>
      </c>
      <c r="J2415" t="s">
        <v>49</v>
      </c>
      <c r="K2415" t="s">
        <v>194</v>
      </c>
      <c r="L2415" t="s">
        <v>344</v>
      </c>
      <c r="M2415" t="s">
        <v>870</v>
      </c>
      <c r="N2415" t="s">
        <v>871</v>
      </c>
      <c r="O2415" t="s">
        <v>34</v>
      </c>
      <c r="P2415" t="s">
        <v>35</v>
      </c>
      <c r="V2415" t="s">
        <v>35</v>
      </c>
      <c r="W2415" t="s">
        <v>35</v>
      </c>
      <c r="X2415" t="s">
        <v>35</v>
      </c>
      <c r="Z2415" s="12">
        <f t="shared" si="37"/>
        <v>0</v>
      </c>
    </row>
    <row r="2416" spans="1:26" x14ac:dyDescent="0.35">
      <c r="A2416">
        <v>15680602</v>
      </c>
      <c r="B2416" s="1">
        <v>45763</v>
      </c>
      <c r="C2416" s="2">
        <v>0.75</v>
      </c>
      <c r="D2416" t="s">
        <v>38</v>
      </c>
      <c r="E2416" t="s">
        <v>2883</v>
      </c>
      <c r="F2416">
        <v>10705</v>
      </c>
      <c r="J2416" t="s">
        <v>49</v>
      </c>
      <c r="K2416">
        <v>125</v>
      </c>
      <c r="L2416" t="s">
        <v>286</v>
      </c>
      <c r="M2416" t="s">
        <v>364</v>
      </c>
      <c r="N2416" t="s">
        <v>365</v>
      </c>
      <c r="O2416" t="s">
        <v>67</v>
      </c>
      <c r="P2416" t="s">
        <v>36</v>
      </c>
      <c r="V2416" t="s">
        <v>36</v>
      </c>
      <c r="W2416" t="s">
        <v>35</v>
      </c>
      <c r="X2416" t="s">
        <v>35</v>
      </c>
      <c r="Y2416" s="3">
        <v>45763.750694444447</v>
      </c>
      <c r="Z2416" s="12">
        <f t="shared" si="37"/>
        <v>1</v>
      </c>
    </row>
    <row r="2417" spans="1:26" x14ac:dyDescent="0.35">
      <c r="A2417">
        <v>15352042</v>
      </c>
      <c r="B2417" s="1">
        <v>45749</v>
      </c>
      <c r="C2417" s="2">
        <v>0.45416666666666666</v>
      </c>
      <c r="D2417" t="s">
        <v>95</v>
      </c>
      <c r="E2417" t="s">
        <v>2803</v>
      </c>
      <c r="F2417" t="s">
        <v>2804</v>
      </c>
      <c r="G2417" t="s">
        <v>98</v>
      </c>
      <c r="H2417" t="s">
        <v>99</v>
      </c>
      <c r="I2417" t="s">
        <v>88</v>
      </c>
      <c r="J2417" t="s">
        <v>49</v>
      </c>
      <c r="K2417">
        <v>150</v>
      </c>
      <c r="L2417" t="s">
        <v>64</v>
      </c>
      <c r="M2417" t="s">
        <v>65</v>
      </c>
      <c r="N2417" t="s">
        <v>66</v>
      </c>
      <c r="O2417" t="s">
        <v>34</v>
      </c>
      <c r="P2417" t="s">
        <v>35</v>
      </c>
      <c r="V2417" t="s">
        <v>35</v>
      </c>
      <c r="W2417" t="s">
        <v>35</v>
      </c>
      <c r="X2417" t="s">
        <v>35</v>
      </c>
      <c r="Z2417" s="12">
        <f t="shared" si="37"/>
        <v>0</v>
      </c>
    </row>
    <row r="2418" spans="1:26" x14ac:dyDescent="0.35">
      <c r="A2418">
        <v>15554059</v>
      </c>
      <c r="B2418" s="1">
        <v>45757</v>
      </c>
      <c r="C2418" s="2">
        <v>0.85138888888888886</v>
      </c>
      <c r="D2418" t="s">
        <v>24</v>
      </c>
      <c r="E2418" t="s">
        <v>1490</v>
      </c>
      <c r="F2418">
        <v>12406</v>
      </c>
      <c r="G2418" t="s">
        <v>27</v>
      </c>
      <c r="H2418" t="s">
        <v>28</v>
      </c>
      <c r="I2418" t="s">
        <v>40</v>
      </c>
      <c r="J2418" t="s">
        <v>30</v>
      </c>
      <c r="K2418" t="s">
        <v>31</v>
      </c>
      <c r="L2418" t="s">
        <v>30</v>
      </c>
      <c r="M2418" t="s">
        <v>32</v>
      </c>
      <c r="N2418" t="s">
        <v>33</v>
      </c>
      <c r="O2418" t="s">
        <v>62</v>
      </c>
      <c r="P2418" t="s">
        <v>35</v>
      </c>
      <c r="Q2418" t="s">
        <v>78</v>
      </c>
      <c r="V2418" t="s">
        <v>35</v>
      </c>
      <c r="W2418" t="s">
        <v>35</v>
      </c>
      <c r="X2418" t="s">
        <v>35</v>
      </c>
      <c r="Z2418" s="12">
        <f t="shared" si="37"/>
        <v>0</v>
      </c>
    </row>
    <row r="2419" spans="1:26" x14ac:dyDescent="0.35">
      <c r="A2419">
        <v>15609756</v>
      </c>
      <c r="B2419" s="1">
        <v>45760</v>
      </c>
      <c r="C2419" s="2">
        <v>0.91388888888888886</v>
      </c>
      <c r="D2419" t="s">
        <v>53</v>
      </c>
      <c r="E2419" t="s">
        <v>1586</v>
      </c>
      <c r="F2419">
        <v>11415</v>
      </c>
      <c r="G2419" t="s">
        <v>124</v>
      </c>
      <c r="H2419" t="s">
        <v>56</v>
      </c>
      <c r="I2419" t="s">
        <v>29</v>
      </c>
      <c r="J2419" t="s">
        <v>49</v>
      </c>
      <c r="K2419" t="s">
        <v>135</v>
      </c>
      <c r="L2419" t="s">
        <v>136</v>
      </c>
      <c r="M2419" t="s">
        <v>137</v>
      </c>
      <c r="N2419" t="s">
        <v>138</v>
      </c>
      <c r="O2419" t="s">
        <v>34</v>
      </c>
      <c r="P2419" t="s">
        <v>35</v>
      </c>
      <c r="V2419" t="s">
        <v>35</v>
      </c>
      <c r="W2419" t="s">
        <v>35</v>
      </c>
      <c r="X2419" t="s">
        <v>35</v>
      </c>
      <c r="Z2419" s="12">
        <f t="shared" si="37"/>
        <v>0</v>
      </c>
    </row>
    <row r="2420" spans="1:26" x14ac:dyDescent="0.35">
      <c r="A2420">
        <v>15412521</v>
      </c>
      <c r="B2420" s="1">
        <v>45752</v>
      </c>
      <c r="C2420" s="2">
        <v>0.44374999999999998</v>
      </c>
      <c r="D2420" t="s">
        <v>95</v>
      </c>
      <c r="E2420" t="s">
        <v>2884</v>
      </c>
      <c r="F2420" t="s">
        <v>2885</v>
      </c>
      <c r="G2420" t="s">
        <v>105</v>
      </c>
      <c r="H2420" t="s">
        <v>99</v>
      </c>
      <c r="I2420" t="s">
        <v>88</v>
      </c>
      <c r="J2420" t="s">
        <v>30</v>
      </c>
      <c r="K2420" t="s">
        <v>75</v>
      </c>
      <c r="L2420" t="s">
        <v>30</v>
      </c>
      <c r="M2420" t="s">
        <v>2886</v>
      </c>
      <c r="N2420" t="s">
        <v>1142</v>
      </c>
      <c r="O2420" t="s">
        <v>62</v>
      </c>
      <c r="P2420" t="s">
        <v>35</v>
      </c>
      <c r="Q2420" t="s">
        <v>78</v>
      </c>
      <c r="V2420" t="s">
        <v>35</v>
      </c>
      <c r="W2420" t="s">
        <v>35</v>
      </c>
      <c r="X2420" t="s">
        <v>35</v>
      </c>
      <c r="Z2420" s="12">
        <f t="shared" si="37"/>
        <v>0</v>
      </c>
    </row>
    <row r="2421" spans="1:26" x14ac:dyDescent="0.35">
      <c r="A2421">
        <v>15421098</v>
      </c>
      <c r="B2421" s="1">
        <v>45752</v>
      </c>
      <c r="C2421" s="2">
        <v>0.63680555555555551</v>
      </c>
      <c r="D2421" t="s">
        <v>128</v>
      </c>
      <c r="E2421" t="s">
        <v>571</v>
      </c>
      <c r="F2421">
        <v>13418</v>
      </c>
      <c r="I2421" t="s">
        <v>40</v>
      </c>
      <c r="J2421" t="s">
        <v>273</v>
      </c>
      <c r="K2421" t="s">
        <v>274</v>
      </c>
      <c r="L2421" t="s">
        <v>275</v>
      </c>
      <c r="M2421" t="s">
        <v>2887</v>
      </c>
      <c r="N2421" t="s">
        <v>1235</v>
      </c>
      <c r="O2421" t="s">
        <v>34</v>
      </c>
      <c r="P2421" t="s">
        <v>35</v>
      </c>
      <c r="V2421" t="s">
        <v>35</v>
      </c>
      <c r="W2421" t="s">
        <v>35</v>
      </c>
      <c r="X2421" t="s">
        <v>35</v>
      </c>
      <c r="Z2421" s="12">
        <f t="shared" si="37"/>
        <v>0</v>
      </c>
    </row>
    <row r="2422" spans="1:26" x14ac:dyDescent="0.35">
      <c r="A2422">
        <v>15572283</v>
      </c>
      <c r="B2422" s="1">
        <v>45758</v>
      </c>
      <c r="C2422" s="2">
        <v>0.73333333333333328</v>
      </c>
      <c r="D2422" t="s">
        <v>46</v>
      </c>
      <c r="E2422" t="s">
        <v>2200</v>
      </c>
      <c r="F2422">
        <v>10829</v>
      </c>
      <c r="I2422" t="s">
        <v>88</v>
      </c>
      <c r="J2422" t="s">
        <v>49</v>
      </c>
      <c r="K2422">
        <v>125</v>
      </c>
      <c r="L2422" t="s">
        <v>286</v>
      </c>
      <c r="M2422" t="s">
        <v>287</v>
      </c>
      <c r="N2422" t="s">
        <v>288</v>
      </c>
      <c r="O2422" t="s">
        <v>67</v>
      </c>
      <c r="P2422" t="s">
        <v>36</v>
      </c>
      <c r="Q2422" t="s">
        <v>103</v>
      </c>
      <c r="V2422" t="s">
        <v>35</v>
      </c>
      <c r="W2422" t="s">
        <v>36</v>
      </c>
      <c r="X2422" t="s">
        <v>36</v>
      </c>
      <c r="Y2422" s="3">
        <v>45764.540277777778</v>
      </c>
      <c r="Z2422" s="12">
        <f t="shared" si="37"/>
        <v>1</v>
      </c>
    </row>
    <row r="2423" spans="1:26" x14ac:dyDescent="0.35">
      <c r="A2423">
        <v>15379144</v>
      </c>
      <c r="B2423" s="1">
        <v>45750</v>
      </c>
      <c r="C2423" s="2">
        <v>0.61319444444444449</v>
      </c>
      <c r="D2423" t="s">
        <v>53</v>
      </c>
      <c r="E2423" t="s">
        <v>2858</v>
      </c>
      <c r="F2423">
        <v>11011</v>
      </c>
      <c r="G2423" t="s">
        <v>124</v>
      </c>
      <c r="H2423" t="s">
        <v>56</v>
      </c>
      <c r="I2423" t="s">
        <v>88</v>
      </c>
      <c r="J2423" t="s">
        <v>49</v>
      </c>
      <c r="K2423">
        <v>125</v>
      </c>
      <c r="L2423" t="s">
        <v>190</v>
      </c>
      <c r="M2423" t="s">
        <v>191</v>
      </c>
      <c r="N2423" t="s">
        <v>192</v>
      </c>
      <c r="O2423" t="s">
        <v>34</v>
      </c>
      <c r="P2423" t="s">
        <v>35</v>
      </c>
      <c r="V2423" t="s">
        <v>35</v>
      </c>
      <c r="W2423" t="s">
        <v>35</v>
      </c>
      <c r="X2423" t="s">
        <v>35</v>
      </c>
      <c r="Z2423" s="12">
        <f t="shared" si="37"/>
        <v>0</v>
      </c>
    </row>
    <row r="2424" spans="1:26" x14ac:dyDescent="0.35">
      <c r="A2424">
        <v>15691487</v>
      </c>
      <c r="B2424" s="1">
        <v>45764</v>
      </c>
      <c r="C2424" s="2">
        <v>0.50208333333333333</v>
      </c>
      <c r="D2424" t="s">
        <v>95</v>
      </c>
      <c r="E2424" t="s">
        <v>2888</v>
      </c>
      <c r="F2424" t="s">
        <v>2564</v>
      </c>
      <c r="G2424" t="s">
        <v>308</v>
      </c>
      <c r="H2424" t="s">
        <v>210</v>
      </c>
      <c r="J2424" t="s">
        <v>57</v>
      </c>
      <c r="K2424" t="s">
        <v>58</v>
      </c>
      <c r="L2424" t="s">
        <v>59</v>
      </c>
      <c r="M2424" t="s">
        <v>165</v>
      </c>
      <c r="N2424" t="s">
        <v>166</v>
      </c>
      <c r="O2424" t="s">
        <v>34</v>
      </c>
      <c r="P2424" t="s">
        <v>35</v>
      </c>
      <c r="Q2424" t="s">
        <v>37</v>
      </c>
      <c r="V2424" t="s">
        <v>35</v>
      </c>
      <c r="W2424" t="s">
        <v>35</v>
      </c>
      <c r="X2424" t="s">
        <v>35</v>
      </c>
      <c r="Z2424" s="12">
        <f t="shared" si="37"/>
        <v>0</v>
      </c>
    </row>
    <row r="2425" spans="1:26" x14ac:dyDescent="0.35">
      <c r="A2425">
        <v>15639981</v>
      </c>
      <c r="B2425" s="1">
        <v>45762</v>
      </c>
      <c r="C2425" s="2">
        <v>0.48125000000000001</v>
      </c>
      <c r="D2425" t="s">
        <v>53</v>
      </c>
      <c r="E2425" t="s">
        <v>2376</v>
      </c>
      <c r="F2425" t="s">
        <v>2377</v>
      </c>
      <c r="G2425" t="s">
        <v>124</v>
      </c>
      <c r="H2425" t="s">
        <v>56</v>
      </c>
      <c r="I2425" t="s">
        <v>29</v>
      </c>
      <c r="J2425" t="s">
        <v>49</v>
      </c>
      <c r="K2425" t="s">
        <v>135</v>
      </c>
      <c r="L2425" t="s">
        <v>136</v>
      </c>
      <c r="M2425" t="s">
        <v>137</v>
      </c>
      <c r="N2425" t="s">
        <v>138</v>
      </c>
      <c r="O2425" t="s">
        <v>34</v>
      </c>
      <c r="P2425" t="s">
        <v>35</v>
      </c>
      <c r="V2425" t="s">
        <v>35</v>
      </c>
      <c r="W2425" t="s">
        <v>35</v>
      </c>
      <c r="X2425" t="s">
        <v>35</v>
      </c>
      <c r="Z2425" s="12">
        <f t="shared" si="37"/>
        <v>0</v>
      </c>
    </row>
    <row r="2426" spans="1:26" x14ac:dyDescent="0.35">
      <c r="A2426">
        <v>15637402</v>
      </c>
      <c r="B2426" s="1">
        <v>45761</v>
      </c>
      <c r="C2426" s="2">
        <v>0.94166666666666665</v>
      </c>
      <c r="D2426" t="s">
        <v>95</v>
      </c>
      <c r="E2426" t="s">
        <v>347</v>
      </c>
      <c r="F2426">
        <v>10047</v>
      </c>
      <c r="G2426" t="s">
        <v>216</v>
      </c>
      <c r="H2426" t="s">
        <v>99</v>
      </c>
      <c r="I2426" t="s">
        <v>40</v>
      </c>
      <c r="J2426" t="s">
        <v>49</v>
      </c>
      <c r="K2426" t="s">
        <v>194</v>
      </c>
      <c r="L2426" t="s">
        <v>348</v>
      </c>
      <c r="M2426" t="s">
        <v>349</v>
      </c>
      <c r="N2426" t="s">
        <v>350</v>
      </c>
      <c r="O2426" t="s">
        <v>34</v>
      </c>
      <c r="P2426" t="s">
        <v>35</v>
      </c>
      <c r="Q2426" t="s">
        <v>37</v>
      </c>
      <c r="V2426" t="s">
        <v>35</v>
      </c>
      <c r="W2426" t="s">
        <v>35</v>
      </c>
      <c r="X2426" t="s">
        <v>35</v>
      </c>
      <c r="Z2426" s="12">
        <f t="shared" si="37"/>
        <v>0</v>
      </c>
    </row>
    <row r="2427" spans="1:26" x14ac:dyDescent="0.35">
      <c r="A2427">
        <v>15543304</v>
      </c>
      <c r="B2427" s="1">
        <v>45757</v>
      </c>
      <c r="C2427" s="2">
        <v>0.54374999999999996</v>
      </c>
      <c r="D2427" t="s">
        <v>46</v>
      </c>
      <c r="E2427" t="s">
        <v>1648</v>
      </c>
      <c r="F2427" t="s">
        <v>1649</v>
      </c>
      <c r="G2427" t="s">
        <v>48</v>
      </c>
      <c r="I2427" t="s">
        <v>88</v>
      </c>
      <c r="J2427" t="s">
        <v>41</v>
      </c>
      <c r="K2427">
        <v>110</v>
      </c>
      <c r="L2427" t="s">
        <v>2889</v>
      </c>
      <c r="M2427" t="s">
        <v>2890</v>
      </c>
      <c r="N2427" t="s">
        <v>2891</v>
      </c>
      <c r="O2427" t="s">
        <v>62</v>
      </c>
      <c r="P2427" t="s">
        <v>35</v>
      </c>
      <c r="Q2427" t="s">
        <v>78</v>
      </c>
      <c r="V2427" t="s">
        <v>35</v>
      </c>
      <c r="W2427" t="s">
        <v>35</v>
      </c>
      <c r="X2427" t="s">
        <v>35</v>
      </c>
      <c r="Z2427" s="12">
        <f t="shared" si="37"/>
        <v>0</v>
      </c>
    </row>
    <row r="2428" spans="1:26" x14ac:dyDescent="0.35">
      <c r="A2428">
        <v>15695778</v>
      </c>
      <c r="B2428" s="1">
        <v>45764</v>
      </c>
      <c r="C2428" s="2">
        <v>0.57638888888888884</v>
      </c>
      <c r="D2428" t="s">
        <v>38</v>
      </c>
      <c r="E2428" t="s">
        <v>854</v>
      </c>
      <c r="F2428" t="s">
        <v>855</v>
      </c>
      <c r="I2428" t="s">
        <v>88</v>
      </c>
      <c r="J2428" t="s">
        <v>41</v>
      </c>
      <c r="K2428">
        <v>100</v>
      </c>
      <c r="L2428" t="s">
        <v>275</v>
      </c>
      <c r="M2428" t="s">
        <v>886</v>
      </c>
      <c r="N2428" t="s">
        <v>887</v>
      </c>
      <c r="O2428" t="s">
        <v>45</v>
      </c>
      <c r="P2428" t="s">
        <v>36</v>
      </c>
      <c r="V2428" t="s">
        <v>35</v>
      </c>
      <c r="W2428" t="s">
        <v>35</v>
      </c>
      <c r="X2428" t="s">
        <v>35</v>
      </c>
      <c r="Y2428" s="3">
        <v>45764.57708333333</v>
      </c>
      <c r="Z2428" s="12">
        <f t="shared" si="37"/>
        <v>0</v>
      </c>
    </row>
    <row r="2429" spans="1:26" x14ac:dyDescent="0.35">
      <c r="A2429">
        <v>15456157</v>
      </c>
      <c r="B2429" s="1">
        <v>45754</v>
      </c>
      <c r="C2429" s="2">
        <v>0.61736111111111114</v>
      </c>
      <c r="D2429" t="s">
        <v>38</v>
      </c>
      <c r="E2429" t="s">
        <v>2892</v>
      </c>
      <c r="F2429" t="s">
        <v>2893</v>
      </c>
      <c r="I2429" t="s">
        <v>29</v>
      </c>
      <c r="J2429" t="s">
        <v>49</v>
      </c>
      <c r="K2429" t="s">
        <v>157</v>
      </c>
      <c r="L2429" t="s">
        <v>533</v>
      </c>
      <c r="M2429" t="s">
        <v>2540</v>
      </c>
      <c r="N2429" t="s">
        <v>1585</v>
      </c>
      <c r="O2429" t="s">
        <v>34</v>
      </c>
      <c r="P2429" t="s">
        <v>36</v>
      </c>
      <c r="Q2429" t="s">
        <v>37</v>
      </c>
      <c r="V2429" t="s">
        <v>36</v>
      </c>
      <c r="W2429" t="s">
        <v>36</v>
      </c>
      <c r="X2429" t="s">
        <v>36</v>
      </c>
      <c r="Z2429" s="12">
        <f t="shared" si="37"/>
        <v>0</v>
      </c>
    </row>
    <row r="2430" spans="1:26" x14ac:dyDescent="0.35">
      <c r="A2430">
        <v>15526172</v>
      </c>
      <c r="B2430" s="1">
        <v>45756</v>
      </c>
      <c r="C2430" s="2">
        <v>0.64861111111111114</v>
      </c>
      <c r="D2430" t="s">
        <v>53</v>
      </c>
      <c r="E2430" t="s">
        <v>692</v>
      </c>
      <c r="F2430" t="s">
        <v>693</v>
      </c>
      <c r="G2430" t="s">
        <v>124</v>
      </c>
      <c r="H2430" t="s">
        <v>56</v>
      </c>
      <c r="I2430" t="s">
        <v>29</v>
      </c>
      <c r="J2430" t="s">
        <v>49</v>
      </c>
      <c r="K2430" t="s">
        <v>194</v>
      </c>
      <c r="L2430" t="s">
        <v>348</v>
      </c>
      <c r="M2430" t="s">
        <v>349</v>
      </c>
      <c r="N2430" t="s">
        <v>350</v>
      </c>
      <c r="O2430" t="s">
        <v>62</v>
      </c>
      <c r="P2430" t="s">
        <v>35</v>
      </c>
      <c r="Q2430" t="s">
        <v>167</v>
      </c>
      <c r="V2430" t="s">
        <v>35</v>
      </c>
      <c r="W2430" t="s">
        <v>35</v>
      </c>
      <c r="X2430" t="s">
        <v>35</v>
      </c>
      <c r="Z2430" s="12">
        <f t="shared" si="37"/>
        <v>0</v>
      </c>
    </row>
    <row r="2431" spans="1:26" x14ac:dyDescent="0.35">
      <c r="A2431">
        <v>15529256</v>
      </c>
      <c r="B2431" s="1">
        <v>45756</v>
      </c>
      <c r="C2431" s="2">
        <v>0.71666666666666667</v>
      </c>
      <c r="D2431" t="s">
        <v>38</v>
      </c>
      <c r="E2431" t="s">
        <v>1877</v>
      </c>
      <c r="F2431">
        <v>13712</v>
      </c>
      <c r="I2431" t="s">
        <v>88</v>
      </c>
      <c r="J2431" t="s">
        <v>148</v>
      </c>
      <c r="K2431" t="s">
        <v>174</v>
      </c>
      <c r="M2431" t="s">
        <v>175</v>
      </c>
      <c r="N2431" t="s">
        <v>577</v>
      </c>
      <c r="O2431" t="s">
        <v>62</v>
      </c>
      <c r="P2431" t="s">
        <v>36</v>
      </c>
      <c r="Q2431" t="s">
        <v>84</v>
      </c>
      <c r="V2431" t="s">
        <v>36</v>
      </c>
      <c r="W2431" t="s">
        <v>35</v>
      </c>
      <c r="X2431" t="s">
        <v>36</v>
      </c>
      <c r="Z2431" s="12">
        <f t="shared" si="37"/>
        <v>0</v>
      </c>
    </row>
    <row r="2432" spans="1:26" x14ac:dyDescent="0.35">
      <c r="A2432">
        <v>15418924</v>
      </c>
      <c r="B2432" s="1">
        <v>45752</v>
      </c>
      <c r="C2432" s="2">
        <v>0.58472222222222225</v>
      </c>
      <c r="D2432" t="s">
        <v>53</v>
      </c>
      <c r="E2432" t="s">
        <v>944</v>
      </c>
      <c r="F2432">
        <v>13511</v>
      </c>
      <c r="G2432" t="s">
        <v>124</v>
      </c>
      <c r="H2432" t="s">
        <v>56</v>
      </c>
      <c r="I2432" t="s">
        <v>29</v>
      </c>
      <c r="J2432" t="s">
        <v>49</v>
      </c>
      <c r="K2432" t="s">
        <v>135</v>
      </c>
      <c r="L2432" t="s">
        <v>136</v>
      </c>
      <c r="M2432" t="s">
        <v>137</v>
      </c>
      <c r="N2432" t="s">
        <v>138</v>
      </c>
      <c r="O2432" t="s">
        <v>62</v>
      </c>
      <c r="P2432" t="s">
        <v>35</v>
      </c>
      <c r="Q2432" t="s">
        <v>84</v>
      </c>
      <c r="V2432" t="s">
        <v>35</v>
      </c>
      <c r="W2432" t="s">
        <v>35</v>
      </c>
      <c r="X2432" t="s">
        <v>35</v>
      </c>
      <c r="Z2432" s="12">
        <f t="shared" si="37"/>
        <v>0</v>
      </c>
    </row>
    <row r="2433" spans="1:26" x14ac:dyDescent="0.35">
      <c r="A2433">
        <v>15691692</v>
      </c>
      <c r="B2433" s="1">
        <v>45764</v>
      </c>
      <c r="C2433" s="2">
        <v>0.51041666666666663</v>
      </c>
      <c r="D2433" t="s">
        <v>53</v>
      </c>
      <c r="E2433" t="s">
        <v>1917</v>
      </c>
      <c r="F2433">
        <v>12915</v>
      </c>
      <c r="G2433" t="s">
        <v>124</v>
      </c>
      <c r="H2433" t="s">
        <v>56</v>
      </c>
      <c r="J2433" t="s">
        <v>49</v>
      </c>
      <c r="K2433">
        <v>220</v>
      </c>
      <c r="L2433" t="s">
        <v>202</v>
      </c>
      <c r="M2433" t="s">
        <v>203</v>
      </c>
      <c r="N2433" t="s">
        <v>204</v>
      </c>
      <c r="O2433" t="s">
        <v>62</v>
      </c>
      <c r="P2433" t="s">
        <v>35</v>
      </c>
      <c r="Q2433" t="s">
        <v>1000</v>
      </c>
      <c r="R2433" t="s">
        <v>2894</v>
      </c>
      <c r="T2433" t="s">
        <v>1754</v>
      </c>
      <c r="U2433" t="s">
        <v>755</v>
      </c>
      <c r="V2433" t="s">
        <v>35</v>
      </c>
      <c r="W2433" t="s">
        <v>35</v>
      </c>
      <c r="X2433" t="s">
        <v>35</v>
      </c>
      <c r="Z2433" s="12">
        <f t="shared" si="37"/>
        <v>0</v>
      </c>
    </row>
    <row r="2434" spans="1:26" x14ac:dyDescent="0.35">
      <c r="A2434">
        <v>15684379</v>
      </c>
      <c r="B2434" s="1">
        <v>45763</v>
      </c>
      <c r="C2434" s="2">
        <v>0.86875000000000002</v>
      </c>
      <c r="D2434" t="s">
        <v>53</v>
      </c>
      <c r="E2434" t="s">
        <v>2341</v>
      </c>
      <c r="F2434" t="s">
        <v>2342</v>
      </c>
      <c r="G2434" t="s">
        <v>124</v>
      </c>
      <c r="H2434" t="s">
        <v>56</v>
      </c>
      <c r="I2434" t="s">
        <v>88</v>
      </c>
      <c r="J2434" t="s">
        <v>49</v>
      </c>
      <c r="K2434">
        <v>125</v>
      </c>
      <c r="L2434" t="s">
        <v>190</v>
      </c>
      <c r="M2434" t="s">
        <v>191</v>
      </c>
      <c r="N2434" t="s">
        <v>192</v>
      </c>
      <c r="O2434" t="s">
        <v>34</v>
      </c>
      <c r="P2434" t="s">
        <v>35</v>
      </c>
      <c r="V2434" t="s">
        <v>35</v>
      </c>
      <c r="W2434" t="s">
        <v>35</v>
      </c>
      <c r="X2434" t="s">
        <v>35</v>
      </c>
      <c r="Z2434" s="12">
        <f t="shared" si="37"/>
        <v>0</v>
      </c>
    </row>
    <row r="2435" spans="1:26" x14ac:dyDescent="0.35">
      <c r="A2435">
        <v>15597059</v>
      </c>
      <c r="B2435" s="1">
        <v>45769</v>
      </c>
      <c r="C2435" s="2">
        <v>0.625</v>
      </c>
      <c r="D2435" t="s">
        <v>53</v>
      </c>
      <c r="E2435" t="s">
        <v>2895</v>
      </c>
      <c r="F2435" t="s">
        <v>2896</v>
      </c>
      <c r="G2435" t="s">
        <v>124</v>
      </c>
      <c r="H2435" t="s">
        <v>56</v>
      </c>
      <c r="I2435" t="s">
        <v>29</v>
      </c>
      <c r="J2435" t="s">
        <v>49</v>
      </c>
      <c r="K2435">
        <v>220</v>
      </c>
      <c r="L2435" t="s">
        <v>202</v>
      </c>
      <c r="M2435" t="s">
        <v>203</v>
      </c>
      <c r="N2435" t="s">
        <v>204</v>
      </c>
      <c r="O2435" t="s">
        <v>34</v>
      </c>
      <c r="P2435" t="s">
        <v>35</v>
      </c>
      <c r="V2435" t="s">
        <v>35</v>
      </c>
      <c r="W2435" t="s">
        <v>35</v>
      </c>
      <c r="X2435" t="s">
        <v>35</v>
      </c>
      <c r="Z2435" s="12">
        <f t="shared" ref="Z2435:Z2498" si="38">IF(O2435="Invoiced", 1, 0)</f>
        <v>0</v>
      </c>
    </row>
    <row r="2436" spans="1:26" x14ac:dyDescent="0.35">
      <c r="A2436">
        <v>13442092</v>
      </c>
      <c r="B2436" s="1">
        <v>45769</v>
      </c>
      <c r="C2436" s="2">
        <v>0.38958333333333334</v>
      </c>
      <c r="D2436" t="s">
        <v>95</v>
      </c>
      <c r="E2436" t="s">
        <v>2395</v>
      </c>
      <c r="F2436" t="s">
        <v>2396</v>
      </c>
      <c r="G2436" t="s">
        <v>587</v>
      </c>
      <c r="H2436" t="s">
        <v>1720</v>
      </c>
      <c r="N2436" t="s">
        <v>312</v>
      </c>
      <c r="O2436" t="s">
        <v>34</v>
      </c>
      <c r="P2436" t="s">
        <v>35</v>
      </c>
      <c r="V2436" t="s">
        <v>35</v>
      </c>
      <c r="W2436" t="s">
        <v>35</v>
      </c>
      <c r="X2436" t="s">
        <v>35</v>
      </c>
      <c r="Z2436" s="12">
        <f t="shared" si="38"/>
        <v>0</v>
      </c>
    </row>
    <row r="2437" spans="1:26" x14ac:dyDescent="0.35">
      <c r="A2437">
        <v>15573736</v>
      </c>
      <c r="B2437" s="1">
        <v>45758</v>
      </c>
      <c r="C2437" s="2">
        <v>0.77222222222222225</v>
      </c>
      <c r="D2437" t="s">
        <v>38</v>
      </c>
      <c r="E2437" t="s">
        <v>2880</v>
      </c>
      <c r="F2437">
        <v>11086</v>
      </c>
      <c r="I2437" t="s">
        <v>29</v>
      </c>
      <c r="J2437" t="s">
        <v>49</v>
      </c>
      <c r="K2437">
        <v>125</v>
      </c>
      <c r="L2437" t="s">
        <v>286</v>
      </c>
      <c r="M2437" t="s">
        <v>364</v>
      </c>
      <c r="N2437" t="s">
        <v>365</v>
      </c>
      <c r="O2437" t="s">
        <v>67</v>
      </c>
      <c r="P2437" t="s">
        <v>36</v>
      </c>
      <c r="Q2437" t="s">
        <v>37</v>
      </c>
      <c r="V2437" t="s">
        <v>35</v>
      </c>
      <c r="W2437" t="s">
        <v>35</v>
      </c>
      <c r="X2437" t="s">
        <v>35</v>
      </c>
      <c r="Y2437" s="3">
        <v>45758.772222222222</v>
      </c>
      <c r="Z2437" s="12">
        <f t="shared" si="38"/>
        <v>1</v>
      </c>
    </row>
    <row r="2438" spans="1:26" x14ac:dyDescent="0.35">
      <c r="A2438">
        <v>15404535</v>
      </c>
      <c r="B2438" s="1">
        <v>45751</v>
      </c>
      <c r="C2438" s="2">
        <v>0.7319444444444444</v>
      </c>
      <c r="D2438" t="s">
        <v>24</v>
      </c>
      <c r="E2438" t="s">
        <v>2726</v>
      </c>
      <c r="F2438">
        <v>13668</v>
      </c>
      <c r="G2438" t="s">
        <v>27</v>
      </c>
      <c r="H2438" t="s">
        <v>28</v>
      </c>
      <c r="I2438" t="s">
        <v>29</v>
      </c>
      <c r="J2438" t="s">
        <v>148</v>
      </c>
      <c r="K2438" t="s">
        <v>149</v>
      </c>
      <c r="L2438" t="s">
        <v>148</v>
      </c>
      <c r="M2438" t="s">
        <v>150</v>
      </c>
      <c r="N2438" t="s">
        <v>151</v>
      </c>
      <c r="O2438" t="s">
        <v>34</v>
      </c>
      <c r="P2438" t="s">
        <v>35</v>
      </c>
      <c r="Q2438" t="s">
        <v>103</v>
      </c>
      <c r="V2438" t="s">
        <v>35</v>
      </c>
      <c r="W2438" t="s">
        <v>35</v>
      </c>
      <c r="X2438" t="s">
        <v>35</v>
      </c>
      <c r="Z2438" s="12">
        <f t="shared" si="38"/>
        <v>0</v>
      </c>
    </row>
    <row r="2439" spans="1:26" x14ac:dyDescent="0.35">
      <c r="A2439">
        <v>15438406</v>
      </c>
      <c r="B2439" s="1">
        <v>45753</v>
      </c>
      <c r="C2439" s="2">
        <v>0.6430555555555556</v>
      </c>
      <c r="D2439" t="s">
        <v>38</v>
      </c>
      <c r="E2439" t="s">
        <v>2186</v>
      </c>
      <c r="F2439" t="s">
        <v>2187</v>
      </c>
      <c r="I2439" t="s">
        <v>88</v>
      </c>
      <c r="J2439" t="s">
        <v>49</v>
      </c>
      <c r="K2439">
        <v>125</v>
      </c>
      <c r="L2439" t="s">
        <v>92</v>
      </c>
      <c r="M2439" t="s">
        <v>804</v>
      </c>
      <c r="N2439" t="s">
        <v>805</v>
      </c>
      <c r="O2439" t="s">
        <v>67</v>
      </c>
      <c r="P2439" t="s">
        <v>36</v>
      </c>
      <c r="Q2439" t="s">
        <v>313</v>
      </c>
      <c r="V2439" t="s">
        <v>36</v>
      </c>
      <c r="W2439" t="s">
        <v>35</v>
      </c>
      <c r="X2439" t="s">
        <v>36</v>
      </c>
      <c r="Y2439" s="3">
        <v>45753.644444444442</v>
      </c>
      <c r="Z2439" s="12">
        <f t="shared" si="38"/>
        <v>1</v>
      </c>
    </row>
    <row r="2440" spans="1:26" x14ac:dyDescent="0.35">
      <c r="A2440">
        <v>15391276</v>
      </c>
      <c r="B2440" s="1">
        <v>45751</v>
      </c>
      <c r="C2440" s="2">
        <v>0.42569444444444443</v>
      </c>
      <c r="D2440" t="s">
        <v>95</v>
      </c>
      <c r="E2440" t="s">
        <v>2488</v>
      </c>
      <c r="F2440">
        <v>11332</v>
      </c>
      <c r="G2440" t="s">
        <v>308</v>
      </c>
      <c r="H2440" t="s">
        <v>1130</v>
      </c>
      <c r="J2440" t="s">
        <v>57</v>
      </c>
      <c r="K2440" t="s">
        <v>58</v>
      </c>
      <c r="L2440" t="s">
        <v>59</v>
      </c>
      <c r="M2440" t="s">
        <v>165</v>
      </c>
      <c r="N2440" t="s">
        <v>166</v>
      </c>
      <c r="O2440" t="s">
        <v>34</v>
      </c>
      <c r="P2440" t="s">
        <v>35</v>
      </c>
      <c r="Q2440" t="s">
        <v>37</v>
      </c>
      <c r="V2440" t="s">
        <v>35</v>
      </c>
      <c r="W2440" t="s">
        <v>35</v>
      </c>
      <c r="X2440" t="s">
        <v>35</v>
      </c>
      <c r="Z2440" s="12">
        <f t="shared" si="38"/>
        <v>0</v>
      </c>
    </row>
    <row r="2441" spans="1:26" x14ac:dyDescent="0.35">
      <c r="A2441">
        <v>15443163</v>
      </c>
      <c r="B2441" s="1">
        <v>45753</v>
      </c>
      <c r="C2441" s="2">
        <v>0.89861111111111114</v>
      </c>
      <c r="D2441" t="s">
        <v>95</v>
      </c>
      <c r="E2441" t="s">
        <v>2078</v>
      </c>
      <c r="F2441">
        <v>13004</v>
      </c>
      <c r="G2441" t="s">
        <v>308</v>
      </c>
      <c r="H2441" t="s">
        <v>210</v>
      </c>
      <c r="J2441" t="s">
        <v>57</v>
      </c>
      <c r="K2441" t="s">
        <v>58</v>
      </c>
      <c r="L2441" t="s">
        <v>59</v>
      </c>
      <c r="M2441" t="s">
        <v>217</v>
      </c>
      <c r="N2441" t="s">
        <v>218</v>
      </c>
      <c r="O2441" t="s">
        <v>62</v>
      </c>
      <c r="P2441" t="s">
        <v>35</v>
      </c>
      <c r="Q2441" t="s">
        <v>84</v>
      </c>
      <c r="V2441" t="s">
        <v>35</v>
      </c>
      <c r="W2441" t="s">
        <v>35</v>
      </c>
      <c r="X2441" t="s">
        <v>35</v>
      </c>
      <c r="Z2441" s="12">
        <f t="shared" si="38"/>
        <v>0</v>
      </c>
    </row>
    <row r="2442" spans="1:26" x14ac:dyDescent="0.35">
      <c r="A2442">
        <v>15598290</v>
      </c>
      <c r="B2442" s="1">
        <v>45763</v>
      </c>
      <c r="C2442" s="2">
        <v>0.67152777777777772</v>
      </c>
      <c r="D2442" t="s">
        <v>53</v>
      </c>
      <c r="E2442" t="s">
        <v>1702</v>
      </c>
      <c r="F2442">
        <v>11578</v>
      </c>
      <c r="G2442" t="s">
        <v>124</v>
      </c>
      <c r="H2442" t="s">
        <v>56</v>
      </c>
      <c r="J2442" t="s">
        <v>49</v>
      </c>
      <c r="K2442" t="s">
        <v>135</v>
      </c>
      <c r="L2442" t="s">
        <v>136</v>
      </c>
      <c r="M2442" t="s">
        <v>137</v>
      </c>
      <c r="N2442" t="s">
        <v>138</v>
      </c>
      <c r="O2442" t="s">
        <v>62</v>
      </c>
      <c r="P2442" t="s">
        <v>35</v>
      </c>
      <c r="Q2442" t="s">
        <v>167</v>
      </c>
      <c r="V2442" t="s">
        <v>35</v>
      </c>
      <c r="W2442" t="s">
        <v>35</v>
      </c>
      <c r="X2442" t="s">
        <v>35</v>
      </c>
      <c r="Z2442" s="12">
        <f t="shared" si="38"/>
        <v>0</v>
      </c>
    </row>
    <row r="2443" spans="1:26" x14ac:dyDescent="0.35">
      <c r="A2443">
        <v>15590166</v>
      </c>
      <c r="B2443" s="1">
        <v>45759</v>
      </c>
      <c r="C2443" s="2">
        <v>0.68194444444444446</v>
      </c>
      <c r="D2443" t="s">
        <v>38</v>
      </c>
      <c r="E2443" t="s">
        <v>2897</v>
      </c>
      <c r="F2443" t="s">
        <v>2898</v>
      </c>
      <c r="J2443" t="s">
        <v>148</v>
      </c>
      <c r="K2443" t="s">
        <v>174</v>
      </c>
      <c r="M2443" t="s">
        <v>175</v>
      </c>
      <c r="N2443" t="s">
        <v>577</v>
      </c>
      <c r="O2443" t="s">
        <v>67</v>
      </c>
      <c r="P2443" t="s">
        <v>36</v>
      </c>
      <c r="V2443" t="s">
        <v>35</v>
      </c>
      <c r="W2443" t="s">
        <v>35</v>
      </c>
      <c r="X2443" t="s">
        <v>35</v>
      </c>
      <c r="Y2443" s="3">
        <v>45759.682638888888</v>
      </c>
      <c r="Z2443" s="12">
        <f t="shared" si="38"/>
        <v>1</v>
      </c>
    </row>
    <row r="2444" spans="1:26" x14ac:dyDescent="0.35">
      <c r="A2444">
        <v>15472293</v>
      </c>
      <c r="B2444" s="1">
        <v>45755</v>
      </c>
      <c r="C2444" s="2">
        <v>0.48402777777777778</v>
      </c>
      <c r="D2444" t="s">
        <v>128</v>
      </c>
      <c r="E2444" t="s">
        <v>2372</v>
      </c>
      <c r="F2444">
        <v>12896</v>
      </c>
      <c r="G2444" t="s">
        <v>130</v>
      </c>
      <c r="H2444" t="s">
        <v>1095</v>
      </c>
      <c r="I2444" t="s">
        <v>29</v>
      </c>
      <c r="J2444" t="s">
        <v>49</v>
      </c>
      <c r="K2444" t="s">
        <v>2899</v>
      </c>
      <c r="L2444">
        <v>125</v>
      </c>
      <c r="M2444" t="s">
        <v>2900</v>
      </c>
      <c r="N2444" t="s">
        <v>2901</v>
      </c>
      <c r="O2444" t="s">
        <v>34</v>
      </c>
      <c r="P2444" t="s">
        <v>36</v>
      </c>
      <c r="Q2444" t="s">
        <v>205</v>
      </c>
      <c r="V2444" t="s">
        <v>36</v>
      </c>
      <c r="W2444" t="s">
        <v>35</v>
      </c>
      <c r="X2444" t="s">
        <v>35</v>
      </c>
      <c r="Z2444" s="12">
        <f t="shared" si="38"/>
        <v>0</v>
      </c>
    </row>
    <row r="2445" spans="1:26" x14ac:dyDescent="0.35">
      <c r="A2445">
        <v>15729859</v>
      </c>
      <c r="B2445" s="1">
        <v>45766</v>
      </c>
      <c r="C2445" s="2">
        <v>0.37083333333333335</v>
      </c>
      <c r="D2445" t="s">
        <v>53</v>
      </c>
      <c r="E2445" t="s">
        <v>1265</v>
      </c>
      <c r="F2445" t="s">
        <v>1266</v>
      </c>
      <c r="G2445" t="s">
        <v>55</v>
      </c>
      <c r="H2445" t="s">
        <v>56</v>
      </c>
      <c r="I2445" t="s">
        <v>88</v>
      </c>
      <c r="J2445" t="s">
        <v>49</v>
      </c>
      <c r="K2445">
        <v>125</v>
      </c>
      <c r="L2445" t="s">
        <v>92</v>
      </c>
      <c r="M2445" t="s">
        <v>93</v>
      </c>
      <c r="N2445" t="s">
        <v>94</v>
      </c>
      <c r="O2445" t="s">
        <v>34</v>
      </c>
      <c r="P2445" t="s">
        <v>35</v>
      </c>
      <c r="Q2445" t="s">
        <v>205</v>
      </c>
      <c r="V2445" t="s">
        <v>35</v>
      </c>
      <c r="W2445" t="s">
        <v>35</v>
      </c>
      <c r="X2445" t="s">
        <v>35</v>
      </c>
      <c r="Z2445" s="12">
        <f t="shared" si="38"/>
        <v>0</v>
      </c>
    </row>
    <row r="2446" spans="1:26" x14ac:dyDescent="0.35">
      <c r="A2446">
        <v>15533186</v>
      </c>
      <c r="B2446" s="1">
        <v>45756</v>
      </c>
      <c r="C2446" s="2">
        <v>0.83333333333333337</v>
      </c>
      <c r="D2446" t="s">
        <v>24</v>
      </c>
      <c r="E2446" t="s">
        <v>2902</v>
      </c>
      <c r="F2446">
        <v>13037</v>
      </c>
      <c r="G2446" t="s">
        <v>27</v>
      </c>
      <c r="H2446" t="s">
        <v>28</v>
      </c>
      <c r="I2446" t="s">
        <v>40</v>
      </c>
      <c r="J2446" t="s">
        <v>30</v>
      </c>
      <c r="K2446" t="s">
        <v>31</v>
      </c>
      <c r="L2446" t="s">
        <v>30</v>
      </c>
      <c r="M2446" t="s">
        <v>32</v>
      </c>
      <c r="N2446" t="s">
        <v>33</v>
      </c>
      <c r="O2446" t="s">
        <v>62</v>
      </c>
      <c r="P2446" t="s">
        <v>35</v>
      </c>
      <c r="Q2446" t="s">
        <v>167</v>
      </c>
      <c r="V2446" t="s">
        <v>35</v>
      </c>
      <c r="W2446" t="s">
        <v>35</v>
      </c>
      <c r="X2446" t="s">
        <v>35</v>
      </c>
      <c r="Z2446" s="12">
        <f t="shared" si="38"/>
        <v>0</v>
      </c>
    </row>
    <row r="2447" spans="1:26" x14ac:dyDescent="0.35">
      <c r="A2447">
        <v>15411556</v>
      </c>
      <c r="B2447" s="1">
        <v>45752</v>
      </c>
      <c r="C2447" s="2">
        <v>0.3888888888888889</v>
      </c>
      <c r="D2447" t="s">
        <v>128</v>
      </c>
      <c r="E2447" t="s">
        <v>2903</v>
      </c>
      <c r="F2447" t="s">
        <v>2904</v>
      </c>
      <c r="I2447" t="s">
        <v>40</v>
      </c>
      <c r="J2447" t="s">
        <v>49</v>
      </c>
      <c r="K2447">
        <v>150</v>
      </c>
      <c r="L2447" t="s">
        <v>109</v>
      </c>
      <c r="M2447" t="s">
        <v>2581</v>
      </c>
      <c r="N2447" t="s">
        <v>2582</v>
      </c>
      <c r="O2447" t="s">
        <v>34</v>
      </c>
      <c r="P2447" t="s">
        <v>36</v>
      </c>
      <c r="Q2447" t="s">
        <v>37</v>
      </c>
      <c r="V2447" t="s">
        <v>35</v>
      </c>
      <c r="W2447" t="s">
        <v>36</v>
      </c>
      <c r="X2447" t="s">
        <v>36</v>
      </c>
      <c r="Z2447" s="12">
        <f t="shared" si="38"/>
        <v>0</v>
      </c>
    </row>
    <row r="2448" spans="1:26" x14ac:dyDescent="0.35">
      <c r="A2448">
        <v>15690008</v>
      </c>
      <c r="B2448" s="1">
        <v>45764</v>
      </c>
      <c r="C2448" s="2">
        <v>0.46180555555555558</v>
      </c>
      <c r="D2448" t="s">
        <v>53</v>
      </c>
      <c r="E2448" t="s">
        <v>2174</v>
      </c>
      <c r="F2448">
        <v>11522</v>
      </c>
      <c r="G2448" t="s">
        <v>124</v>
      </c>
      <c r="H2448" t="s">
        <v>56</v>
      </c>
      <c r="I2448" t="s">
        <v>40</v>
      </c>
      <c r="J2448" t="s">
        <v>49</v>
      </c>
      <c r="K2448" t="s">
        <v>378</v>
      </c>
      <c r="L2448" t="s">
        <v>643</v>
      </c>
      <c r="M2448" t="s">
        <v>644</v>
      </c>
      <c r="N2448" t="s">
        <v>645</v>
      </c>
      <c r="O2448" t="s">
        <v>62</v>
      </c>
      <c r="P2448" t="s">
        <v>35</v>
      </c>
      <c r="Q2448" t="s">
        <v>78</v>
      </c>
      <c r="V2448" t="s">
        <v>35</v>
      </c>
      <c r="W2448" t="s">
        <v>35</v>
      </c>
      <c r="X2448" t="s">
        <v>35</v>
      </c>
      <c r="Z2448" s="12">
        <f t="shared" si="38"/>
        <v>0</v>
      </c>
    </row>
    <row r="2449" spans="1:26" x14ac:dyDescent="0.35">
      <c r="A2449">
        <v>15658458</v>
      </c>
      <c r="B2449" s="1">
        <v>45762</v>
      </c>
      <c r="C2449" s="2">
        <v>0.98472222222222228</v>
      </c>
      <c r="D2449" t="s">
        <v>53</v>
      </c>
      <c r="E2449" t="s">
        <v>1956</v>
      </c>
      <c r="F2449">
        <v>12805</v>
      </c>
      <c r="G2449" t="s">
        <v>124</v>
      </c>
      <c r="H2449" t="s">
        <v>56</v>
      </c>
      <c r="I2449" t="s">
        <v>40</v>
      </c>
      <c r="J2449" t="s">
        <v>49</v>
      </c>
      <c r="K2449">
        <v>125</v>
      </c>
      <c r="L2449" t="s">
        <v>190</v>
      </c>
      <c r="M2449" t="s">
        <v>191</v>
      </c>
      <c r="N2449" t="s">
        <v>192</v>
      </c>
      <c r="O2449" t="s">
        <v>34</v>
      </c>
      <c r="P2449" t="s">
        <v>35</v>
      </c>
      <c r="Q2449" t="s">
        <v>536</v>
      </c>
      <c r="V2449" t="s">
        <v>35</v>
      </c>
      <c r="W2449" t="s">
        <v>35</v>
      </c>
      <c r="X2449" t="s">
        <v>35</v>
      </c>
      <c r="Z2449" s="12">
        <f t="shared" si="38"/>
        <v>0</v>
      </c>
    </row>
    <row r="2450" spans="1:26" x14ac:dyDescent="0.35">
      <c r="A2450">
        <v>15700318</v>
      </c>
      <c r="B2450" s="1">
        <v>45764</v>
      </c>
      <c r="C2450" s="2">
        <v>0.68958333333333333</v>
      </c>
      <c r="D2450" t="s">
        <v>38</v>
      </c>
      <c r="E2450" t="s">
        <v>1519</v>
      </c>
      <c r="F2450">
        <v>12730</v>
      </c>
      <c r="I2450" t="s">
        <v>40</v>
      </c>
      <c r="J2450" t="s">
        <v>49</v>
      </c>
      <c r="K2450" t="s">
        <v>157</v>
      </c>
      <c r="L2450" t="s">
        <v>301</v>
      </c>
      <c r="M2450" t="s">
        <v>302</v>
      </c>
      <c r="N2450" t="s">
        <v>303</v>
      </c>
      <c r="O2450" t="s">
        <v>62</v>
      </c>
      <c r="P2450" t="s">
        <v>36</v>
      </c>
      <c r="V2450" t="s">
        <v>36</v>
      </c>
      <c r="W2450" t="s">
        <v>36</v>
      </c>
      <c r="X2450" t="s">
        <v>36</v>
      </c>
      <c r="Y2450" s="3">
        <v>45764.691666666666</v>
      </c>
      <c r="Z2450" s="12">
        <f t="shared" si="38"/>
        <v>0</v>
      </c>
    </row>
    <row r="2451" spans="1:26" x14ac:dyDescent="0.35">
      <c r="A2451">
        <v>15573045</v>
      </c>
      <c r="B2451" s="1">
        <v>45758</v>
      </c>
      <c r="C2451" s="2">
        <v>0.75208333333333333</v>
      </c>
      <c r="D2451" t="s">
        <v>46</v>
      </c>
      <c r="E2451" t="s">
        <v>1533</v>
      </c>
      <c r="F2451">
        <v>13592</v>
      </c>
      <c r="I2451" t="s">
        <v>88</v>
      </c>
      <c r="J2451" t="s">
        <v>148</v>
      </c>
      <c r="K2451" t="s">
        <v>149</v>
      </c>
      <c r="M2451" t="s">
        <v>280</v>
      </c>
      <c r="N2451" t="s">
        <v>151</v>
      </c>
      <c r="O2451" t="s">
        <v>34</v>
      </c>
      <c r="P2451" t="s">
        <v>35</v>
      </c>
      <c r="Q2451" t="s">
        <v>37</v>
      </c>
      <c r="V2451" t="s">
        <v>35</v>
      </c>
      <c r="W2451" t="s">
        <v>35</v>
      </c>
      <c r="X2451" t="s">
        <v>35</v>
      </c>
      <c r="Z2451" s="12">
        <f t="shared" si="38"/>
        <v>0</v>
      </c>
    </row>
    <row r="2452" spans="1:26" x14ac:dyDescent="0.35">
      <c r="A2452">
        <v>15372139</v>
      </c>
      <c r="B2452" s="1">
        <v>45750</v>
      </c>
      <c r="C2452" s="2">
        <v>0.45624999999999999</v>
      </c>
      <c r="D2452" t="s">
        <v>53</v>
      </c>
      <c r="E2452" t="s">
        <v>2378</v>
      </c>
      <c r="F2452">
        <v>11499</v>
      </c>
      <c r="G2452" t="s">
        <v>124</v>
      </c>
      <c r="H2452" t="s">
        <v>56</v>
      </c>
      <c r="I2452" t="s">
        <v>40</v>
      </c>
      <c r="J2452" t="s">
        <v>49</v>
      </c>
      <c r="K2452" t="s">
        <v>157</v>
      </c>
      <c r="L2452" t="s">
        <v>81</v>
      </c>
      <c r="M2452" t="s">
        <v>158</v>
      </c>
      <c r="N2452" t="s">
        <v>159</v>
      </c>
      <c r="O2452" t="s">
        <v>62</v>
      </c>
      <c r="P2452" t="s">
        <v>35</v>
      </c>
      <c r="Q2452" t="s">
        <v>78</v>
      </c>
      <c r="V2452" t="s">
        <v>35</v>
      </c>
      <c r="W2452" t="s">
        <v>35</v>
      </c>
      <c r="X2452" t="s">
        <v>35</v>
      </c>
      <c r="Z2452" s="12">
        <f t="shared" si="38"/>
        <v>0</v>
      </c>
    </row>
    <row r="2453" spans="1:26" x14ac:dyDescent="0.35">
      <c r="A2453">
        <v>15363800</v>
      </c>
      <c r="B2453" s="1">
        <v>45749</v>
      </c>
      <c r="C2453" s="2">
        <v>0.72013888888888888</v>
      </c>
      <c r="D2453" t="s">
        <v>38</v>
      </c>
      <c r="E2453" t="s">
        <v>2905</v>
      </c>
      <c r="F2453" t="s">
        <v>2906</v>
      </c>
      <c r="I2453" t="s">
        <v>29</v>
      </c>
      <c r="J2453" t="s">
        <v>49</v>
      </c>
      <c r="K2453" t="s">
        <v>472</v>
      </c>
      <c r="L2453" t="s">
        <v>115</v>
      </c>
      <c r="M2453" t="s">
        <v>2907</v>
      </c>
      <c r="N2453" t="s">
        <v>2303</v>
      </c>
      <c r="O2453" t="s">
        <v>34</v>
      </c>
      <c r="P2453" t="s">
        <v>36</v>
      </c>
      <c r="Q2453" t="s">
        <v>536</v>
      </c>
      <c r="V2453" t="s">
        <v>36</v>
      </c>
      <c r="W2453" t="s">
        <v>36</v>
      </c>
      <c r="X2453" t="s">
        <v>36</v>
      </c>
      <c r="Z2453" s="12">
        <f t="shared" si="38"/>
        <v>0</v>
      </c>
    </row>
    <row r="2454" spans="1:26" x14ac:dyDescent="0.35">
      <c r="A2454">
        <v>15469551</v>
      </c>
      <c r="B2454" s="1">
        <v>45755</v>
      </c>
      <c r="C2454" s="2">
        <v>0.4284722222222222</v>
      </c>
      <c r="D2454" t="s">
        <v>95</v>
      </c>
      <c r="E2454" t="s">
        <v>2052</v>
      </c>
      <c r="F2454">
        <v>12526</v>
      </c>
      <c r="G2454" t="s">
        <v>105</v>
      </c>
      <c r="H2454" t="s">
        <v>2026</v>
      </c>
      <c r="J2454" t="s">
        <v>2956</v>
      </c>
      <c r="M2454" t="s">
        <v>2908</v>
      </c>
      <c r="N2454" t="s">
        <v>2909</v>
      </c>
      <c r="O2454" t="s">
        <v>62</v>
      </c>
      <c r="P2454" t="s">
        <v>35</v>
      </c>
      <c r="Q2454" t="s">
        <v>167</v>
      </c>
      <c r="V2454" t="s">
        <v>35</v>
      </c>
      <c r="W2454" t="s">
        <v>35</v>
      </c>
      <c r="X2454" t="s">
        <v>35</v>
      </c>
      <c r="Z2454" s="12">
        <f t="shared" si="38"/>
        <v>0</v>
      </c>
    </row>
    <row r="2455" spans="1:26" x14ac:dyDescent="0.35">
      <c r="A2455">
        <v>15481611</v>
      </c>
      <c r="B2455" s="1">
        <v>45755</v>
      </c>
      <c r="C2455" s="2">
        <v>0.65555555555555556</v>
      </c>
      <c r="D2455" t="s">
        <v>128</v>
      </c>
      <c r="E2455" t="s">
        <v>336</v>
      </c>
      <c r="F2455">
        <v>10569</v>
      </c>
      <c r="I2455" t="s">
        <v>29</v>
      </c>
      <c r="J2455" t="s">
        <v>273</v>
      </c>
      <c r="K2455" t="s">
        <v>274</v>
      </c>
      <c r="L2455" t="s">
        <v>413</v>
      </c>
      <c r="M2455" t="s">
        <v>2664</v>
      </c>
      <c r="N2455" t="s">
        <v>2665</v>
      </c>
      <c r="O2455" t="s">
        <v>34</v>
      </c>
      <c r="P2455" t="s">
        <v>35</v>
      </c>
      <c r="Q2455" t="s">
        <v>37</v>
      </c>
      <c r="V2455" t="s">
        <v>35</v>
      </c>
      <c r="W2455" t="s">
        <v>35</v>
      </c>
      <c r="X2455" t="s">
        <v>35</v>
      </c>
      <c r="Z2455" s="12">
        <f t="shared" si="38"/>
        <v>0</v>
      </c>
    </row>
    <row r="2456" spans="1:26" x14ac:dyDescent="0.35">
      <c r="A2456">
        <v>15353424</v>
      </c>
      <c r="B2456" s="1">
        <v>45749</v>
      </c>
      <c r="C2456" s="2">
        <v>0.48749999999999999</v>
      </c>
      <c r="D2456" t="s">
        <v>53</v>
      </c>
      <c r="E2456" t="s">
        <v>2910</v>
      </c>
      <c r="F2456">
        <v>10344</v>
      </c>
      <c r="G2456" t="s">
        <v>124</v>
      </c>
      <c r="H2456" t="s">
        <v>56</v>
      </c>
      <c r="J2456" t="s">
        <v>49</v>
      </c>
      <c r="K2456" t="s">
        <v>157</v>
      </c>
      <c r="L2456" t="s">
        <v>81</v>
      </c>
      <c r="M2456" t="s">
        <v>382</v>
      </c>
      <c r="N2456" t="s">
        <v>159</v>
      </c>
      <c r="O2456" t="s">
        <v>62</v>
      </c>
      <c r="P2456" t="s">
        <v>36</v>
      </c>
      <c r="Q2456" t="s">
        <v>78</v>
      </c>
      <c r="V2456" t="s">
        <v>35</v>
      </c>
      <c r="W2456" t="s">
        <v>35</v>
      </c>
      <c r="X2456" t="s">
        <v>36</v>
      </c>
      <c r="Z2456" s="12">
        <f t="shared" si="38"/>
        <v>0</v>
      </c>
    </row>
    <row r="2457" spans="1:26" x14ac:dyDescent="0.35">
      <c r="A2457">
        <v>15561743</v>
      </c>
      <c r="B2457" s="1">
        <v>45758</v>
      </c>
      <c r="C2457" s="2">
        <v>0.49861111111111112</v>
      </c>
      <c r="D2457" t="s">
        <v>128</v>
      </c>
      <c r="E2457" t="s">
        <v>2383</v>
      </c>
      <c r="F2457" t="s">
        <v>2384</v>
      </c>
      <c r="G2457" t="s">
        <v>268</v>
      </c>
      <c r="H2457" t="s">
        <v>269</v>
      </c>
      <c r="I2457" t="s">
        <v>29</v>
      </c>
      <c r="J2457" t="s">
        <v>49</v>
      </c>
      <c r="K2457" t="s">
        <v>194</v>
      </c>
      <c r="L2457" t="s">
        <v>756</v>
      </c>
      <c r="M2457" t="s">
        <v>2911</v>
      </c>
      <c r="N2457" t="s">
        <v>1445</v>
      </c>
      <c r="O2457" t="s">
        <v>62</v>
      </c>
      <c r="P2457" t="s">
        <v>36</v>
      </c>
      <c r="Q2457" t="s">
        <v>78</v>
      </c>
      <c r="V2457" t="s">
        <v>36</v>
      </c>
      <c r="W2457" t="s">
        <v>35</v>
      </c>
      <c r="X2457" t="s">
        <v>35</v>
      </c>
      <c r="Z2457" s="12">
        <f t="shared" si="38"/>
        <v>0</v>
      </c>
    </row>
    <row r="2458" spans="1:26" x14ac:dyDescent="0.35">
      <c r="A2458">
        <v>15500511</v>
      </c>
      <c r="B2458" s="1">
        <v>45756</v>
      </c>
      <c r="C2458" s="2">
        <v>0.59930555555555554</v>
      </c>
      <c r="D2458" t="s">
        <v>46</v>
      </c>
      <c r="E2458" t="s">
        <v>1008</v>
      </c>
      <c r="F2458">
        <v>10328</v>
      </c>
      <c r="G2458" t="s">
        <v>48</v>
      </c>
      <c r="I2458" t="s">
        <v>29</v>
      </c>
      <c r="J2458" t="s">
        <v>49</v>
      </c>
      <c r="K2458">
        <v>220</v>
      </c>
      <c r="L2458" t="s">
        <v>975</v>
      </c>
      <c r="M2458" t="s">
        <v>2912</v>
      </c>
      <c r="N2458" t="s">
        <v>2913</v>
      </c>
      <c r="O2458" t="s">
        <v>34</v>
      </c>
      <c r="P2458" t="s">
        <v>35</v>
      </c>
      <c r="Q2458" t="s">
        <v>536</v>
      </c>
      <c r="V2458" t="s">
        <v>35</v>
      </c>
      <c r="W2458" t="s">
        <v>35</v>
      </c>
      <c r="X2458" t="s">
        <v>35</v>
      </c>
      <c r="Z2458" s="12">
        <f t="shared" si="38"/>
        <v>0</v>
      </c>
    </row>
    <row r="2459" spans="1:26" x14ac:dyDescent="0.35">
      <c r="A2459">
        <v>15363986</v>
      </c>
      <c r="B2459" s="1">
        <v>45749</v>
      </c>
      <c r="C2459" s="2">
        <v>0.72499999999999998</v>
      </c>
      <c r="D2459" t="s">
        <v>128</v>
      </c>
      <c r="E2459" t="s">
        <v>1823</v>
      </c>
      <c r="F2459">
        <v>11508</v>
      </c>
      <c r="I2459" t="s">
        <v>29</v>
      </c>
      <c r="J2459" t="s">
        <v>49</v>
      </c>
      <c r="K2459" t="s">
        <v>392</v>
      </c>
      <c r="L2459" t="s">
        <v>344</v>
      </c>
      <c r="M2459" t="s">
        <v>2618</v>
      </c>
      <c r="N2459" t="s">
        <v>2619</v>
      </c>
      <c r="O2459" t="s">
        <v>34</v>
      </c>
      <c r="P2459" t="s">
        <v>36</v>
      </c>
      <c r="Q2459" t="s">
        <v>37</v>
      </c>
      <c r="V2459" t="s">
        <v>35</v>
      </c>
      <c r="W2459" t="s">
        <v>35</v>
      </c>
      <c r="X2459" t="s">
        <v>36</v>
      </c>
      <c r="Z2459" s="12">
        <f t="shared" si="38"/>
        <v>0</v>
      </c>
    </row>
    <row r="2460" spans="1:26" x14ac:dyDescent="0.35">
      <c r="A2460">
        <v>15331541</v>
      </c>
      <c r="B2460" s="1">
        <v>45748</v>
      </c>
      <c r="C2460" s="2">
        <v>0.10416666666666667</v>
      </c>
      <c r="D2460" t="s">
        <v>2260</v>
      </c>
      <c r="E2460" t="s">
        <v>2610</v>
      </c>
      <c r="F2460">
        <v>13412</v>
      </c>
      <c r="G2460" t="s">
        <v>2263</v>
      </c>
      <c r="H2460" t="s">
        <v>2263</v>
      </c>
      <c r="I2460" t="s">
        <v>88</v>
      </c>
      <c r="J2460" t="s">
        <v>49</v>
      </c>
      <c r="K2460">
        <v>150</v>
      </c>
      <c r="L2460" t="s">
        <v>422</v>
      </c>
      <c r="M2460" t="s">
        <v>2914</v>
      </c>
      <c r="N2460" t="s">
        <v>1529</v>
      </c>
      <c r="O2460" t="s">
        <v>62</v>
      </c>
      <c r="P2460" t="s">
        <v>35</v>
      </c>
      <c r="Q2460" t="s">
        <v>78</v>
      </c>
      <c r="V2460" t="s">
        <v>35</v>
      </c>
      <c r="W2460" t="s">
        <v>35</v>
      </c>
      <c r="X2460" t="s">
        <v>35</v>
      </c>
      <c r="Z2460" s="12">
        <f t="shared" si="38"/>
        <v>0</v>
      </c>
    </row>
    <row r="2461" spans="1:26" x14ac:dyDescent="0.35">
      <c r="A2461">
        <v>15686841</v>
      </c>
      <c r="B2461" s="1">
        <v>45764</v>
      </c>
      <c r="C2461" s="2">
        <v>7.8472222222222221E-2</v>
      </c>
      <c r="D2461" t="s">
        <v>53</v>
      </c>
      <c r="E2461" t="s">
        <v>1708</v>
      </c>
      <c r="F2461">
        <v>10076</v>
      </c>
      <c r="G2461" t="s">
        <v>55</v>
      </c>
      <c r="H2461" t="s">
        <v>56</v>
      </c>
      <c r="I2461" t="s">
        <v>88</v>
      </c>
      <c r="J2461" t="s">
        <v>49</v>
      </c>
      <c r="K2461" t="s">
        <v>378</v>
      </c>
      <c r="L2461" t="s">
        <v>417</v>
      </c>
      <c r="M2461" t="s">
        <v>418</v>
      </c>
      <c r="N2461" t="s">
        <v>419</v>
      </c>
      <c r="O2461" t="s">
        <v>34</v>
      </c>
      <c r="P2461" t="s">
        <v>35</v>
      </c>
      <c r="Q2461" t="s">
        <v>103</v>
      </c>
      <c r="V2461" t="s">
        <v>35</v>
      </c>
      <c r="W2461" t="s">
        <v>35</v>
      </c>
      <c r="X2461" t="s">
        <v>35</v>
      </c>
      <c r="Z2461" s="12">
        <f t="shared" si="38"/>
        <v>0</v>
      </c>
    </row>
    <row r="2462" spans="1:26" x14ac:dyDescent="0.35">
      <c r="A2462">
        <v>15470597</v>
      </c>
      <c r="B2462" s="1">
        <v>45755</v>
      </c>
      <c r="C2462" s="2">
        <v>0.44583333333333336</v>
      </c>
      <c r="D2462" t="s">
        <v>128</v>
      </c>
      <c r="E2462" t="s">
        <v>500</v>
      </c>
      <c r="F2462">
        <v>12674</v>
      </c>
      <c r="I2462" t="s">
        <v>40</v>
      </c>
      <c r="J2462" t="s">
        <v>49</v>
      </c>
      <c r="K2462">
        <v>125</v>
      </c>
      <c r="L2462" t="s">
        <v>286</v>
      </c>
      <c r="M2462" t="s">
        <v>316</v>
      </c>
      <c r="N2462" t="s">
        <v>317</v>
      </c>
      <c r="O2462" t="s">
        <v>34</v>
      </c>
      <c r="P2462" t="s">
        <v>36</v>
      </c>
      <c r="V2462" t="s">
        <v>35</v>
      </c>
      <c r="W2462" t="s">
        <v>35</v>
      </c>
      <c r="X2462" t="s">
        <v>36</v>
      </c>
      <c r="Z2462" s="12">
        <f t="shared" si="38"/>
        <v>0</v>
      </c>
    </row>
    <row r="2463" spans="1:26" x14ac:dyDescent="0.35">
      <c r="A2463">
        <v>15697518</v>
      </c>
      <c r="B2463" s="1">
        <v>45764</v>
      </c>
      <c r="C2463" s="2">
        <v>0.62152777777777779</v>
      </c>
      <c r="D2463" t="s">
        <v>128</v>
      </c>
      <c r="E2463" t="s">
        <v>1699</v>
      </c>
      <c r="F2463" t="s">
        <v>1700</v>
      </c>
      <c r="I2463" t="s">
        <v>29</v>
      </c>
      <c r="J2463" t="s">
        <v>49</v>
      </c>
      <c r="K2463">
        <v>400</v>
      </c>
      <c r="L2463" t="s">
        <v>329</v>
      </c>
      <c r="M2463" t="s">
        <v>1022</v>
      </c>
      <c r="N2463" t="s">
        <v>1023</v>
      </c>
      <c r="O2463" t="s">
        <v>34</v>
      </c>
      <c r="P2463" t="s">
        <v>35</v>
      </c>
      <c r="V2463" t="s">
        <v>35</v>
      </c>
      <c r="W2463" t="s">
        <v>35</v>
      </c>
      <c r="X2463" t="s">
        <v>35</v>
      </c>
      <c r="Z2463" s="12">
        <f t="shared" si="38"/>
        <v>0</v>
      </c>
    </row>
    <row r="2464" spans="1:26" x14ac:dyDescent="0.35">
      <c r="A2464">
        <v>15697773</v>
      </c>
      <c r="B2464" s="1">
        <v>45764</v>
      </c>
      <c r="C2464" s="2">
        <v>0.62708333333333333</v>
      </c>
      <c r="D2464" t="s">
        <v>38</v>
      </c>
      <c r="E2464" t="s">
        <v>375</v>
      </c>
      <c r="F2464">
        <v>10720</v>
      </c>
      <c r="I2464" t="s">
        <v>40</v>
      </c>
      <c r="J2464" t="s">
        <v>49</v>
      </c>
      <c r="K2464" t="s">
        <v>194</v>
      </c>
      <c r="L2464" t="s">
        <v>195</v>
      </c>
      <c r="M2464" t="s">
        <v>1598</v>
      </c>
      <c r="N2464" t="s">
        <v>1599</v>
      </c>
      <c r="O2464" t="s">
        <v>67</v>
      </c>
      <c r="P2464" t="s">
        <v>36</v>
      </c>
      <c r="V2464" t="s">
        <v>36</v>
      </c>
      <c r="W2464" t="s">
        <v>35</v>
      </c>
      <c r="X2464" t="s">
        <v>36</v>
      </c>
      <c r="Y2464" s="3">
        <v>45764.628472222219</v>
      </c>
      <c r="Z2464" s="12">
        <f t="shared" si="38"/>
        <v>1</v>
      </c>
    </row>
    <row r="2465" spans="1:26" x14ac:dyDescent="0.35">
      <c r="A2465">
        <v>15395914</v>
      </c>
      <c r="B2465" s="1">
        <v>45751</v>
      </c>
      <c r="C2465" s="2">
        <v>0.52013888888888893</v>
      </c>
      <c r="D2465" t="s">
        <v>38</v>
      </c>
      <c r="E2465" t="s">
        <v>1726</v>
      </c>
      <c r="F2465" t="s">
        <v>1727</v>
      </c>
      <c r="G2465" t="s">
        <v>809</v>
      </c>
      <c r="J2465" t="s">
        <v>49</v>
      </c>
      <c r="K2465">
        <v>220</v>
      </c>
      <c r="L2465" t="s">
        <v>344</v>
      </c>
      <c r="M2465" t="s">
        <v>923</v>
      </c>
      <c r="N2465" t="s">
        <v>924</v>
      </c>
      <c r="O2465" t="s">
        <v>67</v>
      </c>
      <c r="P2465" t="s">
        <v>36</v>
      </c>
      <c r="V2465" t="s">
        <v>36</v>
      </c>
      <c r="W2465" t="s">
        <v>35</v>
      </c>
      <c r="X2465" t="s">
        <v>36</v>
      </c>
      <c r="Y2465" s="3">
        <v>45751.521527777775</v>
      </c>
      <c r="Z2465" s="12">
        <f t="shared" si="38"/>
        <v>1</v>
      </c>
    </row>
    <row r="2466" spans="1:26" x14ac:dyDescent="0.35">
      <c r="A2466">
        <v>15381608</v>
      </c>
      <c r="B2466" s="1">
        <v>45750</v>
      </c>
      <c r="C2466" s="2">
        <v>0.68055555555555558</v>
      </c>
      <c r="D2466" t="s">
        <v>53</v>
      </c>
      <c r="E2466" t="s">
        <v>160</v>
      </c>
      <c r="F2466">
        <v>13482</v>
      </c>
      <c r="G2466" t="s">
        <v>290</v>
      </c>
      <c r="H2466" t="s">
        <v>56</v>
      </c>
      <c r="I2466" t="s">
        <v>88</v>
      </c>
      <c r="J2466" t="s">
        <v>49</v>
      </c>
      <c r="K2466">
        <v>220</v>
      </c>
      <c r="L2466" t="s">
        <v>975</v>
      </c>
      <c r="M2466" t="s">
        <v>2059</v>
      </c>
      <c r="N2466" t="s">
        <v>2060</v>
      </c>
      <c r="O2466" t="s">
        <v>62</v>
      </c>
      <c r="P2466" t="s">
        <v>35</v>
      </c>
      <c r="Q2466" t="s">
        <v>78</v>
      </c>
      <c r="V2466" t="s">
        <v>35</v>
      </c>
      <c r="W2466" t="s">
        <v>35</v>
      </c>
      <c r="X2466" t="s">
        <v>35</v>
      </c>
      <c r="Z2466" s="12">
        <f t="shared" si="38"/>
        <v>0</v>
      </c>
    </row>
    <row r="2467" spans="1:26" x14ac:dyDescent="0.35">
      <c r="A2467">
        <v>15433960</v>
      </c>
      <c r="B2467" s="1">
        <v>45753</v>
      </c>
      <c r="C2467" s="2">
        <v>0.49236111111111114</v>
      </c>
      <c r="D2467" t="s">
        <v>24</v>
      </c>
      <c r="E2467" t="s">
        <v>797</v>
      </c>
      <c r="F2467" t="s">
        <v>798</v>
      </c>
      <c r="G2467" t="s">
        <v>27</v>
      </c>
      <c r="H2467" t="s">
        <v>28</v>
      </c>
      <c r="I2467" t="s">
        <v>88</v>
      </c>
      <c r="J2467" t="s">
        <v>148</v>
      </c>
      <c r="K2467" t="s">
        <v>149</v>
      </c>
      <c r="L2467" t="s">
        <v>148</v>
      </c>
      <c r="M2467" t="s">
        <v>150</v>
      </c>
      <c r="N2467" t="s">
        <v>151</v>
      </c>
      <c r="O2467" t="s">
        <v>34</v>
      </c>
      <c r="P2467" t="s">
        <v>35</v>
      </c>
      <c r="Q2467" t="s">
        <v>205</v>
      </c>
      <c r="V2467" t="s">
        <v>35</v>
      </c>
      <c r="W2467" t="s">
        <v>35</v>
      </c>
      <c r="X2467" t="s">
        <v>35</v>
      </c>
      <c r="Z2467" s="12">
        <f t="shared" si="38"/>
        <v>0</v>
      </c>
    </row>
    <row r="2468" spans="1:26" x14ac:dyDescent="0.35">
      <c r="A2468">
        <v>15687597</v>
      </c>
      <c r="B2468" s="1">
        <v>45764</v>
      </c>
      <c r="C2468" s="2">
        <v>0.32916666666666666</v>
      </c>
      <c r="D2468" t="s">
        <v>24</v>
      </c>
      <c r="E2468" t="s">
        <v>1124</v>
      </c>
      <c r="F2468">
        <v>12359</v>
      </c>
      <c r="G2468" t="s">
        <v>27</v>
      </c>
      <c r="H2468" t="s">
        <v>28</v>
      </c>
      <c r="J2468" t="s">
        <v>30</v>
      </c>
      <c r="K2468" t="s">
        <v>31</v>
      </c>
      <c r="L2468" t="s">
        <v>30</v>
      </c>
      <c r="M2468" t="s">
        <v>32</v>
      </c>
      <c r="N2468" t="s">
        <v>33</v>
      </c>
      <c r="O2468" t="s">
        <v>62</v>
      </c>
      <c r="P2468" t="s">
        <v>35</v>
      </c>
      <c r="Q2468" t="s">
        <v>78</v>
      </c>
      <c r="V2468" t="s">
        <v>35</v>
      </c>
      <c r="W2468" t="s">
        <v>35</v>
      </c>
      <c r="X2468" t="s">
        <v>35</v>
      </c>
      <c r="Z2468" s="12">
        <f t="shared" si="38"/>
        <v>0</v>
      </c>
    </row>
    <row r="2469" spans="1:26" x14ac:dyDescent="0.35">
      <c r="A2469">
        <v>15347686</v>
      </c>
      <c r="B2469" s="1">
        <v>45749</v>
      </c>
      <c r="C2469" s="2">
        <v>0.44236111111111109</v>
      </c>
      <c r="D2469" t="s">
        <v>53</v>
      </c>
      <c r="E2469" t="s">
        <v>2915</v>
      </c>
      <c r="F2469" t="s">
        <v>1325</v>
      </c>
      <c r="G2469" t="s">
        <v>55</v>
      </c>
      <c r="H2469" t="s">
        <v>56</v>
      </c>
      <c r="I2469" t="s">
        <v>88</v>
      </c>
      <c r="J2469" t="s">
        <v>49</v>
      </c>
      <c r="K2469">
        <v>125</v>
      </c>
      <c r="L2469" t="s">
        <v>100</v>
      </c>
      <c r="M2469" t="s">
        <v>589</v>
      </c>
      <c r="N2469" t="s">
        <v>320</v>
      </c>
      <c r="O2469" t="s">
        <v>62</v>
      </c>
      <c r="P2469" t="s">
        <v>35</v>
      </c>
      <c r="Q2469" t="s">
        <v>167</v>
      </c>
      <c r="V2469" t="s">
        <v>35</v>
      </c>
      <c r="W2469" t="s">
        <v>35</v>
      </c>
      <c r="X2469" t="s">
        <v>35</v>
      </c>
      <c r="Z2469" s="12">
        <f t="shared" si="38"/>
        <v>0</v>
      </c>
    </row>
    <row r="2470" spans="1:26" x14ac:dyDescent="0.35">
      <c r="A2470">
        <v>15371210</v>
      </c>
      <c r="B2470" s="1">
        <v>45750</v>
      </c>
      <c r="C2470" s="2">
        <v>0.42083333333333334</v>
      </c>
      <c r="D2470" t="s">
        <v>128</v>
      </c>
      <c r="E2470" t="s">
        <v>1195</v>
      </c>
      <c r="F2470" t="s">
        <v>1196</v>
      </c>
      <c r="J2470" t="s">
        <v>49</v>
      </c>
      <c r="K2470" t="s">
        <v>157</v>
      </c>
      <c r="L2470" t="s">
        <v>301</v>
      </c>
      <c r="M2470" t="s">
        <v>1283</v>
      </c>
      <c r="N2470" t="s">
        <v>1284</v>
      </c>
      <c r="O2470" t="s">
        <v>62</v>
      </c>
      <c r="P2470" t="s">
        <v>36</v>
      </c>
      <c r="Q2470" t="s">
        <v>78</v>
      </c>
      <c r="V2470" t="s">
        <v>36</v>
      </c>
      <c r="W2470" t="s">
        <v>35</v>
      </c>
      <c r="X2470" t="s">
        <v>35</v>
      </c>
      <c r="Z2470" s="12">
        <f t="shared" si="38"/>
        <v>0</v>
      </c>
    </row>
    <row r="2471" spans="1:26" x14ac:dyDescent="0.35">
      <c r="A2471">
        <v>15658161</v>
      </c>
      <c r="B2471" s="1">
        <v>45762</v>
      </c>
      <c r="C2471" s="2">
        <v>0.96111111111111114</v>
      </c>
      <c r="D2471" t="s">
        <v>24</v>
      </c>
      <c r="E2471" t="s">
        <v>1769</v>
      </c>
      <c r="F2471" t="s">
        <v>1770</v>
      </c>
      <c r="G2471" t="s">
        <v>27</v>
      </c>
      <c r="H2471" t="s">
        <v>28</v>
      </c>
      <c r="I2471" t="s">
        <v>88</v>
      </c>
      <c r="J2471" t="s">
        <v>30</v>
      </c>
      <c r="K2471" t="s">
        <v>225</v>
      </c>
      <c r="L2471" t="s">
        <v>30</v>
      </c>
      <c r="M2471" t="s">
        <v>226</v>
      </c>
      <c r="N2471" t="s">
        <v>227</v>
      </c>
      <c r="O2471" t="s">
        <v>34</v>
      </c>
      <c r="P2471" t="s">
        <v>35</v>
      </c>
      <c r="Q2471" t="s">
        <v>37</v>
      </c>
      <c r="V2471" t="s">
        <v>35</v>
      </c>
      <c r="W2471" t="s">
        <v>35</v>
      </c>
      <c r="X2471" t="s">
        <v>35</v>
      </c>
      <c r="Z2471" s="12">
        <f t="shared" si="38"/>
        <v>0</v>
      </c>
    </row>
    <row r="2472" spans="1:26" x14ac:dyDescent="0.35">
      <c r="A2472">
        <v>15611122</v>
      </c>
      <c r="B2472" s="1">
        <v>45761</v>
      </c>
      <c r="C2472" s="2">
        <v>1.3194444444444444E-2</v>
      </c>
      <c r="D2472" t="s">
        <v>24</v>
      </c>
      <c r="E2472" t="s">
        <v>600</v>
      </c>
      <c r="F2472">
        <v>12765</v>
      </c>
      <c r="G2472" t="s">
        <v>27</v>
      </c>
      <c r="H2472" t="s">
        <v>28</v>
      </c>
      <c r="I2472" t="s">
        <v>88</v>
      </c>
      <c r="J2472" t="s">
        <v>30</v>
      </c>
      <c r="K2472" t="s">
        <v>225</v>
      </c>
      <c r="L2472" t="s">
        <v>30</v>
      </c>
      <c r="M2472" t="s">
        <v>226</v>
      </c>
      <c r="N2472" t="s">
        <v>227</v>
      </c>
      <c r="O2472" t="s">
        <v>62</v>
      </c>
      <c r="P2472" t="s">
        <v>35</v>
      </c>
      <c r="Q2472" t="s">
        <v>78</v>
      </c>
      <c r="V2472" t="s">
        <v>35</v>
      </c>
      <c r="W2472" t="s">
        <v>35</v>
      </c>
      <c r="X2472" t="s">
        <v>35</v>
      </c>
      <c r="Z2472" s="12">
        <f t="shared" si="38"/>
        <v>0</v>
      </c>
    </row>
    <row r="2473" spans="1:26" x14ac:dyDescent="0.35">
      <c r="A2473">
        <v>15545008</v>
      </c>
      <c r="B2473" s="1">
        <v>45757</v>
      </c>
      <c r="C2473" s="2">
        <v>0.58333333333333337</v>
      </c>
      <c r="D2473" t="s">
        <v>128</v>
      </c>
      <c r="E2473" t="s">
        <v>2839</v>
      </c>
      <c r="F2473" t="s">
        <v>2840</v>
      </c>
      <c r="J2473" t="s">
        <v>30</v>
      </c>
      <c r="K2473" t="s">
        <v>593</v>
      </c>
      <c r="M2473" t="s">
        <v>2270</v>
      </c>
      <c r="N2473" t="s">
        <v>2271</v>
      </c>
      <c r="O2473" t="s">
        <v>34</v>
      </c>
      <c r="P2473" t="s">
        <v>36</v>
      </c>
      <c r="Q2473" t="s">
        <v>37</v>
      </c>
      <c r="V2473" t="s">
        <v>36</v>
      </c>
      <c r="W2473" t="s">
        <v>35</v>
      </c>
      <c r="X2473" t="s">
        <v>35</v>
      </c>
      <c r="Z2473" s="12">
        <f t="shared" si="38"/>
        <v>0</v>
      </c>
    </row>
    <row r="2474" spans="1:26" x14ac:dyDescent="0.35">
      <c r="A2474">
        <v>15603539</v>
      </c>
      <c r="B2474" s="1">
        <v>45760</v>
      </c>
      <c r="C2474" s="2">
        <v>0.58888888888888891</v>
      </c>
      <c r="D2474" t="s">
        <v>53</v>
      </c>
      <c r="E2474" t="s">
        <v>1329</v>
      </c>
      <c r="F2474">
        <v>12645</v>
      </c>
      <c r="G2474" t="s">
        <v>55</v>
      </c>
      <c r="H2474" t="s">
        <v>56</v>
      </c>
      <c r="I2474" t="s">
        <v>40</v>
      </c>
      <c r="J2474" t="s">
        <v>49</v>
      </c>
      <c r="K2474" t="s">
        <v>392</v>
      </c>
      <c r="L2474" t="s">
        <v>81</v>
      </c>
      <c r="M2474" t="s">
        <v>393</v>
      </c>
      <c r="N2474" t="s">
        <v>394</v>
      </c>
      <c r="O2474" t="s">
        <v>34</v>
      </c>
      <c r="P2474" t="s">
        <v>35</v>
      </c>
      <c r="Q2474" t="s">
        <v>205</v>
      </c>
      <c r="V2474" t="s">
        <v>35</v>
      </c>
      <c r="W2474" t="s">
        <v>35</v>
      </c>
      <c r="X2474" t="s">
        <v>35</v>
      </c>
      <c r="Z2474" s="12">
        <f t="shared" si="38"/>
        <v>0</v>
      </c>
    </row>
    <row r="2475" spans="1:26" x14ac:dyDescent="0.35">
      <c r="A2475">
        <v>15426402</v>
      </c>
      <c r="B2475" s="1">
        <v>45752</v>
      </c>
      <c r="C2475" s="2">
        <v>0.79722222222222228</v>
      </c>
      <c r="D2475" t="s">
        <v>53</v>
      </c>
      <c r="E2475" t="s">
        <v>1719</v>
      </c>
      <c r="F2475">
        <v>10854</v>
      </c>
      <c r="G2475" t="s">
        <v>124</v>
      </c>
      <c r="H2475" t="s">
        <v>56</v>
      </c>
      <c r="J2475" t="s">
        <v>49</v>
      </c>
      <c r="K2475">
        <v>125</v>
      </c>
      <c r="L2475" t="s">
        <v>190</v>
      </c>
      <c r="M2475" t="s">
        <v>191</v>
      </c>
      <c r="N2475" t="s">
        <v>192</v>
      </c>
      <c r="O2475" t="s">
        <v>62</v>
      </c>
      <c r="P2475" t="s">
        <v>35</v>
      </c>
      <c r="Q2475" t="s">
        <v>167</v>
      </c>
      <c r="V2475" t="s">
        <v>35</v>
      </c>
      <c r="W2475" t="s">
        <v>35</v>
      </c>
      <c r="X2475" t="s">
        <v>35</v>
      </c>
      <c r="Z2475" s="12">
        <f t="shared" si="38"/>
        <v>0</v>
      </c>
    </row>
    <row r="2476" spans="1:26" x14ac:dyDescent="0.35">
      <c r="A2476">
        <v>15658086</v>
      </c>
      <c r="B2476" s="1">
        <v>45762</v>
      </c>
      <c r="C2476" s="2">
        <v>0.9555555555555556</v>
      </c>
      <c r="D2476" t="s">
        <v>24</v>
      </c>
      <c r="E2476" t="s">
        <v>1084</v>
      </c>
      <c r="F2476">
        <v>12390</v>
      </c>
      <c r="G2476" t="s">
        <v>27</v>
      </c>
      <c r="H2476" t="s">
        <v>28</v>
      </c>
      <c r="I2476" t="s">
        <v>88</v>
      </c>
      <c r="J2476" t="s">
        <v>30</v>
      </c>
      <c r="L2476" t="s">
        <v>30</v>
      </c>
      <c r="M2476" t="s">
        <v>1430</v>
      </c>
      <c r="N2476" t="s">
        <v>1431</v>
      </c>
      <c r="O2476" t="s">
        <v>62</v>
      </c>
      <c r="P2476" t="s">
        <v>35</v>
      </c>
      <c r="Q2476" t="s">
        <v>167</v>
      </c>
      <c r="V2476" t="s">
        <v>35</v>
      </c>
      <c r="W2476" t="s">
        <v>35</v>
      </c>
      <c r="X2476" t="s">
        <v>35</v>
      </c>
      <c r="Z2476" s="12">
        <f t="shared" si="38"/>
        <v>0</v>
      </c>
    </row>
    <row r="2477" spans="1:26" x14ac:dyDescent="0.35">
      <c r="A2477">
        <v>15371706</v>
      </c>
      <c r="B2477" s="1">
        <v>45750</v>
      </c>
      <c r="C2477" s="2">
        <v>0.44374999999999998</v>
      </c>
      <c r="D2477" t="s">
        <v>53</v>
      </c>
      <c r="E2477" t="s">
        <v>642</v>
      </c>
      <c r="F2477">
        <v>10225</v>
      </c>
      <c r="G2477" t="s">
        <v>124</v>
      </c>
      <c r="H2477" t="s">
        <v>56</v>
      </c>
      <c r="J2477" t="s">
        <v>49</v>
      </c>
      <c r="K2477">
        <v>125</v>
      </c>
      <c r="L2477" t="s">
        <v>190</v>
      </c>
      <c r="M2477" t="s">
        <v>191</v>
      </c>
      <c r="N2477" t="s">
        <v>192</v>
      </c>
      <c r="O2477" t="s">
        <v>62</v>
      </c>
      <c r="P2477" t="s">
        <v>35</v>
      </c>
      <c r="Q2477" t="s">
        <v>78</v>
      </c>
      <c r="V2477" t="s">
        <v>35</v>
      </c>
      <c r="W2477" t="s">
        <v>35</v>
      </c>
      <c r="X2477" t="s">
        <v>35</v>
      </c>
      <c r="Z2477" s="12">
        <f t="shared" si="38"/>
        <v>0</v>
      </c>
    </row>
    <row r="2478" spans="1:26" x14ac:dyDescent="0.35">
      <c r="A2478">
        <v>15465160</v>
      </c>
      <c r="B2478" s="1">
        <v>45754</v>
      </c>
      <c r="C2478" s="2">
        <v>0.83194444444444449</v>
      </c>
      <c r="D2478" t="s">
        <v>46</v>
      </c>
      <c r="E2478" t="s">
        <v>1903</v>
      </c>
      <c r="F2478" t="s">
        <v>1904</v>
      </c>
      <c r="I2478" t="s">
        <v>88</v>
      </c>
      <c r="J2478" t="s">
        <v>49</v>
      </c>
      <c r="K2478" t="s">
        <v>157</v>
      </c>
      <c r="L2478" t="s">
        <v>533</v>
      </c>
      <c r="M2478" t="s">
        <v>1551</v>
      </c>
      <c r="N2478" t="s">
        <v>1552</v>
      </c>
      <c r="O2478" t="s">
        <v>34</v>
      </c>
      <c r="P2478" t="s">
        <v>35</v>
      </c>
      <c r="Q2478" t="s">
        <v>37</v>
      </c>
      <c r="V2478" t="s">
        <v>35</v>
      </c>
      <c r="W2478" t="s">
        <v>35</v>
      </c>
      <c r="X2478" t="s">
        <v>35</v>
      </c>
      <c r="Z2478" s="12">
        <f t="shared" si="38"/>
        <v>0</v>
      </c>
    </row>
    <row r="2479" spans="1:26" x14ac:dyDescent="0.35">
      <c r="A2479">
        <v>15456617</v>
      </c>
      <c r="B2479" s="1">
        <v>45754</v>
      </c>
      <c r="C2479" s="2">
        <v>0.62916666666666665</v>
      </c>
      <c r="D2479" t="s">
        <v>38</v>
      </c>
      <c r="E2479" t="s">
        <v>2916</v>
      </c>
      <c r="F2479">
        <v>12897</v>
      </c>
      <c r="G2479" t="s">
        <v>86</v>
      </c>
      <c r="H2479" t="s">
        <v>87</v>
      </c>
      <c r="I2479" t="s">
        <v>88</v>
      </c>
      <c r="J2479" t="s">
        <v>49</v>
      </c>
      <c r="K2479">
        <v>125</v>
      </c>
      <c r="L2479" t="s">
        <v>100</v>
      </c>
      <c r="M2479" t="s">
        <v>504</v>
      </c>
      <c r="N2479" t="s">
        <v>102</v>
      </c>
      <c r="O2479" t="s">
        <v>67</v>
      </c>
      <c r="P2479" t="s">
        <v>36</v>
      </c>
      <c r="Q2479" t="s">
        <v>313</v>
      </c>
      <c r="V2479" t="s">
        <v>35</v>
      </c>
      <c r="W2479" t="s">
        <v>35</v>
      </c>
      <c r="X2479" t="s">
        <v>35</v>
      </c>
      <c r="Y2479" s="3">
        <v>45754.629166666666</v>
      </c>
      <c r="Z2479" s="12">
        <f t="shared" si="38"/>
        <v>1</v>
      </c>
    </row>
    <row r="2480" spans="1:26" x14ac:dyDescent="0.35">
      <c r="A2480">
        <v>15552134</v>
      </c>
      <c r="B2480" s="1">
        <v>45757</v>
      </c>
      <c r="C2480" s="2">
        <v>0.76944444444444449</v>
      </c>
      <c r="D2480" t="s">
        <v>53</v>
      </c>
      <c r="E2480" t="s">
        <v>2601</v>
      </c>
      <c r="F2480">
        <v>13753</v>
      </c>
      <c r="G2480" t="s">
        <v>55</v>
      </c>
      <c r="H2480" t="s">
        <v>56</v>
      </c>
      <c r="I2480" t="s">
        <v>40</v>
      </c>
      <c r="J2480" t="s">
        <v>49</v>
      </c>
      <c r="K2480">
        <v>125</v>
      </c>
      <c r="L2480" t="s">
        <v>92</v>
      </c>
      <c r="M2480" t="s">
        <v>93</v>
      </c>
      <c r="N2480" t="s">
        <v>94</v>
      </c>
      <c r="O2480" t="s">
        <v>62</v>
      </c>
      <c r="P2480" t="s">
        <v>35</v>
      </c>
      <c r="Q2480" t="s">
        <v>78</v>
      </c>
      <c r="V2480" t="s">
        <v>35</v>
      </c>
      <c r="W2480" t="s">
        <v>35</v>
      </c>
      <c r="X2480" t="s">
        <v>35</v>
      </c>
      <c r="Z2480" s="12">
        <f t="shared" si="38"/>
        <v>0</v>
      </c>
    </row>
    <row r="2481" spans="1:26" x14ac:dyDescent="0.35">
      <c r="A2481">
        <v>15663890</v>
      </c>
      <c r="B2481" s="1">
        <v>45763</v>
      </c>
      <c r="C2481" s="2">
        <v>0.48888888888888887</v>
      </c>
      <c r="D2481" t="s">
        <v>53</v>
      </c>
      <c r="E2481" t="s">
        <v>1148</v>
      </c>
      <c r="F2481">
        <v>13067</v>
      </c>
      <c r="G2481" t="s">
        <v>124</v>
      </c>
      <c r="H2481" t="s">
        <v>56</v>
      </c>
      <c r="I2481" t="s">
        <v>29</v>
      </c>
      <c r="J2481" t="s">
        <v>49</v>
      </c>
      <c r="K2481" t="s">
        <v>135</v>
      </c>
      <c r="L2481" t="s">
        <v>136</v>
      </c>
      <c r="M2481" t="s">
        <v>137</v>
      </c>
      <c r="N2481" t="s">
        <v>138</v>
      </c>
      <c r="O2481" t="s">
        <v>34</v>
      </c>
      <c r="P2481" t="s">
        <v>35</v>
      </c>
      <c r="Q2481" t="s">
        <v>37</v>
      </c>
      <c r="V2481" t="s">
        <v>35</v>
      </c>
      <c r="W2481" t="s">
        <v>35</v>
      </c>
      <c r="X2481" t="s">
        <v>35</v>
      </c>
      <c r="Z2481" s="12">
        <f t="shared" si="38"/>
        <v>0</v>
      </c>
    </row>
    <row r="2482" spans="1:26" x14ac:dyDescent="0.35">
      <c r="A2482">
        <v>15347991</v>
      </c>
      <c r="B2482" s="1">
        <v>45748</v>
      </c>
      <c r="C2482" s="2">
        <v>0.95277777777777772</v>
      </c>
      <c r="D2482" t="s">
        <v>53</v>
      </c>
      <c r="E2482" t="s">
        <v>2917</v>
      </c>
      <c r="F2482">
        <v>12977</v>
      </c>
      <c r="G2482" t="s">
        <v>55</v>
      </c>
      <c r="H2482" t="s">
        <v>56</v>
      </c>
      <c r="I2482" t="s">
        <v>40</v>
      </c>
      <c r="J2482" t="s">
        <v>30</v>
      </c>
      <c r="K2482" t="s">
        <v>75</v>
      </c>
      <c r="L2482" t="s">
        <v>30</v>
      </c>
      <c r="M2482" t="s">
        <v>76</v>
      </c>
      <c r="N2482" t="s">
        <v>77</v>
      </c>
      <c r="O2482" t="s">
        <v>62</v>
      </c>
      <c r="P2482" t="s">
        <v>35</v>
      </c>
      <c r="Q2482" t="s">
        <v>78</v>
      </c>
      <c r="V2482" t="s">
        <v>35</v>
      </c>
      <c r="W2482" t="s">
        <v>35</v>
      </c>
      <c r="X2482" t="s">
        <v>35</v>
      </c>
      <c r="Z2482" s="12">
        <f t="shared" si="38"/>
        <v>0</v>
      </c>
    </row>
    <row r="2483" spans="1:26" x14ac:dyDescent="0.35">
      <c r="A2483">
        <v>15342934</v>
      </c>
      <c r="B2483" s="1">
        <v>45748</v>
      </c>
      <c r="C2483" s="2">
        <v>0.69097222222222221</v>
      </c>
      <c r="D2483" t="s">
        <v>38</v>
      </c>
      <c r="E2483" t="s">
        <v>2918</v>
      </c>
      <c r="F2483">
        <v>13211</v>
      </c>
      <c r="J2483" t="s">
        <v>41</v>
      </c>
      <c r="K2483">
        <v>110</v>
      </c>
      <c r="L2483" t="s">
        <v>169</v>
      </c>
      <c r="M2483" t="s">
        <v>2919</v>
      </c>
      <c r="N2483" t="s">
        <v>171</v>
      </c>
      <c r="O2483" t="s">
        <v>67</v>
      </c>
      <c r="P2483" t="s">
        <v>36</v>
      </c>
      <c r="Q2483" t="s">
        <v>313</v>
      </c>
      <c r="V2483" t="s">
        <v>35</v>
      </c>
      <c r="W2483" t="s">
        <v>36</v>
      </c>
      <c r="X2483" t="s">
        <v>36</v>
      </c>
      <c r="Y2483" s="3">
        <v>45748.695833333331</v>
      </c>
      <c r="Z2483" s="12">
        <f t="shared" si="38"/>
        <v>1</v>
      </c>
    </row>
    <row r="2484" spans="1:26" x14ac:dyDescent="0.35">
      <c r="A2484">
        <v>15643180</v>
      </c>
      <c r="B2484" s="1">
        <v>45762</v>
      </c>
      <c r="C2484" s="2">
        <v>0.48888888888888887</v>
      </c>
      <c r="D2484" t="s">
        <v>53</v>
      </c>
      <c r="E2484" t="s">
        <v>1947</v>
      </c>
      <c r="F2484">
        <v>11633</v>
      </c>
      <c r="G2484" t="s">
        <v>55</v>
      </c>
      <c r="H2484" t="s">
        <v>56</v>
      </c>
      <c r="I2484" t="s">
        <v>88</v>
      </c>
      <c r="J2484" t="s">
        <v>49</v>
      </c>
      <c r="K2484" t="s">
        <v>472</v>
      </c>
      <c r="L2484" t="s">
        <v>473</v>
      </c>
      <c r="M2484" t="s">
        <v>474</v>
      </c>
      <c r="N2484" t="s">
        <v>475</v>
      </c>
      <c r="O2484" t="s">
        <v>34</v>
      </c>
      <c r="P2484" t="s">
        <v>35</v>
      </c>
      <c r="V2484" t="s">
        <v>35</v>
      </c>
      <c r="W2484" t="s">
        <v>35</v>
      </c>
      <c r="X2484" t="s">
        <v>35</v>
      </c>
      <c r="Z2484" s="12">
        <f t="shared" si="38"/>
        <v>0</v>
      </c>
    </row>
    <row r="2485" spans="1:26" x14ac:dyDescent="0.35">
      <c r="A2485">
        <v>15528609</v>
      </c>
      <c r="B2485" s="1">
        <v>45756</v>
      </c>
      <c r="C2485" s="2">
        <v>0.70486111111111116</v>
      </c>
      <c r="D2485" t="s">
        <v>95</v>
      </c>
      <c r="E2485" t="s">
        <v>752</v>
      </c>
      <c r="F2485">
        <v>10349</v>
      </c>
      <c r="G2485" t="s">
        <v>308</v>
      </c>
      <c r="H2485" t="s">
        <v>210</v>
      </c>
      <c r="I2485" t="s">
        <v>29</v>
      </c>
      <c r="J2485" t="s">
        <v>57</v>
      </c>
      <c r="K2485" t="s">
        <v>58</v>
      </c>
      <c r="L2485" t="s">
        <v>59</v>
      </c>
      <c r="M2485" t="s">
        <v>165</v>
      </c>
      <c r="N2485" t="s">
        <v>166</v>
      </c>
      <c r="O2485" t="s">
        <v>34</v>
      </c>
      <c r="P2485" t="s">
        <v>35</v>
      </c>
      <c r="Q2485" t="s">
        <v>205</v>
      </c>
      <c r="V2485" t="s">
        <v>35</v>
      </c>
      <c r="W2485" t="s">
        <v>35</v>
      </c>
      <c r="X2485" t="s">
        <v>35</v>
      </c>
      <c r="Z2485" s="12">
        <f t="shared" si="38"/>
        <v>0</v>
      </c>
    </row>
    <row r="2486" spans="1:26" x14ac:dyDescent="0.35">
      <c r="A2486">
        <v>15351816</v>
      </c>
      <c r="B2486" s="1">
        <v>45749</v>
      </c>
      <c r="C2486" s="2">
        <v>0.45</v>
      </c>
      <c r="D2486" t="s">
        <v>53</v>
      </c>
      <c r="E2486" t="s">
        <v>208</v>
      </c>
      <c r="F2486">
        <v>10280</v>
      </c>
      <c r="G2486" t="s">
        <v>124</v>
      </c>
      <c r="H2486" t="s">
        <v>56</v>
      </c>
      <c r="I2486" t="s">
        <v>88</v>
      </c>
      <c r="J2486" t="s">
        <v>49</v>
      </c>
      <c r="K2486" t="s">
        <v>135</v>
      </c>
      <c r="L2486" t="s">
        <v>136</v>
      </c>
      <c r="M2486" t="s">
        <v>137</v>
      </c>
      <c r="N2486" t="s">
        <v>138</v>
      </c>
      <c r="O2486" t="s">
        <v>62</v>
      </c>
      <c r="P2486" t="s">
        <v>35</v>
      </c>
      <c r="Q2486" t="s">
        <v>167</v>
      </c>
      <c r="V2486" t="s">
        <v>35</v>
      </c>
      <c r="W2486" t="s">
        <v>35</v>
      </c>
      <c r="X2486" t="s">
        <v>35</v>
      </c>
      <c r="Z2486" s="12">
        <f t="shared" si="38"/>
        <v>0</v>
      </c>
    </row>
    <row r="2487" spans="1:26" x14ac:dyDescent="0.35">
      <c r="A2487">
        <v>15562348</v>
      </c>
      <c r="B2487" s="1">
        <v>45758</v>
      </c>
      <c r="C2487" s="2">
        <v>0.51180555555555551</v>
      </c>
      <c r="D2487" t="s">
        <v>46</v>
      </c>
      <c r="E2487" t="s">
        <v>2326</v>
      </c>
      <c r="F2487" t="s">
        <v>2327</v>
      </c>
      <c r="G2487" t="s">
        <v>86</v>
      </c>
      <c r="H2487" t="s">
        <v>87</v>
      </c>
      <c r="I2487" t="s">
        <v>88</v>
      </c>
      <c r="J2487" t="s">
        <v>49</v>
      </c>
      <c r="K2487">
        <v>150</v>
      </c>
      <c r="L2487" t="s">
        <v>71</v>
      </c>
      <c r="M2487" t="s">
        <v>72</v>
      </c>
      <c r="N2487" t="s">
        <v>73</v>
      </c>
      <c r="O2487" t="s">
        <v>67</v>
      </c>
      <c r="P2487" t="s">
        <v>36</v>
      </c>
      <c r="V2487" t="s">
        <v>35</v>
      </c>
      <c r="W2487" t="s">
        <v>35</v>
      </c>
      <c r="X2487" t="s">
        <v>35</v>
      </c>
      <c r="Y2487" s="3">
        <v>45758.515277777777</v>
      </c>
      <c r="Z2487" s="12">
        <f t="shared" si="38"/>
        <v>1</v>
      </c>
    </row>
    <row r="2488" spans="1:26" x14ac:dyDescent="0.35">
      <c r="A2488">
        <v>15501535</v>
      </c>
      <c r="B2488" s="1">
        <v>45756</v>
      </c>
      <c r="C2488" s="2">
        <v>0.62152777777777779</v>
      </c>
      <c r="D2488" t="s">
        <v>228</v>
      </c>
      <c r="F2488">
        <v>10000</v>
      </c>
      <c r="G2488" t="s">
        <v>28</v>
      </c>
      <c r="H2488" t="s">
        <v>869</v>
      </c>
      <c r="I2488" t="s">
        <v>88</v>
      </c>
      <c r="J2488" t="s">
        <v>49</v>
      </c>
      <c r="K2488" t="s">
        <v>194</v>
      </c>
      <c r="L2488" t="s">
        <v>344</v>
      </c>
      <c r="M2488" t="s">
        <v>870</v>
      </c>
      <c r="N2488" t="s">
        <v>871</v>
      </c>
      <c r="O2488" t="s">
        <v>34</v>
      </c>
      <c r="P2488" t="s">
        <v>35</v>
      </c>
      <c r="V2488" t="s">
        <v>35</v>
      </c>
      <c r="W2488" t="s">
        <v>35</v>
      </c>
      <c r="X2488" t="s">
        <v>35</v>
      </c>
      <c r="Z2488" s="12">
        <f t="shared" si="38"/>
        <v>0</v>
      </c>
    </row>
    <row r="2489" spans="1:26" x14ac:dyDescent="0.35">
      <c r="A2489">
        <v>15585753</v>
      </c>
      <c r="B2489" s="1">
        <v>45759</v>
      </c>
      <c r="C2489" s="2">
        <v>0.56041666666666667</v>
      </c>
      <c r="D2489" t="s">
        <v>46</v>
      </c>
      <c r="E2489" t="s">
        <v>2920</v>
      </c>
      <c r="F2489" t="s">
        <v>2921</v>
      </c>
      <c r="I2489" t="s">
        <v>40</v>
      </c>
      <c r="J2489" t="s">
        <v>148</v>
      </c>
      <c r="K2489" t="s">
        <v>174</v>
      </c>
      <c r="M2489" t="s">
        <v>175</v>
      </c>
      <c r="N2489" t="s">
        <v>905</v>
      </c>
      <c r="O2489" t="s">
        <v>34</v>
      </c>
      <c r="P2489" t="s">
        <v>35</v>
      </c>
      <c r="Q2489" t="s">
        <v>37</v>
      </c>
      <c r="V2489" t="s">
        <v>35</v>
      </c>
      <c r="W2489" t="s">
        <v>35</v>
      </c>
      <c r="X2489" t="s">
        <v>35</v>
      </c>
      <c r="Z2489" s="12">
        <f t="shared" si="38"/>
        <v>0</v>
      </c>
    </row>
    <row r="2490" spans="1:26" x14ac:dyDescent="0.35">
      <c r="A2490">
        <v>15432289</v>
      </c>
      <c r="B2490" s="1">
        <v>45753</v>
      </c>
      <c r="C2490" s="2">
        <v>0.41666666666666669</v>
      </c>
      <c r="D2490" t="s">
        <v>46</v>
      </c>
      <c r="E2490" t="s">
        <v>1464</v>
      </c>
      <c r="F2490">
        <v>13244</v>
      </c>
      <c r="G2490" t="s">
        <v>48</v>
      </c>
      <c r="I2490" t="s">
        <v>40</v>
      </c>
      <c r="J2490" t="s">
        <v>49</v>
      </c>
      <c r="K2490" t="s">
        <v>378</v>
      </c>
      <c r="L2490" t="s">
        <v>417</v>
      </c>
      <c r="M2490" t="s">
        <v>786</v>
      </c>
      <c r="N2490" t="s">
        <v>787</v>
      </c>
      <c r="O2490" t="s">
        <v>62</v>
      </c>
      <c r="P2490" t="s">
        <v>35</v>
      </c>
      <c r="Q2490" t="s">
        <v>78</v>
      </c>
      <c r="V2490" t="s">
        <v>35</v>
      </c>
      <c r="W2490" t="s">
        <v>35</v>
      </c>
      <c r="X2490" t="s">
        <v>35</v>
      </c>
      <c r="Z2490" s="12">
        <f t="shared" si="38"/>
        <v>0</v>
      </c>
    </row>
    <row r="2491" spans="1:26" x14ac:dyDescent="0.35">
      <c r="A2491">
        <v>15737767</v>
      </c>
      <c r="B2491" s="1">
        <v>45766</v>
      </c>
      <c r="C2491" s="2">
        <v>0.59583333333333333</v>
      </c>
      <c r="D2491" t="s">
        <v>228</v>
      </c>
      <c r="E2491" t="s">
        <v>2922</v>
      </c>
      <c r="F2491">
        <v>12414</v>
      </c>
      <c r="I2491" t="s">
        <v>40</v>
      </c>
      <c r="J2491" t="s">
        <v>30</v>
      </c>
      <c r="K2491" t="s">
        <v>408</v>
      </c>
      <c r="M2491" t="s">
        <v>2923</v>
      </c>
      <c r="N2491" t="s">
        <v>1372</v>
      </c>
      <c r="O2491" t="s">
        <v>34</v>
      </c>
      <c r="P2491" t="s">
        <v>36</v>
      </c>
      <c r="Q2491" t="s">
        <v>37</v>
      </c>
      <c r="V2491" t="s">
        <v>36</v>
      </c>
      <c r="W2491" t="s">
        <v>35</v>
      </c>
      <c r="X2491" t="s">
        <v>35</v>
      </c>
      <c r="Z2491" s="12">
        <f t="shared" si="38"/>
        <v>0</v>
      </c>
    </row>
    <row r="2492" spans="1:26" x14ac:dyDescent="0.35">
      <c r="A2492">
        <v>15581837</v>
      </c>
      <c r="B2492" s="1">
        <v>45759</v>
      </c>
      <c r="C2492" s="2">
        <v>0.46875</v>
      </c>
      <c r="D2492" t="s">
        <v>128</v>
      </c>
      <c r="E2492" t="s">
        <v>500</v>
      </c>
      <c r="F2492">
        <v>12674</v>
      </c>
      <c r="I2492" t="s">
        <v>40</v>
      </c>
      <c r="J2492" t="s">
        <v>49</v>
      </c>
      <c r="K2492" t="s">
        <v>157</v>
      </c>
      <c r="L2492" t="s">
        <v>344</v>
      </c>
      <c r="M2492" t="s">
        <v>345</v>
      </c>
      <c r="N2492" t="s">
        <v>346</v>
      </c>
      <c r="O2492" t="s">
        <v>62</v>
      </c>
      <c r="P2492" t="s">
        <v>35</v>
      </c>
      <c r="Q2492" t="s">
        <v>78</v>
      </c>
      <c r="V2492" t="s">
        <v>35</v>
      </c>
      <c r="W2492" t="s">
        <v>35</v>
      </c>
      <c r="X2492" t="s">
        <v>35</v>
      </c>
      <c r="Z2492" s="12">
        <f t="shared" si="38"/>
        <v>0</v>
      </c>
    </row>
    <row r="2493" spans="1:26" x14ac:dyDescent="0.35">
      <c r="A2493">
        <v>15460399</v>
      </c>
      <c r="B2493" s="1">
        <v>45754</v>
      </c>
      <c r="C2493" s="2">
        <v>0.72152777777777777</v>
      </c>
      <c r="D2493" t="s">
        <v>53</v>
      </c>
      <c r="E2493" t="s">
        <v>2760</v>
      </c>
      <c r="F2493">
        <v>11957</v>
      </c>
      <c r="G2493" t="s">
        <v>124</v>
      </c>
      <c r="H2493" t="s">
        <v>56</v>
      </c>
      <c r="I2493" t="s">
        <v>88</v>
      </c>
      <c r="J2493" t="s">
        <v>49</v>
      </c>
      <c r="K2493" t="s">
        <v>431</v>
      </c>
      <c r="L2493" t="s">
        <v>71</v>
      </c>
      <c r="M2493" t="s">
        <v>2924</v>
      </c>
      <c r="N2493" t="s">
        <v>710</v>
      </c>
      <c r="O2493" t="s">
        <v>62</v>
      </c>
      <c r="P2493" t="s">
        <v>35</v>
      </c>
      <c r="Q2493" t="s">
        <v>78</v>
      </c>
      <c r="V2493" t="s">
        <v>35</v>
      </c>
      <c r="W2493" t="s">
        <v>35</v>
      </c>
      <c r="X2493" t="s">
        <v>35</v>
      </c>
      <c r="Z2493" s="12">
        <f t="shared" si="38"/>
        <v>0</v>
      </c>
    </row>
    <row r="2494" spans="1:26" x14ac:dyDescent="0.35">
      <c r="A2494">
        <v>15356016</v>
      </c>
      <c r="B2494" s="1">
        <v>45749</v>
      </c>
      <c r="C2494" s="2">
        <v>0.53541666666666665</v>
      </c>
      <c r="D2494" t="s">
        <v>38</v>
      </c>
      <c r="E2494" t="s">
        <v>426</v>
      </c>
      <c r="F2494" t="s">
        <v>427</v>
      </c>
      <c r="G2494" t="s">
        <v>809</v>
      </c>
      <c r="I2494" t="s">
        <v>88</v>
      </c>
      <c r="J2494" t="s">
        <v>49</v>
      </c>
      <c r="K2494" t="s">
        <v>157</v>
      </c>
      <c r="L2494" t="s">
        <v>533</v>
      </c>
      <c r="M2494" t="s">
        <v>1551</v>
      </c>
      <c r="N2494" t="s">
        <v>1552</v>
      </c>
      <c r="O2494" t="s">
        <v>67</v>
      </c>
      <c r="P2494" t="s">
        <v>36</v>
      </c>
      <c r="Q2494" t="s">
        <v>37</v>
      </c>
      <c r="V2494" t="s">
        <v>36</v>
      </c>
      <c r="W2494" t="s">
        <v>36</v>
      </c>
      <c r="X2494" t="s">
        <v>36</v>
      </c>
      <c r="Y2494" s="3">
        <v>45749.597222222219</v>
      </c>
      <c r="Z2494" s="12">
        <f t="shared" si="38"/>
        <v>1</v>
      </c>
    </row>
    <row r="2495" spans="1:26" x14ac:dyDescent="0.35">
      <c r="A2495">
        <v>15661936</v>
      </c>
      <c r="B2495" s="1">
        <v>45763</v>
      </c>
      <c r="C2495" s="2">
        <v>0.44444444444444442</v>
      </c>
      <c r="D2495" t="s">
        <v>38</v>
      </c>
      <c r="E2495" t="s">
        <v>2925</v>
      </c>
      <c r="F2495">
        <v>11736</v>
      </c>
      <c r="I2495" t="s">
        <v>40</v>
      </c>
      <c r="J2495" t="s">
        <v>49</v>
      </c>
      <c r="K2495">
        <v>125</v>
      </c>
      <c r="L2495" t="s">
        <v>243</v>
      </c>
      <c r="M2495" t="s">
        <v>1914</v>
      </c>
      <c r="N2495" t="s">
        <v>1915</v>
      </c>
      <c r="O2495" t="s">
        <v>34</v>
      </c>
      <c r="P2495" t="s">
        <v>36</v>
      </c>
      <c r="V2495" t="s">
        <v>35</v>
      </c>
      <c r="W2495" t="s">
        <v>35</v>
      </c>
      <c r="X2495" t="s">
        <v>35</v>
      </c>
      <c r="Z2495" s="12">
        <f t="shared" si="38"/>
        <v>0</v>
      </c>
    </row>
    <row r="2496" spans="1:26" x14ac:dyDescent="0.35">
      <c r="A2496">
        <v>15371837</v>
      </c>
      <c r="B2496" s="1">
        <v>45750</v>
      </c>
      <c r="C2496" s="2">
        <v>0.4513888888888889</v>
      </c>
      <c r="D2496" t="s">
        <v>53</v>
      </c>
      <c r="E2496" t="s">
        <v>426</v>
      </c>
      <c r="F2496" t="s">
        <v>427</v>
      </c>
      <c r="G2496" t="s">
        <v>55</v>
      </c>
      <c r="H2496" t="s">
        <v>56</v>
      </c>
      <c r="I2496" t="s">
        <v>29</v>
      </c>
      <c r="J2496" t="s">
        <v>49</v>
      </c>
      <c r="K2496" t="s">
        <v>378</v>
      </c>
      <c r="L2496" t="s">
        <v>417</v>
      </c>
      <c r="M2496" t="s">
        <v>1891</v>
      </c>
      <c r="N2496" t="s">
        <v>792</v>
      </c>
      <c r="O2496" t="s">
        <v>34</v>
      </c>
      <c r="P2496" t="s">
        <v>36</v>
      </c>
      <c r="Q2496" t="s">
        <v>205</v>
      </c>
      <c r="V2496" t="s">
        <v>35</v>
      </c>
      <c r="W2496" t="s">
        <v>36</v>
      </c>
      <c r="X2496" t="s">
        <v>36</v>
      </c>
      <c r="Z2496" s="12">
        <f t="shared" si="38"/>
        <v>0</v>
      </c>
    </row>
    <row r="2497" spans="1:26" x14ac:dyDescent="0.35">
      <c r="A2497">
        <v>15713792</v>
      </c>
      <c r="B2497" s="1">
        <v>45765</v>
      </c>
      <c r="C2497" s="2">
        <v>0.50347222222222221</v>
      </c>
      <c r="D2497" t="s">
        <v>24</v>
      </c>
      <c r="E2497" t="s">
        <v>374</v>
      </c>
      <c r="F2497">
        <v>13620</v>
      </c>
      <c r="G2497" t="s">
        <v>27</v>
      </c>
      <c r="H2497" t="s">
        <v>28</v>
      </c>
      <c r="I2497" t="s">
        <v>40</v>
      </c>
      <c r="J2497" t="s">
        <v>30</v>
      </c>
      <c r="K2497" t="s">
        <v>31</v>
      </c>
      <c r="L2497" t="s">
        <v>30</v>
      </c>
      <c r="M2497" t="s">
        <v>32</v>
      </c>
      <c r="N2497" t="s">
        <v>33</v>
      </c>
      <c r="O2497" t="s">
        <v>34</v>
      </c>
      <c r="P2497" t="s">
        <v>35</v>
      </c>
      <c r="Q2497" t="s">
        <v>37</v>
      </c>
      <c r="V2497" t="s">
        <v>35</v>
      </c>
      <c r="W2497" t="s">
        <v>35</v>
      </c>
      <c r="X2497" t="s">
        <v>35</v>
      </c>
      <c r="Z2497" s="12">
        <f t="shared" si="38"/>
        <v>0</v>
      </c>
    </row>
    <row r="2498" spans="1:26" x14ac:dyDescent="0.35">
      <c r="A2498">
        <v>15471197</v>
      </c>
      <c r="B2498" s="1">
        <v>45755</v>
      </c>
      <c r="C2498" s="2">
        <v>0.47083333333333333</v>
      </c>
      <c r="D2498" t="s">
        <v>53</v>
      </c>
      <c r="E2498" t="s">
        <v>2152</v>
      </c>
      <c r="F2498">
        <v>12548</v>
      </c>
      <c r="G2498" t="s">
        <v>55</v>
      </c>
      <c r="H2498" t="s">
        <v>56</v>
      </c>
      <c r="I2498" t="s">
        <v>40</v>
      </c>
      <c r="J2498" t="s">
        <v>57</v>
      </c>
      <c r="K2498" t="s">
        <v>58</v>
      </c>
      <c r="L2498" t="s">
        <v>59</v>
      </c>
      <c r="M2498" t="s">
        <v>60</v>
      </c>
      <c r="N2498" t="s">
        <v>61</v>
      </c>
      <c r="O2498" t="s">
        <v>62</v>
      </c>
      <c r="P2498" t="s">
        <v>35</v>
      </c>
      <c r="Q2498" t="s">
        <v>167</v>
      </c>
      <c r="V2498" t="s">
        <v>35</v>
      </c>
      <c r="W2498" t="s">
        <v>35</v>
      </c>
      <c r="X2498" t="s">
        <v>35</v>
      </c>
      <c r="Z2498" s="12">
        <f t="shared" si="38"/>
        <v>0</v>
      </c>
    </row>
    <row r="2499" spans="1:26" x14ac:dyDescent="0.35">
      <c r="A2499">
        <v>15570457</v>
      </c>
      <c r="B2499" s="1">
        <v>45758</v>
      </c>
      <c r="C2499" s="2">
        <v>0.68958333333333333</v>
      </c>
      <c r="D2499" t="s">
        <v>38</v>
      </c>
      <c r="E2499" t="s">
        <v>255</v>
      </c>
      <c r="F2499">
        <v>11942</v>
      </c>
      <c r="J2499" t="s">
        <v>273</v>
      </c>
      <c r="K2499" t="s">
        <v>274</v>
      </c>
      <c r="L2499" t="s">
        <v>413</v>
      </c>
      <c r="M2499" t="s">
        <v>414</v>
      </c>
      <c r="N2499" t="s">
        <v>415</v>
      </c>
      <c r="O2499" t="s">
        <v>67</v>
      </c>
      <c r="P2499" t="s">
        <v>36</v>
      </c>
      <c r="V2499" t="s">
        <v>36</v>
      </c>
      <c r="W2499" t="s">
        <v>35</v>
      </c>
      <c r="X2499" t="s">
        <v>36</v>
      </c>
      <c r="Y2499" s="3">
        <v>45758.690972222219</v>
      </c>
      <c r="Z2499" s="12">
        <f t="shared" ref="Z2499:Z2500" si="39">IF(O2499="Invoiced", 1, 0)</f>
        <v>1</v>
      </c>
    </row>
    <row r="2500" spans="1:26" x14ac:dyDescent="0.35">
      <c r="A2500">
        <v>15729333</v>
      </c>
      <c r="B2500" s="1">
        <v>45766</v>
      </c>
      <c r="C2500" s="2">
        <v>0.28333333333333333</v>
      </c>
      <c r="D2500" t="s">
        <v>95</v>
      </c>
      <c r="E2500" t="s">
        <v>2926</v>
      </c>
      <c r="F2500" t="s">
        <v>2927</v>
      </c>
      <c r="G2500" t="s">
        <v>1129</v>
      </c>
      <c r="H2500" t="s">
        <v>309</v>
      </c>
      <c r="I2500" t="s">
        <v>29</v>
      </c>
      <c r="J2500" t="s">
        <v>49</v>
      </c>
      <c r="K2500">
        <v>125</v>
      </c>
      <c r="L2500" t="s">
        <v>100</v>
      </c>
      <c r="M2500" t="s">
        <v>775</v>
      </c>
      <c r="N2500" t="s">
        <v>776</v>
      </c>
      <c r="O2500" t="s">
        <v>34</v>
      </c>
      <c r="P2500" t="s">
        <v>35</v>
      </c>
      <c r="V2500" t="s">
        <v>35</v>
      </c>
      <c r="W2500" t="s">
        <v>35</v>
      </c>
      <c r="X2500" t="s">
        <v>35</v>
      </c>
      <c r="Z2500" s="12">
        <f t="shared" si="39"/>
        <v>0</v>
      </c>
    </row>
  </sheetData>
  <autoFilter ref="A1:Y2500" xr:uid="{1AB3EA78-55B9-4C0E-BE75-4CF70A3C645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0B6-7774-4FAE-8D26-17926F63A765}">
  <dimension ref="A2:V25"/>
  <sheetViews>
    <sheetView tabSelected="1" topLeftCell="I10" workbookViewId="0">
      <selection activeCell="D11" sqref="D11"/>
    </sheetView>
  </sheetViews>
  <sheetFormatPr defaultRowHeight="14.5" x14ac:dyDescent="0.35"/>
  <cols>
    <col min="2" max="2" width="30.453125" bestFit="1" customWidth="1"/>
    <col min="3" max="3" width="30.453125" customWidth="1"/>
    <col min="8" max="8" width="22" bestFit="1" customWidth="1"/>
    <col min="9" max="21" width="24.54296875" bestFit="1" customWidth="1"/>
    <col min="22" max="22" width="10.36328125" bestFit="1" customWidth="1"/>
  </cols>
  <sheetData>
    <row r="2" spans="1:22" x14ac:dyDescent="0.35">
      <c r="B2" t="s">
        <v>2938</v>
      </c>
    </row>
    <row r="4" spans="1:22" x14ac:dyDescent="0.35">
      <c r="A4">
        <v>1</v>
      </c>
      <c r="B4" t="s">
        <v>2935</v>
      </c>
    </row>
    <row r="5" spans="1:22" x14ac:dyDescent="0.35">
      <c r="B5" s="4" t="s">
        <v>2933</v>
      </c>
      <c r="C5" s="4" t="s">
        <v>49</v>
      </c>
      <c r="D5" s="4" t="s">
        <v>30</v>
      </c>
    </row>
    <row r="6" spans="1:22" x14ac:dyDescent="0.35">
      <c r="B6" s="5" t="s">
        <v>2928</v>
      </c>
      <c r="C6" s="5">
        <f>COUNTIF('Enquiry_Statement_Report_MC '!J1:J2498,"Pulsar")</f>
        <v>1576</v>
      </c>
      <c r="D6" s="5">
        <f>COUNTIF('Enquiry_Statement_Report_MC '!J1:J2498,"KTM")</f>
        <v>308</v>
      </c>
    </row>
    <row r="7" spans="1:22" x14ac:dyDescent="0.35">
      <c r="B7" s="5" t="s">
        <v>45</v>
      </c>
      <c r="C7" s="5">
        <f>COUNTIFS('Enquiry_Statement_Report_MC '!J1:J2498,Questions!$C$5,'Enquiry_Statement_Report_MC '!O1:O2498,$B$7)</f>
        <v>22</v>
      </c>
      <c r="D7" s="5">
        <f>COUNTIFS('Enquiry_Statement_Report_MC '!$J$2:$J$2499,'Enquiry_Statement_Report_MC '!$J$2,'Enquiry_Statement_Report_MC '!$O$2:$O$2499,'Enquiry_Statement_Report_MC '!$O$3)</f>
        <v>6</v>
      </c>
    </row>
    <row r="8" spans="1:22" x14ac:dyDescent="0.35">
      <c r="B8" s="5" t="s">
        <v>2929</v>
      </c>
      <c r="C8" s="6">
        <f>COUNTIFS('Enquiry_Statement_Report_MC '!$J$2:$J$2499,'Enquiry_Statement_Report_MC '!$J$4,'Enquiry_Statement_Report_MC '!$P$2:$P$2499,'Enquiry_Statement_Report_MC '!$P$3)/C6</f>
        <v>0.38451776649746194</v>
      </c>
      <c r="D8" s="6">
        <f>COUNTIFS('Enquiry_Statement_Report_MC '!$J$2:$J$2499,'Enquiry_Statement_Report_MC '!$J$2,'Enquiry_Statement_Report_MC '!$P$2:$P$2499,'Enquiry_Statement_Report_MC '!$P$3)/D6</f>
        <v>0.33116883116883117</v>
      </c>
    </row>
    <row r="9" spans="1:22" x14ac:dyDescent="0.35">
      <c r="B9" s="5" t="s">
        <v>2930</v>
      </c>
      <c r="C9" s="6">
        <f>COUNTIFS('Enquiry_Statement_Report_MC '!$J$2:$J$2499,'Enquiry_Statement_Report_MC '!$J$4,'Enquiry_Statement_Report_MC '!$W$2:$W$2499,'Enquiry_Statement_Report_MC '!$W$3)/COUNTIFS('Enquiry_Statement_Report_MC '!$J$2:$J$2499,'Enquiry_Statement_Report_MC '!$J$4,'Enquiry_Statement_Report_MC '!$P$2:$P$2499,'Enquiry_Statement_Report_MC '!$P$3)</f>
        <v>0.40099009900990101</v>
      </c>
      <c r="D9" s="6">
        <f>COUNTIFS('Enquiry_Statement_Report_MC '!$J$2:$J$2499,'Enquiry_Statement_Report_MC '!$J$2,'Enquiry_Statement_Report_MC '!$W$2:$W$2499,'Enquiry_Statement_Report_MC '!$W$3)/COUNTIFS('Enquiry_Statement_Report_MC '!$J$2:$J$2499,'Enquiry_Statement_Report_MC '!$J$2,'Enquiry_Statement_Report_MC '!$P$2:$P$2499,'Enquiry_Statement_Report_MC '!$P$3)</f>
        <v>9.8039215686274508E-3</v>
      </c>
    </row>
    <row r="10" spans="1:22" x14ac:dyDescent="0.35">
      <c r="B10" s="5" t="s">
        <v>2931</v>
      </c>
      <c r="C10" s="6">
        <f>COUNTIFS('Enquiry_Statement_Report_MC '!$J$2:$J$2499,'Enquiry_Statement_Report_MC '!$J$4,'Enquiry_Statement_Report_MC '!$X$2:$X$2499,'Enquiry_Statement_Report_MC '!$X$3)/COUNTIFS('Enquiry_Statement_Report_MC '!$J$2:$J$2499,'Enquiry_Statement_Report_MC '!$J$4,'Enquiry_Statement_Report_MC '!$P$2:$P$2499,'Enquiry_Statement_Report_MC '!$P$3)</f>
        <v>0.64686468646864681</v>
      </c>
      <c r="D10" s="6">
        <f>COUNTIFS('Enquiry_Statement_Report_MC '!$J$2:$J$2499,'Enquiry_Statement_Report_MC '!$J$2,'Enquiry_Statement_Report_MC '!$X$2:$X$2499,'Enquiry_Statement_Report_MC '!$X$3)/COUNTIFS('Enquiry_Statement_Report_MC '!$J$2:$J$2499,'Enquiry_Statement_Report_MC '!$J$2,'Enquiry_Statement_Report_MC '!$P$2:$P$2499,'Enquiry_Statement_Report_MC '!$P$3)</f>
        <v>0.11764705882352941</v>
      </c>
    </row>
    <row r="11" spans="1:22" x14ac:dyDescent="0.35">
      <c r="B11" s="5" t="s">
        <v>2932</v>
      </c>
      <c r="C11" s="6">
        <f>COUNTIFS('Enquiry_Statement_Report_MC '!$J$2:$J$2499,'Enquiry_Statement_Report_MC '!$J$4,'Enquiry_Statement_Report_MC '!$V$2:$V$2499,'Enquiry_Statement_Report_MC '!$V$3)/COUNTIFS('Enquiry_Statement_Report_MC '!$J$2:$J$2499,'Enquiry_Statement_Report_MC '!$J$4,'Enquiry_Statement_Report_MC '!$P$2:$P$2499,'Enquiry_Statement_Report_MC '!$P$3)</f>
        <v>0.57425742574257421</v>
      </c>
      <c r="D11" s="6">
        <f>COUNTIFS('Enquiry_Statement_Report_MC '!$J$2:$J$2499,'Enquiry_Statement_Report_MC '!$J$2,'Enquiry_Statement_Report_MC '!$V$2:$V$2499,'Enquiry_Statement_Report_MC '!$V$3)/COUNTIFS('Enquiry_Statement_Report_MC '!$J$2:$J$2499,'Enquiry_Statement_Report_MC '!$J$2,'Enquiry_Statement_Report_MC '!$P$2:$P$2499,'Enquiry_Statement_Report_MC '!$P$3)</f>
        <v>0.84313725490196079</v>
      </c>
    </row>
    <row r="13" spans="1:22" x14ac:dyDescent="0.35">
      <c r="A13">
        <v>2</v>
      </c>
      <c r="B13" t="s">
        <v>2934</v>
      </c>
      <c r="H13" t="s">
        <v>2954</v>
      </c>
    </row>
    <row r="14" spans="1:22" x14ac:dyDescent="0.35">
      <c r="B14" t="s">
        <v>2936</v>
      </c>
      <c r="H14" s="8" t="s">
        <v>2949</v>
      </c>
      <c r="I14" s="8" t="s">
        <v>15</v>
      </c>
    </row>
    <row r="15" spans="1:22" x14ac:dyDescent="0.35">
      <c r="H15" s="8" t="s">
        <v>3</v>
      </c>
      <c r="I15" t="s">
        <v>37</v>
      </c>
      <c r="J15" t="s">
        <v>1706</v>
      </c>
      <c r="K15" t="s">
        <v>167</v>
      </c>
      <c r="L15" t="s">
        <v>1000</v>
      </c>
      <c r="M15" t="s">
        <v>396</v>
      </c>
      <c r="N15" t="s">
        <v>103</v>
      </c>
      <c r="O15" t="s">
        <v>78</v>
      </c>
      <c r="P15" t="s">
        <v>313</v>
      </c>
      <c r="Q15" t="s">
        <v>536</v>
      </c>
      <c r="R15" t="s">
        <v>84</v>
      </c>
      <c r="S15" t="s">
        <v>420</v>
      </c>
      <c r="T15" t="s">
        <v>205</v>
      </c>
      <c r="U15" t="s">
        <v>2943</v>
      </c>
      <c r="V15" t="s">
        <v>2944</v>
      </c>
    </row>
    <row r="16" spans="1:22" x14ac:dyDescent="0.35">
      <c r="A16">
        <v>3</v>
      </c>
      <c r="B16" t="s">
        <v>2937</v>
      </c>
      <c r="H16" t="s">
        <v>128</v>
      </c>
      <c r="I16" s="10">
        <v>67</v>
      </c>
      <c r="J16" s="10"/>
      <c r="K16" s="10">
        <v>7</v>
      </c>
      <c r="L16" s="10"/>
      <c r="M16" s="10"/>
      <c r="N16" s="10">
        <v>28</v>
      </c>
      <c r="O16" s="10">
        <v>79</v>
      </c>
      <c r="P16" s="10"/>
      <c r="Q16" s="10">
        <v>3</v>
      </c>
      <c r="R16" s="10"/>
      <c r="S16" s="10"/>
      <c r="T16" s="10">
        <v>33</v>
      </c>
      <c r="U16" s="10">
        <v>113</v>
      </c>
      <c r="V16" s="10">
        <v>330</v>
      </c>
    </row>
    <row r="17" spans="1:22" x14ac:dyDescent="0.35">
      <c r="B17" s="11" t="s">
        <v>2952</v>
      </c>
      <c r="H17" t="s">
        <v>53</v>
      </c>
      <c r="I17" s="10">
        <v>181</v>
      </c>
      <c r="J17" s="10"/>
      <c r="K17" s="10">
        <v>121</v>
      </c>
      <c r="L17" s="10">
        <v>10</v>
      </c>
      <c r="M17" s="10"/>
      <c r="N17" s="10">
        <v>53</v>
      </c>
      <c r="O17" s="10">
        <v>270</v>
      </c>
      <c r="P17" s="10"/>
      <c r="Q17" s="10">
        <v>16</v>
      </c>
      <c r="R17" s="10">
        <v>27</v>
      </c>
      <c r="S17" s="10">
        <v>5</v>
      </c>
      <c r="T17" s="10">
        <v>119</v>
      </c>
      <c r="U17" s="10">
        <v>177</v>
      </c>
      <c r="V17" s="10">
        <v>979</v>
      </c>
    </row>
    <row r="18" spans="1:22" x14ac:dyDescent="0.35">
      <c r="A18">
        <v>4</v>
      </c>
      <c r="B18" t="s">
        <v>2939</v>
      </c>
      <c r="H18" t="s">
        <v>2260</v>
      </c>
      <c r="I18" s="10"/>
      <c r="J18" s="10"/>
      <c r="K18" s="10"/>
      <c r="L18" s="10"/>
      <c r="M18" s="10"/>
      <c r="N18" s="10"/>
      <c r="O18" s="10">
        <v>2</v>
      </c>
      <c r="P18" s="10"/>
      <c r="Q18" s="10"/>
      <c r="R18" s="10"/>
      <c r="S18" s="10"/>
      <c r="T18" s="10">
        <v>1</v>
      </c>
      <c r="U18" s="10">
        <v>1</v>
      </c>
      <c r="V18" s="10">
        <v>4</v>
      </c>
    </row>
    <row r="19" spans="1:22" x14ac:dyDescent="0.35">
      <c r="B19" s="11" t="s">
        <v>2950</v>
      </c>
      <c r="H19" t="s">
        <v>228</v>
      </c>
      <c r="I19" s="10">
        <v>28</v>
      </c>
      <c r="J19" s="10"/>
      <c r="K19" s="10">
        <v>14</v>
      </c>
      <c r="L19" s="10">
        <v>3</v>
      </c>
      <c r="M19" s="10"/>
      <c r="N19" s="10">
        <v>8</v>
      </c>
      <c r="O19" s="10">
        <v>33</v>
      </c>
      <c r="P19" s="10"/>
      <c r="Q19" s="10">
        <v>3</v>
      </c>
      <c r="R19" s="10">
        <v>4</v>
      </c>
      <c r="S19" s="10"/>
      <c r="T19" s="10">
        <v>16</v>
      </c>
      <c r="U19" s="10">
        <v>50</v>
      </c>
      <c r="V19" s="10">
        <v>159</v>
      </c>
    </row>
    <row r="20" spans="1:22" x14ac:dyDescent="0.35">
      <c r="A20">
        <v>5</v>
      </c>
      <c r="B20" t="s">
        <v>2940</v>
      </c>
      <c r="H20" t="s">
        <v>95</v>
      </c>
      <c r="I20" s="10">
        <v>50</v>
      </c>
      <c r="J20" s="10">
        <v>1</v>
      </c>
      <c r="K20" s="10">
        <v>15</v>
      </c>
      <c r="L20" s="10">
        <v>1</v>
      </c>
      <c r="M20" s="10"/>
      <c r="N20" s="10">
        <v>11</v>
      </c>
      <c r="O20" s="10">
        <v>31</v>
      </c>
      <c r="P20" s="10"/>
      <c r="Q20" s="10">
        <v>5</v>
      </c>
      <c r="R20" s="10">
        <v>5</v>
      </c>
      <c r="S20" s="10">
        <v>4</v>
      </c>
      <c r="T20" s="10">
        <v>24</v>
      </c>
      <c r="U20" s="10">
        <v>33</v>
      </c>
      <c r="V20" s="10">
        <v>180</v>
      </c>
    </row>
    <row r="21" spans="1:22" x14ac:dyDescent="0.35">
      <c r="B21" s="11" t="s">
        <v>2951</v>
      </c>
      <c r="C21" s="11"/>
      <c r="D21" s="11"/>
      <c r="H21" t="s">
        <v>24</v>
      </c>
      <c r="I21" s="10">
        <v>51</v>
      </c>
      <c r="J21" s="10"/>
      <c r="K21" s="10">
        <v>24</v>
      </c>
      <c r="L21" s="10"/>
      <c r="M21" s="10"/>
      <c r="N21" s="10">
        <v>9</v>
      </c>
      <c r="O21" s="10">
        <v>28</v>
      </c>
      <c r="P21" s="10"/>
      <c r="Q21" s="10">
        <v>2</v>
      </c>
      <c r="R21" s="10">
        <v>3</v>
      </c>
      <c r="S21" s="10">
        <v>1</v>
      </c>
      <c r="T21" s="10">
        <v>10</v>
      </c>
      <c r="U21" s="10">
        <v>12</v>
      </c>
      <c r="V21" s="10">
        <v>140</v>
      </c>
    </row>
    <row r="22" spans="1:22" x14ac:dyDescent="0.35">
      <c r="H22" t="s">
        <v>1166</v>
      </c>
      <c r="I22" s="10">
        <v>1</v>
      </c>
      <c r="J22" s="10"/>
      <c r="K22" s="10"/>
      <c r="L22" s="10"/>
      <c r="M22" s="10"/>
      <c r="N22" s="10">
        <v>1</v>
      </c>
      <c r="O22" s="10"/>
      <c r="P22" s="10"/>
      <c r="Q22" s="10">
        <v>1</v>
      </c>
      <c r="R22" s="10"/>
      <c r="S22" s="10"/>
      <c r="T22" s="10">
        <v>2</v>
      </c>
      <c r="U22" s="10">
        <v>4</v>
      </c>
      <c r="V22" s="10">
        <v>9</v>
      </c>
    </row>
    <row r="23" spans="1:22" x14ac:dyDescent="0.35">
      <c r="H23" t="s">
        <v>46</v>
      </c>
      <c r="I23" s="10">
        <v>35</v>
      </c>
      <c r="J23" s="10">
        <v>2</v>
      </c>
      <c r="K23" s="10">
        <v>4</v>
      </c>
      <c r="L23" s="10"/>
      <c r="M23" s="10"/>
      <c r="N23" s="10">
        <v>16</v>
      </c>
      <c r="O23" s="10">
        <v>24</v>
      </c>
      <c r="P23" s="10"/>
      <c r="Q23" s="10">
        <v>3</v>
      </c>
      <c r="R23" s="10"/>
      <c r="S23" s="10"/>
      <c r="T23" s="10">
        <v>30</v>
      </c>
      <c r="U23" s="10">
        <v>74</v>
      </c>
      <c r="V23" s="10">
        <v>188</v>
      </c>
    </row>
    <row r="24" spans="1:22" x14ac:dyDescent="0.35">
      <c r="H24" t="s">
        <v>38</v>
      </c>
      <c r="I24" s="10">
        <v>107</v>
      </c>
      <c r="J24" s="10"/>
      <c r="K24" s="10">
        <v>9</v>
      </c>
      <c r="L24" s="10">
        <v>1</v>
      </c>
      <c r="M24" s="10">
        <v>30</v>
      </c>
      <c r="N24" s="10">
        <v>26</v>
      </c>
      <c r="O24" s="10">
        <v>31</v>
      </c>
      <c r="P24" s="10">
        <v>65</v>
      </c>
      <c r="Q24" s="10">
        <v>15</v>
      </c>
      <c r="R24" s="10">
        <v>1</v>
      </c>
      <c r="S24" s="10">
        <v>2</v>
      </c>
      <c r="T24" s="10"/>
      <c r="U24" s="10">
        <v>221</v>
      </c>
      <c r="V24" s="10">
        <v>508</v>
      </c>
    </row>
    <row r="25" spans="1:22" x14ac:dyDescent="0.35">
      <c r="H25" t="s">
        <v>2944</v>
      </c>
      <c r="I25" s="10">
        <v>520</v>
      </c>
      <c r="J25" s="10">
        <v>3</v>
      </c>
      <c r="K25" s="10">
        <v>194</v>
      </c>
      <c r="L25" s="10">
        <v>15</v>
      </c>
      <c r="M25" s="10">
        <v>30</v>
      </c>
      <c r="N25" s="10">
        <v>152</v>
      </c>
      <c r="O25" s="10">
        <v>498</v>
      </c>
      <c r="P25" s="10">
        <v>65</v>
      </c>
      <c r="Q25" s="10">
        <v>48</v>
      </c>
      <c r="R25" s="10">
        <v>40</v>
      </c>
      <c r="S25" s="10">
        <v>12</v>
      </c>
      <c r="T25" s="10">
        <v>235</v>
      </c>
      <c r="U25" s="10">
        <v>685</v>
      </c>
      <c r="V25" s="10">
        <v>2497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0C10-E4E4-4ACC-94EF-BACF941B92DD}">
  <dimension ref="A1:U28"/>
  <sheetViews>
    <sheetView workbookViewId="0">
      <selection activeCell="S14" sqref="S14"/>
    </sheetView>
  </sheetViews>
  <sheetFormatPr defaultRowHeight="14.5" x14ac:dyDescent="0.35"/>
  <cols>
    <col min="1" max="1" width="12.453125" bestFit="1" customWidth="1"/>
    <col min="2" max="2" width="22" bestFit="1" customWidth="1"/>
    <col min="3" max="3" width="10.26953125" bestFit="1" customWidth="1"/>
    <col min="4" max="4" width="16.36328125" bestFit="1" customWidth="1"/>
    <col min="5" max="5" width="12.453125" bestFit="1" customWidth="1"/>
    <col min="6" max="6" width="19.81640625" bestFit="1" customWidth="1"/>
    <col min="7" max="7" width="22" bestFit="1" customWidth="1"/>
    <col min="8" max="8" width="15.6328125" bestFit="1" customWidth="1"/>
    <col min="9" max="9" width="24.54296875" bestFit="1" customWidth="1"/>
    <col min="10" max="10" width="15.1796875" bestFit="1" customWidth="1"/>
    <col min="11" max="11" width="17.26953125" bestFit="1" customWidth="1"/>
    <col min="12" max="12" width="16" bestFit="1" customWidth="1"/>
    <col min="13" max="13" width="11.08984375" bestFit="1" customWidth="1"/>
    <col min="14" max="14" width="12.08984375" bestFit="1" customWidth="1"/>
    <col min="15" max="15" width="14.7265625" bestFit="1" customWidth="1"/>
    <col min="16" max="16" width="4.453125" bestFit="1" customWidth="1"/>
    <col min="17" max="17" width="10.54296875" bestFit="1" customWidth="1"/>
    <col min="18" max="18" width="22.6328125" bestFit="1" customWidth="1"/>
    <col min="19" max="19" width="21.26953125" bestFit="1" customWidth="1"/>
    <col min="20" max="20" width="6.81640625" bestFit="1" customWidth="1"/>
    <col min="21" max="21" width="10.36328125" bestFit="1" customWidth="1"/>
  </cols>
  <sheetData>
    <row r="1" spans="1:21" x14ac:dyDescent="0.35">
      <c r="A1" s="8" t="s">
        <v>3</v>
      </c>
      <c r="B1" t="s">
        <v>2947</v>
      </c>
      <c r="C1" t="s">
        <v>2945</v>
      </c>
      <c r="D1" t="s">
        <v>2948</v>
      </c>
    </row>
    <row r="2" spans="1:21" x14ac:dyDescent="0.35">
      <c r="A2" s="9" t="s">
        <v>128</v>
      </c>
      <c r="B2" s="10">
        <v>330</v>
      </c>
      <c r="C2" s="10">
        <v>81</v>
      </c>
      <c r="D2" s="13">
        <f>GETPIVOTDATA("Is_Invoiced",$A$1,"Enquiry Mode","Activity")/GETPIVOTDATA("Total_enquiries ",$A$1,"Enquiry Mode","Activity")</f>
        <v>0.24545454545454545</v>
      </c>
      <c r="G2" s="8" t="s">
        <v>2949</v>
      </c>
      <c r="H2" s="8" t="s">
        <v>2953</v>
      </c>
    </row>
    <row r="3" spans="1:21" x14ac:dyDescent="0.35">
      <c r="A3" s="9" t="s">
        <v>53</v>
      </c>
      <c r="B3" s="10">
        <v>979</v>
      </c>
      <c r="C3" s="10">
        <v>20</v>
      </c>
      <c r="D3" s="13">
        <f>GETPIVOTDATA("Is_Invoiced",$A$1,"Enquiry Mode","Aggregators")/GETPIVOTDATA("Total_enquiries ",$A$1,"Enquiry Mode","Aggregators")</f>
        <v>2.0429009193054137E-2</v>
      </c>
      <c r="G3" s="8" t="s">
        <v>2942</v>
      </c>
      <c r="H3" t="s">
        <v>37</v>
      </c>
      <c r="I3" t="s">
        <v>1706</v>
      </c>
      <c r="J3" t="s">
        <v>167</v>
      </c>
      <c r="K3" t="s">
        <v>1000</v>
      </c>
      <c r="L3" t="s">
        <v>396</v>
      </c>
      <c r="M3" t="s">
        <v>103</v>
      </c>
      <c r="N3" t="s">
        <v>78</v>
      </c>
      <c r="O3" t="s">
        <v>313</v>
      </c>
      <c r="P3" t="s">
        <v>536</v>
      </c>
      <c r="Q3" t="s">
        <v>84</v>
      </c>
      <c r="R3" t="s">
        <v>420</v>
      </c>
      <c r="S3" t="s">
        <v>205</v>
      </c>
      <c r="T3" t="s">
        <v>2943</v>
      </c>
      <c r="U3" t="s">
        <v>2944</v>
      </c>
    </row>
    <row r="4" spans="1:21" x14ac:dyDescent="0.35">
      <c r="A4" s="9" t="s">
        <v>2260</v>
      </c>
      <c r="B4" s="10">
        <v>4</v>
      </c>
      <c r="C4" s="10">
        <v>1</v>
      </c>
      <c r="D4" s="13">
        <f>GETPIVOTDATA("Is_Invoiced",$A$1,"Enquiry Mode","Cross-Sell")/GETPIVOTDATA("Total_enquiries ",$A$1,"Enquiry Mode","Cross-Sell")</f>
        <v>0.25</v>
      </c>
      <c r="G4" s="9" t="s">
        <v>128</v>
      </c>
      <c r="H4" s="10">
        <v>67</v>
      </c>
      <c r="I4" s="10"/>
      <c r="J4" s="10">
        <v>7</v>
      </c>
      <c r="K4" s="10"/>
      <c r="L4" s="10"/>
      <c r="M4" s="10">
        <v>28</v>
      </c>
      <c r="N4" s="10">
        <v>79</v>
      </c>
      <c r="O4" s="10"/>
      <c r="P4" s="10">
        <v>3</v>
      </c>
      <c r="Q4" s="10"/>
      <c r="R4" s="10"/>
      <c r="S4" s="10">
        <v>33</v>
      </c>
      <c r="T4" s="10">
        <v>113</v>
      </c>
      <c r="U4" s="10">
        <v>330</v>
      </c>
    </row>
    <row r="5" spans="1:21" x14ac:dyDescent="0.35">
      <c r="A5" s="9" t="s">
        <v>228</v>
      </c>
      <c r="B5" s="10">
        <v>159</v>
      </c>
      <c r="C5" s="10">
        <v>13</v>
      </c>
      <c r="D5" s="13">
        <f>GETPIVOTDATA("Is_Invoiced",$A$1,"Enquiry Mode","Dealer Digital")/GETPIVOTDATA("Total_enquiries ",$A$1,"Enquiry Mode","Dealer Digital")</f>
        <v>8.1761006289308172E-2</v>
      </c>
      <c r="G5" s="9" t="s">
        <v>53</v>
      </c>
      <c r="H5" s="10">
        <v>181</v>
      </c>
      <c r="I5" s="10"/>
      <c r="J5" s="10">
        <v>121</v>
      </c>
      <c r="K5" s="10">
        <v>10</v>
      </c>
      <c r="L5" s="10"/>
      <c r="M5" s="10">
        <v>53</v>
      </c>
      <c r="N5" s="10">
        <v>270</v>
      </c>
      <c r="O5" s="10"/>
      <c r="P5" s="10">
        <v>16</v>
      </c>
      <c r="Q5" s="10">
        <v>27</v>
      </c>
      <c r="R5" s="10">
        <v>5</v>
      </c>
      <c r="S5" s="10">
        <v>119</v>
      </c>
      <c r="T5" s="10">
        <v>177</v>
      </c>
      <c r="U5" s="10">
        <v>979</v>
      </c>
    </row>
    <row r="6" spans="1:21" x14ac:dyDescent="0.35">
      <c r="A6" s="9" t="s">
        <v>95</v>
      </c>
      <c r="B6" s="10">
        <v>181</v>
      </c>
      <c r="C6" s="10">
        <v>6</v>
      </c>
      <c r="D6" s="13">
        <f>GETPIVOTDATA("Is_Invoiced",$A$1,"Enquiry Mode","Digital")/GETPIVOTDATA("Total_enquiries ",$A$1,"Enquiry Mode","Digital")</f>
        <v>3.3149171270718231E-2</v>
      </c>
      <c r="G6" s="9" t="s">
        <v>2260</v>
      </c>
      <c r="H6" s="10"/>
      <c r="I6" s="10"/>
      <c r="J6" s="10"/>
      <c r="K6" s="10"/>
      <c r="L6" s="10"/>
      <c r="M6" s="10"/>
      <c r="N6" s="10">
        <v>2</v>
      </c>
      <c r="O6" s="10"/>
      <c r="P6" s="10"/>
      <c r="Q6" s="10"/>
      <c r="R6" s="10"/>
      <c r="S6" s="10">
        <v>1</v>
      </c>
      <c r="T6" s="10">
        <v>1</v>
      </c>
      <c r="U6" s="10">
        <v>4</v>
      </c>
    </row>
    <row r="7" spans="1:21" x14ac:dyDescent="0.35">
      <c r="A7" s="9" t="s">
        <v>24</v>
      </c>
      <c r="B7" s="10">
        <v>140</v>
      </c>
      <c r="C7" s="10">
        <v>1</v>
      </c>
      <c r="D7" s="13">
        <f>GETPIVOTDATA("Is_Invoiced",$A$1,"Enquiry Mode","HyperLocal")/GETPIVOTDATA("Total_enquiries ",$A$1,"Enquiry Mode","HyperLocal")</f>
        <v>7.1428571428571426E-3</v>
      </c>
      <c r="G7" s="9" t="s">
        <v>228</v>
      </c>
      <c r="H7" s="10">
        <v>28</v>
      </c>
      <c r="I7" s="10"/>
      <c r="J7" s="10">
        <v>14</v>
      </c>
      <c r="K7" s="10">
        <v>3</v>
      </c>
      <c r="L7" s="10"/>
      <c r="M7" s="10">
        <v>8</v>
      </c>
      <c r="N7" s="10">
        <v>33</v>
      </c>
      <c r="O7" s="10"/>
      <c r="P7" s="10">
        <v>3</v>
      </c>
      <c r="Q7" s="10">
        <v>4</v>
      </c>
      <c r="R7" s="10"/>
      <c r="S7" s="10">
        <v>16</v>
      </c>
      <c r="T7" s="10">
        <v>50</v>
      </c>
      <c r="U7" s="10">
        <v>159</v>
      </c>
    </row>
    <row r="8" spans="1:21" x14ac:dyDescent="0.35">
      <c r="A8" s="9" t="s">
        <v>1166</v>
      </c>
      <c r="B8" s="10">
        <v>9</v>
      </c>
      <c r="C8" s="10">
        <v>5</v>
      </c>
      <c r="D8" s="13">
        <f>GETPIVOTDATA("Is_Invoiced",$A$1,"Enquiry Mode","MBO")/GETPIVOTDATA("Total_enquiries ",$A$1,"Enquiry Mode","MBO")</f>
        <v>0.55555555555555558</v>
      </c>
      <c r="G8" s="9" t="s">
        <v>95</v>
      </c>
      <c r="H8" s="10">
        <v>50</v>
      </c>
      <c r="I8" s="10">
        <v>1</v>
      </c>
      <c r="J8" s="10">
        <v>15</v>
      </c>
      <c r="K8" s="10">
        <v>1</v>
      </c>
      <c r="L8" s="10"/>
      <c r="M8" s="10">
        <v>11</v>
      </c>
      <c r="N8" s="10">
        <v>31</v>
      </c>
      <c r="O8" s="10"/>
      <c r="P8" s="10">
        <v>5</v>
      </c>
      <c r="Q8" s="10">
        <v>5</v>
      </c>
      <c r="R8" s="10">
        <v>4</v>
      </c>
      <c r="S8" s="10">
        <v>24</v>
      </c>
      <c r="T8" s="10">
        <v>33</v>
      </c>
      <c r="U8" s="10">
        <v>180</v>
      </c>
    </row>
    <row r="9" spans="1:21" x14ac:dyDescent="0.35">
      <c r="A9" s="9" t="s">
        <v>46</v>
      </c>
      <c r="B9" s="10">
        <v>188</v>
      </c>
      <c r="C9" s="10">
        <v>66</v>
      </c>
      <c r="D9" s="13">
        <f>GETPIVOTDATA("Is_Invoiced",$A$1,"Enquiry Mode","Tele-In")/GETPIVOTDATA("Total_enquiries ",$A$1,"Enquiry Mode","Tele-In")</f>
        <v>0.35106382978723405</v>
      </c>
      <c r="G9" s="9" t="s">
        <v>24</v>
      </c>
      <c r="H9" s="10">
        <v>51</v>
      </c>
      <c r="I9" s="10"/>
      <c r="J9" s="10">
        <v>24</v>
      </c>
      <c r="K9" s="10"/>
      <c r="L9" s="10"/>
      <c r="M9" s="10">
        <v>9</v>
      </c>
      <c r="N9" s="10">
        <v>28</v>
      </c>
      <c r="O9" s="10"/>
      <c r="P9" s="10">
        <v>2</v>
      </c>
      <c r="Q9" s="10">
        <v>3</v>
      </c>
      <c r="R9" s="10">
        <v>1</v>
      </c>
      <c r="S9" s="10">
        <v>10</v>
      </c>
      <c r="T9" s="10">
        <v>12</v>
      </c>
      <c r="U9" s="10">
        <v>140</v>
      </c>
    </row>
    <row r="10" spans="1:21" x14ac:dyDescent="0.35">
      <c r="A10" s="9" t="s">
        <v>38</v>
      </c>
      <c r="B10" s="10">
        <v>509</v>
      </c>
      <c r="C10" s="10">
        <v>298</v>
      </c>
      <c r="D10" s="13">
        <f>GETPIVOTDATA("Is_Invoiced",$A$1,"Enquiry Mode","Walk-In")/GETPIVOTDATA("Total_enquiries ",$A$1,"Enquiry Mode","Walk-In")</f>
        <v>0.58546168958742628</v>
      </c>
      <c r="G10" s="9" t="s">
        <v>1166</v>
      </c>
      <c r="H10" s="10">
        <v>1</v>
      </c>
      <c r="I10" s="10"/>
      <c r="J10" s="10"/>
      <c r="K10" s="10"/>
      <c r="L10" s="10"/>
      <c r="M10" s="10">
        <v>1</v>
      </c>
      <c r="N10" s="10"/>
      <c r="O10" s="10"/>
      <c r="P10" s="10">
        <v>1</v>
      </c>
      <c r="Q10" s="10"/>
      <c r="R10" s="10"/>
      <c r="S10" s="10">
        <v>2</v>
      </c>
      <c r="T10" s="10">
        <v>4</v>
      </c>
      <c r="U10" s="10">
        <v>9</v>
      </c>
    </row>
    <row r="11" spans="1:21" x14ac:dyDescent="0.35">
      <c r="A11" s="9" t="s">
        <v>2944</v>
      </c>
      <c r="B11" s="10">
        <v>2499</v>
      </c>
      <c r="C11" s="10">
        <v>491</v>
      </c>
      <c r="G11" s="9" t="s">
        <v>46</v>
      </c>
      <c r="H11" s="10">
        <v>35</v>
      </c>
      <c r="I11" s="10">
        <v>2</v>
      </c>
      <c r="J11" s="10">
        <v>4</v>
      </c>
      <c r="K11" s="10"/>
      <c r="L11" s="10"/>
      <c r="M11" s="10">
        <v>16</v>
      </c>
      <c r="N11" s="10">
        <v>24</v>
      </c>
      <c r="O11" s="10"/>
      <c r="P11" s="10">
        <v>3</v>
      </c>
      <c r="Q11" s="10"/>
      <c r="R11" s="10"/>
      <c r="S11" s="10">
        <v>30</v>
      </c>
      <c r="T11" s="10">
        <v>74</v>
      </c>
      <c r="U11" s="10">
        <v>188</v>
      </c>
    </row>
    <row r="12" spans="1:21" x14ac:dyDescent="0.35">
      <c r="G12" s="9" t="s">
        <v>38</v>
      </c>
      <c r="H12" s="10">
        <v>107</v>
      </c>
      <c r="I12" s="10"/>
      <c r="J12" s="10">
        <v>9</v>
      </c>
      <c r="K12" s="10">
        <v>1</v>
      </c>
      <c r="L12" s="10">
        <v>30</v>
      </c>
      <c r="M12" s="10">
        <v>26</v>
      </c>
      <c r="N12" s="10">
        <v>31</v>
      </c>
      <c r="O12" s="10">
        <v>65</v>
      </c>
      <c r="P12" s="10">
        <v>15</v>
      </c>
      <c r="Q12" s="10">
        <v>1</v>
      </c>
      <c r="R12" s="10">
        <v>2</v>
      </c>
      <c r="S12" s="10"/>
      <c r="T12" s="10">
        <v>221</v>
      </c>
      <c r="U12" s="10">
        <v>508</v>
      </c>
    </row>
    <row r="13" spans="1:21" x14ac:dyDescent="0.35">
      <c r="G13" s="9" t="s">
        <v>2944</v>
      </c>
      <c r="H13" s="10">
        <v>520</v>
      </c>
      <c r="I13" s="10">
        <v>3</v>
      </c>
      <c r="J13" s="10">
        <v>194</v>
      </c>
      <c r="K13" s="10">
        <v>15</v>
      </c>
      <c r="L13" s="10">
        <v>30</v>
      </c>
      <c r="M13" s="10">
        <v>152</v>
      </c>
      <c r="N13" s="10">
        <v>498</v>
      </c>
      <c r="O13" s="10">
        <v>65</v>
      </c>
      <c r="P13" s="10">
        <v>48</v>
      </c>
      <c r="Q13" s="10">
        <v>40</v>
      </c>
      <c r="R13" s="10">
        <v>12</v>
      </c>
      <c r="S13" s="10">
        <v>235</v>
      </c>
      <c r="T13" s="10">
        <v>685</v>
      </c>
      <c r="U13" s="10">
        <v>2497</v>
      </c>
    </row>
    <row r="14" spans="1:21" x14ac:dyDescent="0.35">
      <c r="A14" s="8" t="s">
        <v>2942</v>
      </c>
      <c r="B14" t="s">
        <v>2949</v>
      </c>
    </row>
    <row r="15" spans="1:21" x14ac:dyDescent="0.35">
      <c r="A15" s="9" t="s">
        <v>1621</v>
      </c>
      <c r="B15" s="10">
        <v>1</v>
      </c>
    </row>
    <row r="16" spans="1:21" x14ac:dyDescent="0.35">
      <c r="A16" s="9" t="s">
        <v>1678</v>
      </c>
      <c r="B16" s="10">
        <v>1</v>
      </c>
    </row>
    <row r="17" spans="1:2" x14ac:dyDescent="0.35">
      <c r="A17" s="9" t="s">
        <v>675</v>
      </c>
      <c r="B17" s="10">
        <v>1</v>
      </c>
    </row>
    <row r="18" spans="1:2" x14ac:dyDescent="0.35">
      <c r="A18" s="9" t="s">
        <v>826</v>
      </c>
      <c r="B18" s="10">
        <v>2</v>
      </c>
    </row>
    <row r="19" spans="1:2" x14ac:dyDescent="0.35">
      <c r="A19" s="9" t="s">
        <v>2772</v>
      </c>
      <c r="B19" s="10">
        <v>1</v>
      </c>
    </row>
    <row r="20" spans="1:2" x14ac:dyDescent="0.35">
      <c r="A20" s="9" t="s">
        <v>1754</v>
      </c>
      <c r="B20" s="10">
        <v>1</v>
      </c>
    </row>
    <row r="21" spans="1:2" x14ac:dyDescent="0.35">
      <c r="A21" s="9" t="s">
        <v>2454</v>
      </c>
      <c r="B21" s="10">
        <v>1</v>
      </c>
    </row>
    <row r="22" spans="1:2" x14ac:dyDescent="0.35">
      <c r="A22" s="9" t="s">
        <v>69</v>
      </c>
      <c r="B22" s="10">
        <v>1</v>
      </c>
    </row>
    <row r="23" spans="1:2" x14ac:dyDescent="0.35">
      <c r="A23" s="9" t="s">
        <v>304</v>
      </c>
      <c r="B23" s="10">
        <v>3</v>
      </c>
    </row>
    <row r="24" spans="1:2" x14ac:dyDescent="0.35">
      <c r="A24" s="9" t="s">
        <v>321</v>
      </c>
      <c r="B24" s="10">
        <v>1</v>
      </c>
    </row>
    <row r="25" spans="1:2" x14ac:dyDescent="0.35">
      <c r="A25" s="9" t="s">
        <v>1783</v>
      </c>
      <c r="B25" s="10">
        <v>1</v>
      </c>
    </row>
    <row r="26" spans="1:2" x14ac:dyDescent="0.35">
      <c r="A26" s="9" t="s">
        <v>1829</v>
      </c>
      <c r="B26" s="10">
        <v>1</v>
      </c>
    </row>
    <row r="27" spans="1:2" x14ac:dyDescent="0.35">
      <c r="A27" s="9" t="s">
        <v>2943</v>
      </c>
      <c r="B27" s="10">
        <v>2477</v>
      </c>
    </row>
    <row r="28" spans="1:2" x14ac:dyDescent="0.35">
      <c r="A28" s="9" t="s">
        <v>2944</v>
      </c>
      <c r="B28" s="10">
        <v>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Enquiry_Statement_Report_MC </vt:lpstr>
      <vt:lpstr>Questions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DESHPANDE</dc:creator>
  <cp:lastModifiedBy>Aman Chouhan</cp:lastModifiedBy>
  <dcterms:created xsi:type="dcterms:W3CDTF">2025-07-03T12:37:19Z</dcterms:created>
  <dcterms:modified xsi:type="dcterms:W3CDTF">2025-08-02T08:39:52Z</dcterms:modified>
</cp:coreProperties>
</file>