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71498F77-CE7A-41FE-BA90-2BA95D0841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dos" sheetId="1" r:id="rId1"/>
    <sheet name="Gráfico" sheetId="2" r:id="rId2"/>
  </sheets>
  <definedNames>
    <definedName name="_xlnm._FilterDatabase" localSheetId="0" hidden="1">Dados!$A$1:$D$16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C19" i="1" a="1"/>
  <c r="C19" i="1"/>
  <c r="B19" i="1"/>
  <c r="D16" i="1"/>
  <c r="B21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<sst xmlns="http://schemas.openxmlformats.org/spreadsheetml/2006/main" count="40" uniqueCount="25">
  <si>
    <t>Nome</t>
  </si>
  <si>
    <t xml:space="preserve">Dia Vencimento </t>
  </si>
  <si>
    <t>Classificação</t>
  </si>
  <si>
    <t>Valor</t>
  </si>
  <si>
    <t>Renda Mensal</t>
  </si>
  <si>
    <t>Cartão de Crédito S</t>
  </si>
  <si>
    <t>Alta</t>
  </si>
  <si>
    <t>Situação</t>
  </si>
  <si>
    <t>Cartão de Crédito I</t>
  </si>
  <si>
    <t>Condomínio</t>
  </si>
  <si>
    <t>Habitação</t>
  </si>
  <si>
    <t>Alimentação</t>
  </si>
  <si>
    <t>Pós Graduação</t>
  </si>
  <si>
    <t>Média</t>
  </si>
  <si>
    <t>Inglês</t>
  </si>
  <si>
    <t>Gás</t>
  </si>
  <si>
    <t>Energia</t>
  </si>
  <si>
    <t>Transporte</t>
  </si>
  <si>
    <t>Internet</t>
  </si>
  <si>
    <t>Celular</t>
  </si>
  <si>
    <t>Investimentos</t>
  </si>
  <si>
    <t>Livros</t>
  </si>
  <si>
    <t>Baixa</t>
  </si>
  <si>
    <t>Quantidade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</si>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</sst>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"/>
  </numFmts>
  <fonts count="2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de Itens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Dados!$B$18</c:f>
              <c:strCache>
                <c:ptCount val="1"/>
                <c:pt idx="0">
                  <c:v>Quantidade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B1-4E93-8D07-9564CE8A80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B1-4E93-8D07-9564CE8A80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B1-4E93-8D07-9564CE8A80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Dados!$A$19:$A$21</c:f>
              <c:strCache>
                <c:ptCount val="3"/>
                <c:pt idx="0">
                  <c:v>Alta</c:v>
                </c:pt>
                <c:pt idx="1">
                  <c:v>Média</c:v>
                </c:pt>
                <c:pt idx="2">
                  <c:v>Baixa</c:v>
                </c:pt>
              </c:strCache>
            </c:strRef>
          </c:cat>
          <c:val>
            <c:numRef>
              <c:f>Dados!$B$19:$B$21</c:f>
              <c:numCache>
                <c:formatCode>General</c:formatCode>
                <c:ptCount val="3"/>
                <c:pt idx="0">
                  <c:v>10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B1-4E93-8D07-9564CE8A8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Dados!$C$18</c:f>
              <c:strCache>
                <c:ptCount val="1"/>
                <c:pt idx="0">
                  <c:v>Soma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Dados!$A$19:$A$21</c:f>
              <c:strCache>
                <c:ptCount val="3"/>
                <c:pt idx="0">
                  <c:v>Alta</c:v>
                </c:pt>
                <c:pt idx="1">
                  <c:v>Média</c:v>
                </c:pt>
                <c:pt idx="2">
                  <c:v>Baixa</c:v>
                </c:pt>
              </c:strCache>
            </c:strRef>
          </c:cat>
          <c:val>
            <c:numRef>
              <c:f>Dados!$C$19:$C$21</c:f>
              <c:numCache>
                <c:formatCode>[$R$-416]\ #,##0.00</c:formatCode>
                <c:ptCount val="3"/>
                <c:pt idx="0">
                  <c:v>1500</c:v>
                </c:pt>
                <c:pt idx="1">
                  <c:v>14300</c:v>
                </c:pt>
                <c:pt idx="2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4-4225-9B79-8D5E05D93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869448"/>
        <c:axId val="546611720"/>
      </c:barChart>
      <c:catAx>
        <c:axId val="127986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11720"/>
        <c:crosses val="autoZero"/>
        <c:auto val="1"/>
        <c:lblAlgn val="ctr"/>
        <c:lblOffset val="100"/>
        <c:noMultiLvlLbl val="0"/>
      </c:catAx>
      <c:valAx>
        <c:axId val="546611720"/>
        <c:scaling>
          <c:orientation val="minMax"/>
        </c:scaling>
        <c:delete val="0"/>
        <c:axPos val="l"/>
        <c:numFmt formatCode="[$R$-416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86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76200</xdr:rowOff>
    </xdr:from>
    <xdr:to>
      <xdr:col>7</xdr:col>
      <xdr:colOff>447675</xdr:colOff>
      <xdr:row>15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C5A5E6-734E-4689-88F7-1578BEE6A9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1</xdr:row>
      <xdr:rowOff>76200</xdr:rowOff>
    </xdr:from>
    <xdr:to>
      <xdr:col>16</xdr:col>
      <xdr:colOff>247650</xdr:colOff>
      <xdr:row>15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EB5D82-65AC-4899-BF41-148E1DA45859}"/>
            </a:ext>
            <a:ext uri="{147F2762-F138-4A5C-976F-8EAC2B608ADB}">
              <a16:predDERef xmlns:a16="http://schemas.microsoft.com/office/drawing/2014/main" pred="{A2C5A5E6-734E-4689-88F7-1578BEE6A9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" sqref="G2"/>
    </sheetView>
  </sheetViews>
  <sheetFormatPr defaultRowHeight="15"/>
  <cols>
    <col min="1" max="1" width="20.5703125" customWidth="1"/>
    <col min="2" max="2" width="20.28515625" bestFit="1" customWidth="1"/>
    <col min="3" max="3" width="17.28515625" bestFit="1" customWidth="1"/>
    <col min="4" max="4" width="14.140625" bestFit="1" customWidth="1"/>
    <col min="6" max="6" width="12.85546875" bestFit="1" customWidth="1"/>
    <col min="7" max="7" width="12.28515625" bestFit="1" customWidth="1"/>
  </cols>
  <sheetData>
    <row r="1" spans="1:7" ht="15.75">
      <c r="A1" s="5" t="s">
        <v>0</v>
      </c>
      <c r="B1" s="5" t="s">
        <v>1</v>
      </c>
      <c r="C1" s="5" t="s">
        <v>2</v>
      </c>
      <c r="D1" s="5" t="s">
        <v>3</v>
      </c>
      <c r="F1" t="s">
        <v>4</v>
      </c>
      <c r="G1" s="3">
        <v>15000</v>
      </c>
    </row>
    <row r="2" spans="1:7">
      <c r="A2" s="2" t="s">
        <v>5</v>
      </c>
      <c r="B2" s="2">
        <v>1</v>
      </c>
      <c r="C2" s="2" t="s">
        <v>6</v>
      </c>
      <c r="D2" s="3">
        <v>1500</v>
      </c>
      <c r="F2" t="s">
        <v>7</v>
      </c>
      <c r="G2" t="str">
        <f>IF(D16&lt;=G1,"OK","Revisar")</f>
        <v>Revisar</v>
      </c>
    </row>
    <row r="3" spans="1:7">
      <c r="A3" s="2" t="s">
        <v>8</v>
      </c>
      <c r="B3" s="2">
        <v>15</v>
      </c>
      <c r="C3" s="2" t="s">
        <v>6</v>
      </c>
      <c r="D3" s="3">
        <v>1500</v>
      </c>
    </row>
    <row r="4" spans="1:7">
      <c r="A4" s="2" t="s">
        <v>9</v>
      </c>
      <c r="B4" s="2">
        <v>10</v>
      </c>
      <c r="C4" s="2" t="s">
        <v>6</v>
      </c>
      <c r="D4" s="3">
        <v>550</v>
      </c>
    </row>
    <row r="5" spans="1:7">
      <c r="A5" s="2" t="s">
        <v>10</v>
      </c>
      <c r="B5" s="2">
        <v>15</v>
      </c>
      <c r="C5" s="2" t="s">
        <v>6</v>
      </c>
      <c r="D5" s="3">
        <v>850</v>
      </c>
    </row>
    <row r="6" spans="1:7">
      <c r="A6" s="2" t="s">
        <v>11</v>
      </c>
      <c r="B6" s="2">
        <v>5</v>
      </c>
      <c r="C6" s="2" t="s">
        <v>6</v>
      </c>
      <c r="D6" s="3">
        <v>300</v>
      </c>
    </row>
    <row r="7" spans="1:7">
      <c r="A7" s="2" t="s">
        <v>12</v>
      </c>
      <c r="B7" s="2">
        <v>20</v>
      </c>
      <c r="C7" s="2" t="s">
        <v>13</v>
      </c>
      <c r="D7" s="3">
        <v>380</v>
      </c>
    </row>
    <row r="8" spans="1:7">
      <c r="A8" s="2" t="s">
        <v>14</v>
      </c>
      <c r="B8" s="2">
        <v>1</v>
      </c>
      <c r="C8" s="2" t="s">
        <v>13</v>
      </c>
      <c r="D8" s="3">
        <v>260</v>
      </c>
    </row>
    <row r="9" spans="1:7">
      <c r="A9" s="2" t="s">
        <v>15</v>
      </c>
      <c r="B9" s="2">
        <v>5</v>
      </c>
      <c r="C9" s="2" t="s">
        <v>6</v>
      </c>
      <c r="D9" s="3">
        <v>15</v>
      </c>
    </row>
    <row r="10" spans="1:7">
      <c r="A10" s="2" t="s">
        <v>16</v>
      </c>
      <c r="B10" s="2">
        <v>10</v>
      </c>
      <c r="C10" s="2" t="s">
        <v>6</v>
      </c>
      <c r="D10" s="3">
        <v>200</v>
      </c>
    </row>
    <row r="11" spans="1:7">
      <c r="A11" s="2" t="s">
        <v>17</v>
      </c>
      <c r="B11" s="2">
        <v>10</v>
      </c>
      <c r="C11" s="2" t="s">
        <v>6</v>
      </c>
      <c r="D11" s="3">
        <v>300</v>
      </c>
    </row>
    <row r="12" spans="1:7">
      <c r="A12" s="2" t="s">
        <v>18</v>
      </c>
      <c r="B12" s="2">
        <v>20</v>
      </c>
      <c r="C12" s="2" t="s">
        <v>6</v>
      </c>
      <c r="D12" s="3">
        <v>150</v>
      </c>
    </row>
    <row r="13" spans="1:7">
      <c r="A13" s="2" t="s">
        <v>19</v>
      </c>
      <c r="B13" s="2">
        <v>10</v>
      </c>
      <c r="C13" s="2" t="s">
        <v>6</v>
      </c>
      <c r="D13" s="3">
        <v>70</v>
      </c>
    </row>
    <row r="14" spans="1:7">
      <c r="A14" s="2" t="s">
        <v>20</v>
      </c>
      <c r="B14" s="2">
        <v>30</v>
      </c>
      <c r="C14" s="2" t="s">
        <v>13</v>
      </c>
      <c r="D14" s="3">
        <v>10000</v>
      </c>
    </row>
    <row r="15" spans="1:7">
      <c r="A15" s="2" t="s">
        <v>21</v>
      </c>
      <c r="B15" s="2">
        <v>10</v>
      </c>
      <c r="C15" s="2" t="s">
        <v>22</v>
      </c>
      <c r="D15" s="4">
        <v>100</v>
      </c>
    </row>
    <row r="16" spans="1:7">
      <c r="D16" s="3">
        <f>SUM(D2:D15)</f>
        <v>16175</v>
      </c>
    </row>
    <row r="18" spans="1:3" ht="15.75">
      <c r="A18" s="1" t="s">
        <v>2</v>
      </c>
      <c r="B18" s="1" t="s">
        <v>23</v>
      </c>
      <c r="C18" s="1" t="s">
        <v>24</v>
      </c>
    </row>
    <row r="19" spans="1:3">
      <c r="A19" s="2" t="s">
        <v>6</v>
      </c>
      <c r="B19" s="2">
        <f>COUNTIF(A1:D15,"Alta")</f>
        <v>10</v>
      </c>
      <c r="C19" s="3" cm="1">
        <f t="array" aca="1" ref="C19:C22" ca="1">SUMIF(C1:C15,A18:A21,D2:D15)</f>
        <v>1500</v>
      </c>
    </row>
    <row r="20" spans="1:3">
      <c r="A20" s="2" t="s">
        <v>13</v>
      </c>
      <c r="B20" s="2">
        <f>COUNTIF(A2:D15,"Média")</f>
        <v>3</v>
      </c>
      <c r="C20" s="3">
        <f ca="1"/>
        <v>14300</v>
      </c>
    </row>
    <row r="21" spans="1:3">
      <c r="A21" s="2" t="s">
        <v>22</v>
      </c>
      <c r="B21" s="2">
        <f>COUNTIF(A2:D15,"Baixa")</f>
        <v>1</v>
      </c>
      <c r="C21" s="3">
        <f ca="1"/>
        <v>375</v>
      </c>
    </row>
    <row r="22" spans="1:3">
      <c r="C22" s="3">
        <f ca="1"/>
        <v>16175</v>
      </c>
    </row>
  </sheetData>
  <autoFilter ref="A1:D16" xr:uid="{00000000-0001-0000-0000-000000000000}"/>
  <conditionalFormatting sqref="G2">
    <cfRule type="cellIs" dxfId="0" priority="1" operator="equal">
      <formula>"Revisar"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CDF-B534-4AD2-8E4E-8064A33F65D2}">
  <dimension ref="A1"/>
  <sheetViews>
    <sheetView showGridLines="0" workbookViewId="0">
      <selection activeCell="T9" sqref="T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2025-02-28T23:02:14Z</dcterms:created>
  <dcterms:modified xsi:type="dcterms:W3CDTF">2025-04-11T00:55:06Z</dcterms:modified>
  <cp:category/>
  <cp:contentStatus/>
</cp:coreProperties>
</file>