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S383\GitHub\Sound_Sentinel\Doc\Schedules\Gantt\"/>
    </mc:Choice>
  </mc:AlternateContent>
  <bookViews>
    <workbookView xWindow="0" yWindow="0" windowWidth="20490" windowHeight="7545"/>
  </bookViews>
  <sheets>
    <sheet name="Managament Summary" sheetId="3" r:id="rId1"/>
    <sheet name="Gantt" sheetId="1" r:id="rId2"/>
    <sheet name="Meetings" sheetId="2" r:id="rId3"/>
    <sheet name="RF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C16" i="4"/>
  <c r="D15" i="4"/>
  <c r="D12" i="4"/>
  <c r="D7" i="4"/>
  <c r="D4" i="4"/>
  <c r="C15" i="4"/>
  <c r="C12" i="4"/>
  <c r="C7" i="4"/>
  <c r="C4" i="4"/>
  <c r="K8" i="3" l="1"/>
  <c r="K8" i="2"/>
  <c r="B7" i="2"/>
  <c r="L7" i="3" s="1"/>
  <c r="M7" i="3" s="1"/>
  <c r="B6" i="2"/>
  <c r="L6" i="3" s="1"/>
  <c r="M6" i="3" s="1"/>
  <c r="B5" i="2"/>
  <c r="L5" i="3" s="1"/>
  <c r="M5" i="3" s="1"/>
  <c r="B4" i="2"/>
  <c r="L4" i="3" s="1"/>
  <c r="F8" i="2"/>
  <c r="E8" i="2"/>
  <c r="D8" i="2"/>
  <c r="C8" i="2"/>
  <c r="L8" i="2"/>
  <c r="J8" i="2"/>
  <c r="I8" i="2"/>
  <c r="H8" i="2"/>
  <c r="G8" i="2"/>
  <c r="M4" i="3" l="1"/>
  <c r="M8" i="3" s="1"/>
  <c r="L8" i="3"/>
  <c r="B8" i="2"/>
  <c r="C37" i="1" l="1"/>
  <c r="H7" i="3" s="1"/>
  <c r="D7" i="3" s="1"/>
  <c r="B37" i="1"/>
  <c r="G7" i="3" s="1"/>
  <c r="C28" i="1"/>
  <c r="H6" i="3" s="1"/>
  <c r="B28" i="1"/>
  <c r="C20" i="1"/>
  <c r="H5" i="3" s="1"/>
  <c r="D5" i="3" s="1"/>
  <c r="B20" i="1"/>
  <c r="G5" i="3" s="1"/>
  <c r="C10" i="1"/>
  <c r="B10" i="1"/>
  <c r="G4" i="3" s="1"/>
  <c r="C4" i="3" l="1"/>
  <c r="D6" i="3"/>
  <c r="B38" i="1"/>
  <c r="B39" i="1" s="1"/>
  <c r="G6" i="3"/>
  <c r="C6" i="3" s="1"/>
  <c r="C38" i="1"/>
  <c r="C39" i="1" s="1"/>
  <c r="H4" i="3"/>
  <c r="I4" i="3" s="1"/>
  <c r="I5" i="3"/>
  <c r="C5" i="3"/>
  <c r="E5" i="3" s="1"/>
  <c r="I7" i="3"/>
  <c r="C7" i="3"/>
  <c r="E7" i="3" s="1"/>
  <c r="I6" i="3" l="1"/>
  <c r="I8" i="3" s="1"/>
  <c r="E6" i="3"/>
  <c r="C8" i="3"/>
  <c r="D4" i="3"/>
  <c r="D8" i="3" s="1"/>
  <c r="H8" i="3"/>
  <c r="G8" i="3"/>
  <c r="E4" i="3" l="1"/>
  <c r="E8" i="3" s="1"/>
</calcChain>
</file>

<file path=xl/sharedStrings.xml><?xml version="1.0" encoding="utf-8"?>
<sst xmlns="http://schemas.openxmlformats.org/spreadsheetml/2006/main" count="148" uniqueCount="81">
  <si>
    <t xml:space="preserve">Amanda </t>
  </si>
  <si>
    <t xml:space="preserve">Tyrel </t>
  </si>
  <si>
    <t>Austin</t>
  </si>
  <si>
    <t>Tristan</t>
  </si>
  <si>
    <t>Software Analysis Presentation</t>
  </si>
  <si>
    <t>local source implementation</t>
  </si>
  <si>
    <t>Internet source implementation</t>
  </si>
  <si>
    <t>implement text to speech</t>
  </si>
  <si>
    <t>user documentation</t>
  </si>
  <si>
    <t>programming</t>
  </si>
  <si>
    <t>installation</t>
  </si>
  <si>
    <t>testing</t>
  </si>
  <si>
    <t>generate camera</t>
  </si>
  <si>
    <t>create terrain</t>
  </si>
  <si>
    <t>create skybox</t>
  </si>
  <si>
    <t>track score and lives</t>
  </si>
  <si>
    <t>create scenery for levels</t>
  </si>
  <si>
    <t>exceptions for BC mode</t>
  </si>
  <si>
    <t>outline of game</t>
  </si>
  <si>
    <t>ball generation</t>
  </si>
  <si>
    <t>ball features</t>
  </si>
  <si>
    <t>power up targets</t>
  </si>
  <si>
    <t>balancing</t>
  </si>
  <si>
    <t>determine required menus</t>
  </si>
  <si>
    <t>design menus</t>
  </si>
  <si>
    <t>program menus</t>
  </si>
  <si>
    <t>program saving score</t>
  </si>
  <si>
    <t>integrate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</si>
  <si>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</si>
  <si>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</si>
  <si>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</si>
  <si>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</si>
  <si>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</si>
  <si>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</si>
  <si>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</si>
  <si>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</si>
  <si>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</si>
  <si>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</si>
  <si>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</si>
  <si>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Amanda</t>
  </si>
  <si>
    <t>Tyrel</t>
  </si>
  <si>
    <t>Total</t>
  </si>
  <si>
    <t>Date</t>
  </si>
  <si>
    <t>Purpose</t>
  </si>
  <si>
    <t>Hours</t>
  </si>
  <si>
    <t>ü</t>
  </si>
  <si>
    <t>Sept. 22</t>
  </si>
  <si>
    <t>Initial Set-up</t>
  </si>
  <si>
    <t>Sept. 21</t>
  </si>
  <si>
    <t>Sept. 23</t>
  </si>
  <si>
    <t>Initial Release</t>
  </si>
  <si>
    <t>Sept. 29</t>
  </si>
  <si>
    <t>Test Code Integrateion</t>
  </si>
  <si>
    <t>Oct. 20</t>
  </si>
  <si>
    <t>Aug. 30</t>
  </si>
  <si>
    <t>First Meeting</t>
  </si>
  <si>
    <t>Sept. 1</t>
  </si>
  <si>
    <t>Ananlysis Planning</t>
  </si>
  <si>
    <t>Ananlysis Integration</t>
  </si>
  <si>
    <t>Sept. 13</t>
  </si>
  <si>
    <t>Ananlysis presentation practice</t>
  </si>
  <si>
    <t>Sept. 15</t>
  </si>
  <si>
    <t>Budgeted</t>
  </si>
  <si>
    <t>Actual</t>
  </si>
  <si>
    <t>Coding</t>
  </si>
  <si>
    <t>Deficit</t>
  </si>
  <si>
    <t>Oct. 4</t>
  </si>
  <si>
    <t>Team Lead 2 demo practice</t>
  </si>
  <si>
    <t>Task</t>
  </si>
  <si>
    <t>scheduled(hrs)</t>
  </si>
  <si>
    <t>spent(hrs)</t>
  </si>
  <si>
    <t>red is dependent on others</t>
  </si>
  <si>
    <t>Assemble SA Powerpoint</t>
  </si>
  <si>
    <t>Individual schedule</t>
  </si>
  <si>
    <t>Chapter 1 and 2, glossary Terms</t>
  </si>
  <si>
    <t>Chapter 3 and 4, glossary Terms</t>
  </si>
  <si>
    <t xml:space="preserve">Standardize formating </t>
  </si>
  <si>
    <t>Chapter 5 and 6, glossary Terms</t>
  </si>
  <si>
    <t>Merge schedules on google docs</t>
  </si>
  <si>
    <t>Subtotal</t>
  </si>
  <si>
    <t>Demos and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</si>
</sst>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1" fillId="6" borderId="0" xfId="0" applyFont="1" applyFill="1"/>
    <xf numFmtId="164" fontId="0" fillId="0" borderId="0" xfId="0" applyNumberFormat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6" borderId="0" xfId="0" applyFont="1" applyFill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3" fillId="8" borderId="0" xfId="0" applyFont="1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tabSelected="1" workbookViewId="0">
      <selection activeCell="E15" sqref="E15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</cols>
  <sheetData>
    <row r="1" spans="2:13" ht="15.75" thickBot="1" x14ac:dyDescent="0.3"/>
    <row r="2" spans="2:13" x14ac:dyDescent="0.25">
      <c r="C2" s="55" t="s">
        <v>41</v>
      </c>
      <c r="D2" s="56"/>
      <c r="E2" s="57"/>
      <c r="F2" s="14"/>
      <c r="G2" s="55" t="s">
        <v>64</v>
      </c>
      <c r="H2" s="56"/>
      <c r="I2" s="57"/>
      <c r="K2" s="55" t="s">
        <v>38</v>
      </c>
      <c r="L2" s="56"/>
      <c r="M2" s="57"/>
    </row>
    <row r="3" spans="2:13" ht="15.75" thickBot="1" x14ac:dyDescent="0.3">
      <c r="C3" s="15" t="s">
        <v>62</v>
      </c>
      <c r="D3" s="16" t="s">
        <v>63</v>
      </c>
      <c r="E3" s="17" t="s">
        <v>65</v>
      </c>
      <c r="F3" s="5"/>
      <c r="G3" s="18" t="s">
        <v>62</v>
      </c>
      <c r="H3" s="19" t="s">
        <v>63</v>
      </c>
      <c r="I3" s="20" t="s">
        <v>65</v>
      </c>
      <c r="K3" s="18" t="s">
        <v>62</v>
      </c>
      <c r="L3" s="19" t="s">
        <v>63</v>
      </c>
      <c r="M3" s="20" t="s">
        <v>65</v>
      </c>
    </row>
    <row r="4" spans="2:13" x14ac:dyDescent="0.25">
      <c r="B4" s="31" t="s">
        <v>39</v>
      </c>
      <c r="C4" s="28">
        <f>(G4+K4)</f>
        <v>6700</v>
      </c>
      <c r="D4" s="29">
        <f>(H4+L4)</f>
        <v>6650</v>
      </c>
      <c r="E4" s="30">
        <f>(C4-D4)</f>
        <v>50</v>
      </c>
      <c r="F4" s="5"/>
      <c r="G4" s="22">
        <f>(Gantt!$B10)*100</f>
        <v>5700</v>
      </c>
      <c r="H4" s="23">
        <f>(Gantt!$C10)*100</f>
        <v>3600</v>
      </c>
      <c r="I4" s="24">
        <f>(G4-H4)</f>
        <v>2100</v>
      </c>
      <c r="K4" s="28">
        <v>1000</v>
      </c>
      <c r="L4" s="29">
        <f>Meetings!B4*100</f>
        <v>3050</v>
      </c>
      <c r="M4" s="30">
        <f>(K4-L4)</f>
        <v>-2050</v>
      </c>
    </row>
    <row r="5" spans="2:13" x14ac:dyDescent="0.25">
      <c r="B5" s="15" t="s">
        <v>40</v>
      </c>
      <c r="C5" s="22">
        <f t="shared" ref="C5:C7" si="0">(G5+K5)</f>
        <v>4400</v>
      </c>
      <c r="D5" s="23">
        <f t="shared" ref="D5:D7" si="1">(H5+L5)</f>
        <v>8050</v>
      </c>
      <c r="E5" s="24">
        <f t="shared" ref="E5:E7" si="2">(C5-D5)</f>
        <v>-3650</v>
      </c>
      <c r="F5" s="5"/>
      <c r="G5" s="22">
        <f>(Gantt!$B20)*100</f>
        <v>3400</v>
      </c>
      <c r="H5" s="23">
        <f>(Gantt!$C20)*100</f>
        <v>5400</v>
      </c>
      <c r="I5" s="24">
        <f t="shared" ref="I5:I7" si="3">(G5-H5)</f>
        <v>-2000</v>
      </c>
      <c r="K5" s="22">
        <v>1000</v>
      </c>
      <c r="L5" s="23">
        <f>Meetings!B5*100</f>
        <v>2650</v>
      </c>
      <c r="M5" s="24">
        <f t="shared" ref="M5:M7" si="4">(K5-L5)</f>
        <v>-1650</v>
      </c>
    </row>
    <row r="6" spans="2:13" x14ac:dyDescent="0.25">
      <c r="B6" s="15" t="s">
        <v>2</v>
      </c>
      <c r="C6" s="22">
        <f t="shared" si="0"/>
        <v>2300</v>
      </c>
      <c r="D6" s="23">
        <f t="shared" si="1"/>
        <v>8250</v>
      </c>
      <c r="E6" s="24">
        <f t="shared" si="2"/>
        <v>-5950</v>
      </c>
      <c r="F6" s="5"/>
      <c r="G6" s="22">
        <f>(Gantt!$B28)*100</f>
        <v>1300</v>
      </c>
      <c r="H6" s="23">
        <f>(Gantt!$C28)*100</f>
        <v>5600</v>
      </c>
      <c r="I6" s="24">
        <f t="shared" si="3"/>
        <v>-4300</v>
      </c>
      <c r="K6" s="22">
        <v>1000</v>
      </c>
      <c r="L6" s="23">
        <f>Meetings!B6*100</f>
        <v>2650</v>
      </c>
      <c r="M6" s="24">
        <f t="shared" si="4"/>
        <v>-1650</v>
      </c>
    </row>
    <row r="7" spans="2:13" ht="15.75" thickBot="1" x14ac:dyDescent="0.3">
      <c r="B7" s="15" t="s">
        <v>3</v>
      </c>
      <c r="C7" s="35">
        <f t="shared" si="0"/>
        <v>5200</v>
      </c>
      <c r="D7" s="36">
        <f t="shared" si="1"/>
        <v>9350</v>
      </c>
      <c r="E7" s="37">
        <f t="shared" si="2"/>
        <v>-4150</v>
      </c>
      <c r="F7" s="5"/>
      <c r="G7" s="22">
        <f>(Gantt!$B37)*100</f>
        <v>4200</v>
      </c>
      <c r="H7" s="23">
        <f>(Gantt!$C37)*100</f>
        <v>6700</v>
      </c>
      <c r="I7" s="24">
        <f t="shared" si="3"/>
        <v>-2500</v>
      </c>
      <c r="K7" s="22">
        <v>1000</v>
      </c>
      <c r="L7" s="23">
        <f>Meetings!B7*100</f>
        <v>2650</v>
      </c>
      <c r="M7" s="24">
        <f t="shared" si="4"/>
        <v>-1650</v>
      </c>
    </row>
    <row r="8" spans="2:13" ht="15.75" thickBot="1" x14ac:dyDescent="0.3">
      <c r="B8" s="21" t="s">
        <v>41</v>
      </c>
      <c r="C8" s="32">
        <f>SUM(C4:C7)</f>
        <v>18600</v>
      </c>
      <c r="D8" s="33">
        <f>SUM(D4:D7)</f>
        <v>32300</v>
      </c>
      <c r="E8" s="34">
        <f>SUM(E4:E7)</f>
        <v>-13700</v>
      </c>
      <c r="F8" s="5"/>
      <c r="G8" s="25">
        <f>SUM(G4:G7)</f>
        <v>14600</v>
      </c>
      <c r="H8" s="26">
        <f>SUM(H4:H7)</f>
        <v>21300</v>
      </c>
      <c r="I8" s="27">
        <f>SUM(I4:I7)</f>
        <v>-6700</v>
      </c>
      <c r="K8" s="25">
        <f>SUM(K4:K7)</f>
        <v>4000</v>
      </c>
      <c r="L8" s="26">
        <f>SUM(L4:L7)</f>
        <v>11000</v>
      </c>
      <c r="M8" s="27">
        <f>SUM(M4:M7)</f>
        <v>-7000</v>
      </c>
    </row>
  </sheetData>
  <mergeCells count="3">
    <mergeCell ref="C2:E2"/>
    <mergeCell ref="K2:M2"/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M3" sqref="M3:O38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0" x14ac:dyDescent="0.25">
      <c r="B1" t="s">
        <v>34</v>
      </c>
      <c r="C1" t="s">
        <v>35</v>
      </c>
      <c r="D1" t="s">
        <v>30</v>
      </c>
      <c r="E1" s="3"/>
      <c r="F1" t="s">
        <v>31</v>
      </c>
      <c r="H1" s="4"/>
      <c r="I1" t="s">
        <v>32</v>
      </c>
      <c r="K1" s="6"/>
      <c r="L1" t="s">
        <v>33</v>
      </c>
    </row>
    <row r="2" spans="1:30" x14ac:dyDescent="0.25">
      <c r="A2" s="1" t="s">
        <v>0</v>
      </c>
      <c r="D2" t="s">
        <v>29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12</v>
      </c>
      <c r="B3">
        <v>3</v>
      </c>
      <c r="C3">
        <v>2</v>
      </c>
      <c r="E3" s="3"/>
    </row>
    <row r="4" spans="1:30" x14ac:dyDescent="0.25">
      <c r="A4" t="s">
        <v>13</v>
      </c>
      <c r="B4">
        <v>6</v>
      </c>
      <c r="C4">
        <v>4</v>
      </c>
      <c r="F4" s="3"/>
    </row>
    <row r="5" spans="1:30" x14ac:dyDescent="0.25">
      <c r="A5" t="s">
        <v>14</v>
      </c>
      <c r="B5">
        <v>3</v>
      </c>
      <c r="C5">
        <v>1</v>
      </c>
      <c r="G5" s="3"/>
    </row>
    <row r="6" spans="1:30" x14ac:dyDescent="0.25">
      <c r="A6" t="s">
        <v>15</v>
      </c>
      <c r="B6">
        <v>6</v>
      </c>
      <c r="C6">
        <v>7</v>
      </c>
      <c r="H6" s="3"/>
      <c r="I6" s="3"/>
      <c r="J6" s="8"/>
    </row>
    <row r="7" spans="1:30" x14ac:dyDescent="0.25">
      <c r="A7" t="s">
        <v>16</v>
      </c>
      <c r="B7">
        <v>24</v>
      </c>
      <c r="C7">
        <v>12</v>
      </c>
      <c r="K7" s="7"/>
      <c r="L7" s="7"/>
      <c r="M7" s="7"/>
      <c r="N7" s="7"/>
      <c r="O7" s="4"/>
      <c r="P7" s="6"/>
      <c r="Q7" s="6"/>
      <c r="R7" s="6"/>
    </row>
    <row r="8" spans="1:30" x14ac:dyDescent="0.25">
      <c r="A8" t="s">
        <v>17</v>
      </c>
      <c r="B8">
        <v>9</v>
      </c>
      <c r="S8" s="6"/>
      <c r="T8" s="6"/>
      <c r="U8" s="6"/>
    </row>
    <row r="9" spans="1:30" x14ac:dyDescent="0.25">
      <c r="A9" t="s">
        <v>11</v>
      </c>
      <c r="B9">
        <v>6</v>
      </c>
      <c r="C9">
        <v>10</v>
      </c>
      <c r="V9" s="7"/>
      <c r="W9" s="7"/>
      <c r="X9" s="7"/>
    </row>
    <row r="10" spans="1:30" x14ac:dyDescent="0.25">
      <c r="A10" t="s">
        <v>28</v>
      </c>
      <c r="B10">
        <f>SUM(B3:B9)</f>
        <v>57</v>
      </c>
      <c r="C10">
        <f>SUM(C3:C9)</f>
        <v>36</v>
      </c>
      <c r="Y10" s="7"/>
      <c r="Z10" s="7"/>
      <c r="AA10" s="7"/>
    </row>
    <row r="11" spans="1:30" x14ac:dyDescent="0.25">
      <c r="A11" s="2" t="s">
        <v>1</v>
      </c>
    </row>
    <row r="12" spans="1:30" x14ac:dyDescent="0.25">
      <c r="A12" t="s">
        <v>4</v>
      </c>
      <c r="B12">
        <v>5</v>
      </c>
      <c r="C12">
        <v>7</v>
      </c>
      <c r="E12" s="7"/>
      <c r="F12" s="7"/>
      <c r="G12" s="7"/>
    </row>
    <row r="13" spans="1:30" x14ac:dyDescent="0.25">
      <c r="A13" t="s">
        <v>5</v>
      </c>
      <c r="B13">
        <v>2</v>
      </c>
      <c r="C13">
        <v>3</v>
      </c>
      <c r="H13" s="7"/>
    </row>
    <row r="14" spans="1:30" x14ac:dyDescent="0.25">
      <c r="A14" t="s">
        <v>6</v>
      </c>
      <c r="B14">
        <v>3</v>
      </c>
      <c r="I14" s="4"/>
    </row>
    <row r="15" spans="1:30" x14ac:dyDescent="0.25">
      <c r="A15" t="s">
        <v>7</v>
      </c>
      <c r="B15">
        <v>5</v>
      </c>
      <c r="J15" s="6"/>
      <c r="K15" s="6"/>
    </row>
    <row r="16" spans="1:30" x14ac:dyDescent="0.25">
      <c r="A16" t="s">
        <v>8</v>
      </c>
      <c r="B16">
        <v>5</v>
      </c>
      <c r="C16">
        <v>6</v>
      </c>
      <c r="J16" s="5"/>
      <c r="L16" s="7"/>
      <c r="M16" s="7"/>
    </row>
    <row r="17" spans="1:27" x14ac:dyDescent="0.25">
      <c r="A17" t="s">
        <v>9</v>
      </c>
      <c r="B17">
        <v>10</v>
      </c>
      <c r="C17">
        <v>24</v>
      </c>
      <c r="N17" s="7"/>
      <c r="O17" s="7"/>
      <c r="P17" s="7"/>
      <c r="Q17" s="7"/>
      <c r="R17" s="7"/>
      <c r="S17" s="7"/>
      <c r="T17" s="7"/>
      <c r="U17" s="7"/>
      <c r="V17" s="5"/>
    </row>
    <row r="18" spans="1:27" x14ac:dyDescent="0.25">
      <c r="A18" t="s">
        <v>11</v>
      </c>
      <c r="B18">
        <v>3</v>
      </c>
      <c r="C18">
        <v>14</v>
      </c>
      <c r="V18" s="7"/>
      <c r="W18" s="7"/>
      <c r="X18" s="7"/>
      <c r="Y18" s="7"/>
      <c r="Z18" s="7"/>
    </row>
    <row r="19" spans="1:27" x14ac:dyDescent="0.25">
      <c r="A19" t="s">
        <v>10</v>
      </c>
      <c r="B19">
        <v>1</v>
      </c>
      <c r="AA19" s="6"/>
    </row>
    <row r="20" spans="1:27" x14ac:dyDescent="0.25">
      <c r="A20" t="s">
        <v>28</v>
      </c>
      <c r="B20">
        <f>SUM(B12:B19)</f>
        <v>34</v>
      </c>
      <c r="C20">
        <f>SUM(C12:C19)</f>
        <v>54</v>
      </c>
    </row>
    <row r="21" spans="1:27" x14ac:dyDescent="0.25">
      <c r="A21" s="2" t="s">
        <v>2</v>
      </c>
    </row>
    <row r="22" spans="1:27" x14ac:dyDescent="0.25">
      <c r="A22" t="s">
        <v>23</v>
      </c>
      <c r="B22">
        <v>1</v>
      </c>
      <c r="C22">
        <v>4</v>
      </c>
      <c r="E22" s="8"/>
    </row>
    <row r="23" spans="1:27" x14ac:dyDescent="0.25">
      <c r="A23" t="s">
        <v>24</v>
      </c>
      <c r="B23">
        <v>2</v>
      </c>
      <c r="C23">
        <v>7</v>
      </c>
      <c r="F23" s="7"/>
      <c r="G23" s="7"/>
      <c r="H23" s="7"/>
    </row>
    <row r="24" spans="1:27" x14ac:dyDescent="0.25">
      <c r="A24" t="s">
        <v>25</v>
      </c>
      <c r="B24">
        <v>5</v>
      </c>
      <c r="C24">
        <v>18</v>
      </c>
      <c r="I24" s="7"/>
      <c r="J24" s="7"/>
      <c r="K24" s="7"/>
      <c r="L24" s="7"/>
      <c r="M24" s="7"/>
      <c r="N24" s="7"/>
    </row>
    <row r="25" spans="1:27" x14ac:dyDescent="0.25">
      <c r="A25" t="s">
        <v>26</v>
      </c>
      <c r="B25">
        <v>2</v>
      </c>
      <c r="C25">
        <v>4</v>
      </c>
      <c r="O25" s="7"/>
      <c r="P25" s="7"/>
    </row>
    <row r="26" spans="1:27" x14ac:dyDescent="0.25">
      <c r="A26" t="s">
        <v>27</v>
      </c>
      <c r="B26">
        <v>2</v>
      </c>
      <c r="C26">
        <v>11</v>
      </c>
      <c r="Q26" s="7"/>
      <c r="R26" s="7"/>
      <c r="S26" s="7"/>
      <c r="T26" s="7"/>
    </row>
    <row r="27" spans="1:27" x14ac:dyDescent="0.25">
      <c r="A27" t="s">
        <v>11</v>
      </c>
      <c r="B27">
        <v>1</v>
      </c>
      <c r="C27">
        <v>12</v>
      </c>
      <c r="U27" s="7"/>
      <c r="V27" s="7"/>
      <c r="W27" s="7"/>
      <c r="X27" s="38"/>
      <c r="Y27" s="7"/>
      <c r="Z27" s="7"/>
    </row>
    <row r="28" spans="1:27" x14ac:dyDescent="0.25">
      <c r="A28" t="s">
        <v>28</v>
      </c>
      <c r="B28">
        <f>SUM(B22:B27)</f>
        <v>13</v>
      </c>
      <c r="C28">
        <f>SUM(C22:C27)</f>
        <v>56</v>
      </c>
    </row>
    <row r="29" spans="1:27" x14ac:dyDescent="0.25">
      <c r="A29" s="2" t="s">
        <v>3</v>
      </c>
    </row>
    <row r="30" spans="1:27" x14ac:dyDescent="0.25">
      <c r="A30" t="s">
        <v>18</v>
      </c>
      <c r="B30">
        <v>9</v>
      </c>
      <c r="C30">
        <v>12</v>
      </c>
      <c r="E30" s="7"/>
      <c r="F30" s="7"/>
      <c r="G30" s="7"/>
      <c r="H30" s="7"/>
    </row>
    <row r="31" spans="1:27" x14ac:dyDescent="0.25">
      <c r="A31" t="s">
        <v>19</v>
      </c>
      <c r="B31">
        <v>9</v>
      </c>
      <c r="C31">
        <v>7.5</v>
      </c>
      <c r="I31" s="7"/>
      <c r="J31" s="7"/>
    </row>
    <row r="32" spans="1:27" x14ac:dyDescent="0.25">
      <c r="A32" t="s">
        <v>20</v>
      </c>
      <c r="B32">
        <v>9</v>
      </c>
      <c r="C32">
        <v>8.5</v>
      </c>
      <c r="K32" s="7"/>
      <c r="L32" s="7"/>
      <c r="M32" s="7"/>
      <c r="N32" s="7"/>
    </row>
    <row r="33" spans="1:27" x14ac:dyDescent="0.25">
      <c r="A33" t="s">
        <v>11</v>
      </c>
      <c r="B33">
        <v>3</v>
      </c>
      <c r="C33">
        <v>15</v>
      </c>
      <c r="O33" s="7"/>
      <c r="P33" s="7"/>
      <c r="Q33" s="7"/>
      <c r="R33" s="7"/>
      <c r="S33" s="7"/>
    </row>
    <row r="34" spans="1:27" x14ac:dyDescent="0.25">
      <c r="A34" t="s">
        <v>21</v>
      </c>
      <c r="B34">
        <v>6</v>
      </c>
      <c r="C34">
        <v>0</v>
      </c>
      <c r="T34" s="6"/>
      <c r="U34" s="6"/>
    </row>
    <row r="35" spans="1:27" x14ac:dyDescent="0.25">
      <c r="A35" t="s">
        <v>80</v>
      </c>
      <c r="B35">
        <v>0</v>
      </c>
      <c r="C35">
        <v>20</v>
      </c>
      <c r="T35" s="7"/>
      <c r="U35" s="7"/>
      <c r="V35" s="7"/>
      <c r="W35" s="7"/>
      <c r="X35" s="7"/>
      <c r="Y35" s="7"/>
    </row>
    <row r="36" spans="1:27" x14ac:dyDescent="0.25">
      <c r="A36" t="s">
        <v>22</v>
      </c>
      <c r="B36">
        <v>6</v>
      </c>
      <c r="C36">
        <v>4</v>
      </c>
      <c r="Z36" s="7"/>
      <c r="AA36" s="4"/>
    </row>
    <row r="37" spans="1:27" x14ac:dyDescent="0.25">
      <c r="A37" t="s">
        <v>28</v>
      </c>
      <c r="B37">
        <f>SUM(B30:B36)</f>
        <v>42</v>
      </c>
      <c r="C37">
        <f>SUM(C30:C36)</f>
        <v>67</v>
      </c>
    </row>
    <row r="38" spans="1:27" x14ac:dyDescent="0.25">
      <c r="A38" t="s">
        <v>36</v>
      </c>
      <c r="B38">
        <f>SUM(B28,B37,B20,B10)</f>
        <v>146</v>
      </c>
      <c r="C38">
        <f>SUM(C10,C20,C28,C37)</f>
        <v>213</v>
      </c>
    </row>
    <row r="39" spans="1:27" x14ac:dyDescent="0.25">
      <c r="A39" t="s">
        <v>37</v>
      </c>
      <c r="B39" s="9">
        <f>B38*100</f>
        <v>14600</v>
      </c>
      <c r="C39" s="9">
        <f>C38*100</f>
        <v>21300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2" sqref="M2"/>
    </sheetView>
  </sheetViews>
  <sheetFormatPr defaultRowHeight="15" x14ac:dyDescent="0.25"/>
  <sheetData>
    <row r="1" spans="1:12" x14ac:dyDescent="0.25">
      <c r="B1" s="11" t="s">
        <v>42</v>
      </c>
      <c r="C1" s="11" t="s">
        <v>54</v>
      </c>
      <c r="D1" s="11" t="s">
        <v>56</v>
      </c>
      <c r="E1" s="11" t="s">
        <v>59</v>
      </c>
      <c r="F1" s="11" t="s">
        <v>61</v>
      </c>
      <c r="G1" s="11" t="s">
        <v>48</v>
      </c>
      <c r="H1" s="11" t="s">
        <v>46</v>
      </c>
      <c r="I1" s="11" t="s">
        <v>49</v>
      </c>
      <c r="J1" s="11" t="s">
        <v>51</v>
      </c>
      <c r="K1" s="11" t="s">
        <v>66</v>
      </c>
      <c r="L1" s="11" t="s">
        <v>53</v>
      </c>
    </row>
    <row r="2" spans="1:12" ht="62.25" customHeight="1" x14ac:dyDescent="0.25">
      <c r="B2" s="11" t="s">
        <v>43</v>
      </c>
      <c r="C2" s="12" t="s">
        <v>55</v>
      </c>
      <c r="D2" s="12" t="s">
        <v>57</v>
      </c>
      <c r="E2" s="12" t="s">
        <v>58</v>
      </c>
      <c r="F2" s="12" t="s">
        <v>60</v>
      </c>
      <c r="G2" s="12" t="s">
        <v>47</v>
      </c>
      <c r="H2" s="12" t="s">
        <v>47</v>
      </c>
      <c r="I2" s="12" t="s">
        <v>47</v>
      </c>
      <c r="J2" s="12" t="s">
        <v>50</v>
      </c>
      <c r="K2" s="12" t="s">
        <v>67</v>
      </c>
      <c r="L2" s="12" t="s">
        <v>52</v>
      </c>
    </row>
    <row r="3" spans="1:12" x14ac:dyDescent="0.25">
      <c r="B3" s="11" t="s">
        <v>44</v>
      </c>
      <c r="C3" s="11">
        <v>1.5</v>
      </c>
      <c r="D3" s="11">
        <v>4</v>
      </c>
      <c r="E3" s="11">
        <v>2</v>
      </c>
      <c r="F3" s="11">
        <v>2</v>
      </c>
      <c r="G3" s="11">
        <v>2</v>
      </c>
      <c r="H3" s="11">
        <v>2</v>
      </c>
      <c r="I3" s="11">
        <v>2</v>
      </c>
      <c r="J3" s="11">
        <v>6</v>
      </c>
      <c r="K3" s="11">
        <v>1</v>
      </c>
      <c r="L3" s="11">
        <v>8</v>
      </c>
    </row>
    <row r="4" spans="1:12" x14ac:dyDescent="0.25">
      <c r="A4" s="11" t="s">
        <v>39</v>
      </c>
      <c r="B4" s="11">
        <f>SUMIF(C4:L4,A$10,C$3:Z$3)</f>
        <v>30.5</v>
      </c>
      <c r="C4" s="10" t="s">
        <v>45</v>
      </c>
      <c r="D4" s="10" t="s">
        <v>45</v>
      </c>
      <c r="E4" s="10" t="s">
        <v>45</v>
      </c>
      <c r="F4" s="10" t="s">
        <v>45</v>
      </c>
      <c r="G4" s="10" t="s">
        <v>45</v>
      </c>
      <c r="H4" s="10" t="s">
        <v>45</v>
      </c>
      <c r="I4" s="10" t="s">
        <v>45</v>
      </c>
      <c r="J4" s="10" t="s">
        <v>45</v>
      </c>
      <c r="K4" s="10" t="s">
        <v>45</v>
      </c>
      <c r="L4" s="10" t="s">
        <v>45</v>
      </c>
    </row>
    <row r="5" spans="1:12" x14ac:dyDescent="0.25">
      <c r="A5" s="11" t="s">
        <v>40</v>
      </c>
      <c r="B5" s="11">
        <f>SUMIF(C5:L5,A$10,C$3:Z$3)</f>
        <v>26.5</v>
      </c>
      <c r="C5" s="10" t="s">
        <v>45</v>
      </c>
      <c r="D5" s="10" t="s">
        <v>45</v>
      </c>
      <c r="E5" s="10" t="s">
        <v>45</v>
      </c>
      <c r="F5" s="10" t="s">
        <v>45</v>
      </c>
      <c r="G5" s="10" t="s">
        <v>45</v>
      </c>
      <c r="J5" s="10" t="s">
        <v>45</v>
      </c>
      <c r="K5" s="10" t="s">
        <v>45</v>
      </c>
      <c r="L5" s="10" t="s">
        <v>45</v>
      </c>
    </row>
    <row r="6" spans="1:12" x14ac:dyDescent="0.25">
      <c r="A6" s="11" t="s">
        <v>2</v>
      </c>
      <c r="B6" s="11">
        <f>SUMIF(C6:L6,A$10,C$3:Z$3)</f>
        <v>26.5</v>
      </c>
      <c r="C6" s="10" t="s">
        <v>45</v>
      </c>
      <c r="D6" s="10" t="s">
        <v>45</v>
      </c>
      <c r="E6" s="10" t="s">
        <v>45</v>
      </c>
      <c r="F6" s="10" t="s">
        <v>45</v>
      </c>
      <c r="G6" s="10"/>
      <c r="H6" s="10" t="s">
        <v>45</v>
      </c>
      <c r="I6" s="10"/>
      <c r="J6" s="10" t="s">
        <v>45</v>
      </c>
      <c r="K6" s="10" t="s">
        <v>45</v>
      </c>
      <c r="L6" s="10" t="s">
        <v>45</v>
      </c>
    </row>
    <row r="7" spans="1:12" x14ac:dyDescent="0.25">
      <c r="A7" s="11" t="s">
        <v>3</v>
      </c>
      <c r="B7" s="11">
        <f>SUMIF(C7:L7,A$10,C$3:Z$3)</f>
        <v>26.5</v>
      </c>
      <c r="C7" s="10" t="s">
        <v>45</v>
      </c>
      <c r="D7" s="10" t="s">
        <v>45</v>
      </c>
      <c r="E7" s="10" t="s">
        <v>45</v>
      </c>
      <c r="F7" s="10" t="s">
        <v>45</v>
      </c>
      <c r="G7" s="10"/>
      <c r="H7" s="10"/>
      <c r="I7" s="10" t="s">
        <v>45</v>
      </c>
      <c r="J7" s="10" t="s">
        <v>45</v>
      </c>
      <c r="K7" s="10" t="s">
        <v>45</v>
      </c>
      <c r="L7" s="10" t="s">
        <v>45</v>
      </c>
    </row>
    <row r="8" spans="1:12" x14ac:dyDescent="0.25">
      <c r="A8" s="11" t="s">
        <v>41</v>
      </c>
      <c r="B8" s="13">
        <f>SUM(B4:B7)</f>
        <v>110</v>
      </c>
      <c r="C8" s="13">
        <f t="shared" ref="C8:L8" si="0">COUNTIF(C4:C7,"*ü*") * C3</f>
        <v>6</v>
      </c>
      <c r="D8" s="13">
        <f t="shared" si="0"/>
        <v>16</v>
      </c>
      <c r="E8" s="13">
        <f t="shared" si="0"/>
        <v>8</v>
      </c>
      <c r="F8" s="13">
        <f t="shared" si="0"/>
        <v>8</v>
      </c>
      <c r="G8" s="13">
        <f t="shared" si="0"/>
        <v>4</v>
      </c>
      <c r="H8" s="13">
        <f t="shared" si="0"/>
        <v>4</v>
      </c>
      <c r="I8" s="13">
        <f t="shared" si="0"/>
        <v>4</v>
      </c>
      <c r="J8" s="13">
        <f t="shared" si="0"/>
        <v>24</v>
      </c>
      <c r="K8" s="13">
        <f t="shared" si="0"/>
        <v>4</v>
      </c>
      <c r="L8" s="13">
        <f t="shared" si="0"/>
        <v>32</v>
      </c>
    </row>
    <row r="9" spans="1:12" x14ac:dyDescent="0.25">
      <c r="A9" s="5"/>
    </row>
    <row r="10" spans="1:12" x14ac:dyDescent="0.25">
      <c r="A10" s="10" t="s">
        <v>45</v>
      </c>
    </row>
    <row r="11" spans="1:12" x14ac:dyDescent="0.25">
      <c r="A11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2" sqref="F12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5" width="10.5703125" customWidth="1"/>
  </cols>
  <sheetData>
    <row r="1" spans="1:4" x14ac:dyDescent="0.25">
      <c r="A1" s="40"/>
      <c r="B1" s="41" t="s">
        <v>68</v>
      </c>
      <c r="C1" s="41" t="s">
        <v>69</v>
      </c>
      <c r="D1" s="42" t="s">
        <v>70</v>
      </c>
    </row>
    <row r="2" spans="1:4" x14ac:dyDescent="0.25">
      <c r="A2" s="43" t="s">
        <v>39</v>
      </c>
      <c r="B2" s="44" t="s">
        <v>73</v>
      </c>
      <c r="C2" s="45">
        <v>2</v>
      </c>
      <c r="D2" s="46">
        <v>2</v>
      </c>
    </row>
    <row r="3" spans="1:4" x14ac:dyDescent="0.25">
      <c r="A3" s="47"/>
      <c r="B3" s="44" t="s">
        <v>74</v>
      </c>
      <c r="C3" s="45">
        <v>4</v>
      </c>
      <c r="D3" s="46">
        <v>5</v>
      </c>
    </row>
    <row r="4" spans="1:4" x14ac:dyDescent="0.25">
      <c r="A4" s="47"/>
      <c r="B4" s="44" t="s">
        <v>79</v>
      </c>
      <c r="C4" s="44">
        <f>SUM(C2:C3)</f>
        <v>6</v>
      </c>
      <c r="D4" s="48">
        <f>SUM(D2:D3)</f>
        <v>7</v>
      </c>
    </row>
    <row r="5" spans="1:4" x14ac:dyDescent="0.25">
      <c r="A5" s="43" t="s">
        <v>40</v>
      </c>
      <c r="B5" s="44" t="s">
        <v>73</v>
      </c>
      <c r="C5" s="45">
        <v>2</v>
      </c>
      <c r="D5" s="46">
        <v>3</v>
      </c>
    </row>
    <row r="6" spans="1:4" x14ac:dyDescent="0.25">
      <c r="A6" s="47"/>
      <c r="B6" s="44" t="s">
        <v>75</v>
      </c>
      <c r="C6" s="45">
        <v>4</v>
      </c>
      <c r="D6" s="46">
        <v>5</v>
      </c>
    </row>
    <row r="7" spans="1:4" x14ac:dyDescent="0.25">
      <c r="A7" s="47"/>
      <c r="B7" s="44" t="s">
        <v>79</v>
      </c>
      <c r="C7" s="44">
        <f>SUM(C5:C6)</f>
        <v>6</v>
      </c>
      <c r="D7" s="48">
        <f>SUM(D5:D6)</f>
        <v>8</v>
      </c>
    </row>
    <row r="8" spans="1:4" x14ac:dyDescent="0.25">
      <c r="A8" s="43" t="s">
        <v>2</v>
      </c>
      <c r="B8" s="44" t="s">
        <v>73</v>
      </c>
      <c r="C8" s="45">
        <v>1</v>
      </c>
      <c r="D8" s="46">
        <v>1</v>
      </c>
    </row>
    <row r="9" spans="1:4" x14ac:dyDescent="0.25">
      <c r="A9" s="47"/>
      <c r="B9" s="49" t="s">
        <v>78</v>
      </c>
      <c r="C9" s="45">
        <v>2</v>
      </c>
      <c r="D9" s="46">
        <v>2</v>
      </c>
    </row>
    <row r="10" spans="1:4" x14ac:dyDescent="0.25">
      <c r="A10" s="47"/>
      <c r="B10" s="49" t="s">
        <v>76</v>
      </c>
      <c r="C10" s="45">
        <v>1</v>
      </c>
      <c r="D10" s="46">
        <v>1</v>
      </c>
    </row>
    <row r="11" spans="1:4" x14ac:dyDescent="0.25">
      <c r="A11" s="47"/>
      <c r="B11" s="49" t="s">
        <v>72</v>
      </c>
      <c r="C11" s="45">
        <v>2</v>
      </c>
      <c r="D11" s="46">
        <v>3</v>
      </c>
    </row>
    <row r="12" spans="1:4" x14ac:dyDescent="0.25">
      <c r="A12" s="47"/>
      <c r="B12" s="50" t="s">
        <v>79</v>
      </c>
      <c r="C12" s="44">
        <f>SUM(C8:C11)</f>
        <v>6</v>
      </c>
      <c r="D12" s="48">
        <f>SUM(D8:D11)</f>
        <v>7</v>
      </c>
    </row>
    <row r="13" spans="1:4" x14ac:dyDescent="0.25">
      <c r="A13" s="43" t="s">
        <v>3</v>
      </c>
      <c r="B13" s="44" t="s">
        <v>73</v>
      </c>
      <c r="C13" s="45">
        <v>2</v>
      </c>
      <c r="D13" s="46">
        <v>2</v>
      </c>
    </row>
    <row r="14" spans="1:4" x14ac:dyDescent="0.25">
      <c r="A14" s="47"/>
      <c r="B14" s="44" t="s">
        <v>77</v>
      </c>
      <c r="C14" s="45">
        <v>4</v>
      </c>
      <c r="D14" s="46">
        <v>5</v>
      </c>
    </row>
    <row r="15" spans="1:4" x14ac:dyDescent="0.25">
      <c r="A15" s="47"/>
      <c r="B15" s="50" t="s">
        <v>79</v>
      </c>
      <c r="C15" s="44">
        <f>SUM(C13:C14)</f>
        <v>6</v>
      </c>
      <c r="D15" s="48">
        <f>SUM(D13:D14)</f>
        <v>7</v>
      </c>
    </row>
    <row r="16" spans="1:4" ht="15.75" thickBot="1" x14ac:dyDescent="0.3">
      <c r="A16" s="51"/>
      <c r="B16" s="52" t="s">
        <v>41</v>
      </c>
      <c r="C16" s="53">
        <f>SUM(C4,C7,C12,C15)</f>
        <v>24</v>
      </c>
      <c r="D16" s="54">
        <f>SUM(D4,D7,D12,D15)</f>
        <v>29</v>
      </c>
    </row>
    <row r="17" spans="2:2" x14ac:dyDescent="0.25">
      <c r="B17" s="3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Managament Summary</vt:lpstr>
      <vt:lpstr>Gantt</vt:lpstr>
      <vt:lpstr>Meetings</vt:lpstr>
      <vt:lpstr>RFP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Beeston, Julie (jbeeston@uidaho.edu)</cp:lastModifiedBy>
  <dcterms:created xsi:type="dcterms:W3CDTF">2018-11-06T05:29:55Z</dcterms:created>
  <dcterms:modified xsi:type="dcterms:W3CDTF">2018-11-29T19:07:33Z</dcterms:modified>
</cp:coreProperties>
</file>