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2. WJI\WJI GitHUB\"/>
    </mc:Choice>
  </mc:AlternateContent>
  <xr:revisionPtr revIDLastSave="0" documentId="8_{25E6DE7F-3C80-4C24-A2F4-9D0E3E7AB6A1}" xr6:coauthVersionLast="47" xr6:coauthVersionMax="47" xr10:uidLastSave="{00000000-0000-0000-0000-000000000000}"/>
  <bookViews>
    <workbookView xWindow="-120" yWindow="-120" windowWidth="29040" windowHeight="15840" xr2:uid="{EA5631B8-C0EE-47D2-857D-428D18929A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P2" i="1"/>
  <c r="AE9" i="1"/>
  <c r="AE10" i="1"/>
  <c r="AE7" i="1"/>
  <c r="AE8" i="1"/>
  <c r="AE6" i="1"/>
  <c r="AE5" i="1"/>
  <c r="E3" i="1"/>
  <c r="E4" i="1"/>
  <c r="E5" i="1"/>
  <c r="E6" i="1"/>
  <c r="E7" i="1"/>
  <c r="E8" i="1"/>
  <c r="E9" i="1"/>
  <c r="E10" i="1"/>
  <c r="E11" i="1"/>
  <c r="E12" i="1"/>
  <c r="I2" i="1"/>
</calcChain>
</file>

<file path=xl/sharedStrings.xml><?xml version="1.0" encoding="utf-8"?>
<sst xmlns="http://schemas.openxmlformats.org/spreadsheetml/2006/main" count="41" uniqueCount="26">
  <si>
    <t/>
  </si>
  <si>
    <t>Frequency</t>
  </si>
  <si>
    <t>Percent</t>
  </si>
  <si>
    <t>Valid Percent</t>
  </si>
  <si>
    <t>Cumulative Percent</t>
  </si>
  <si>
    <t>Valid</t>
  </si>
  <si>
    <t>100%</t>
  </si>
  <si>
    <t>75% Drug-Related Offenses</t>
  </si>
  <si>
    <t>85%</t>
  </si>
  <si>
    <t>85% Agg Arson</t>
  </si>
  <si>
    <t>85% Agg Discharge Firearm</t>
  </si>
  <si>
    <t>85% Agg Domestic Battery</t>
  </si>
  <si>
    <t>85% Agg DUI w Bodily Harm</t>
  </si>
  <si>
    <t>85% Agg DUI w Death</t>
  </si>
  <si>
    <t>85% Armed Habitual Criminal</t>
  </si>
  <si>
    <t>85% Bodily Harm</t>
  </si>
  <si>
    <t>Day-for-Day</t>
  </si>
  <si>
    <t>Total</t>
  </si>
  <si>
    <r>
      <t>Truth in Sentencing</t>
    </r>
    <r>
      <rPr>
        <b/>
        <vertAlign val="superscript"/>
        <sz val="14"/>
        <color indexed="60"/>
        <rFont val="Arial Bold"/>
      </rPr>
      <t>a</t>
    </r>
  </si>
  <si>
    <t>85% Reckless Homicide</t>
  </si>
  <si>
    <t>a. Sex = Male</t>
  </si>
  <si>
    <t>100% Murder</t>
  </si>
  <si>
    <t>85% Forcible w/GBH</t>
  </si>
  <si>
    <t>85% Agg Disch Firearm</t>
  </si>
  <si>
    <t>85% Agg DUI</t>
  </si>
  <si>
    <t xml:space="preserve">75% Drug-Related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</si>
</sst>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vertAlign val="superscript"/>
      <sz val="14"/>
      <color indexed="60"/>
      <name val="Arial Bold"/>
    </font>
    <font>
      <b/>
      <sz val="14"/>
      <color indexed="60"/>
      <name val="Arial Bold"/>
    </font>
    <font>
      <sz val="12"/>
      <color indexed="62"/>
      <name val="Arial"/>
    </font>
    <font>
      <sz val="12"/>
      <color indexed="6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28">
    <xf numFmtId="0" fontId="0" fillId="0" borderId="0" xfId="0"/>
    <xf numFmtId="0" fontId="4" fillId="0" borderId="0" xfId="2" applyFont="1" applyBorder="1" applyAlignment="1">
      <alignment horizontal="center" vertical="center" wrapText="1"/>
    </xf>
    <xf numFmtId="0" fontId="2" fillId="0" borderId="0" xfId="2"/>
    <xf numFmtId="0" fontId="5" fillId="0" borderId="1" xfId="2" applyFont="1" applyBorder="1" applyAlignment="1">
      <alignment horizontal="left" wrapText="1"/>
    </xf>
    <xf numFmtId="0" fontId="5" fillId="0" borderId="2" xfId="2" applyFont="1" applyBorder="1" applyAlignment="1">
      <alignment horizontal="center" wrapText="1"/>
    </xf>
    <xf numFmtId="0" fontId="5" fillId="0" borderId="3" xfId="2" applyFont="1" applyBorder="1" applyAlignment="1">
      <alignment horizontal="center" wrapText="1"/>
    </xf>
    <xf numFmtId="0" fontId="5" fillId="0" borderId="4" xfId="2" applyFont="1" applyBorder="1" applyAlignment="1">
      <alignment horizontal="center" wrapText="1"/>
    </xf>
    <xf numFmtId="0" fontId="5" fillId="2" borderId="5" xfId="2" applyFont="1" applyFill="1" applyBorder="1" applyAlignment="1">
      <alignment horizontal="left" vertical="top" wrapText="1"/>
    </xf>
    <xf numFmtId="0" fontId="5" fillId="2" borderId="5" xfId="2" applyFont="1" applyFill="1" applyBorder="1" applyAlignment="1">
      <alignment horizontal="left" vertical="top" wrapText="1"/>
    </xf>
    <xf numFmtId="164" fontId="6" fillId="3" borderId="6" xfId="2" applyNumberFormat="1" applyFont="1" applyFill="1" applyBorder="1" applyAlignment="1">
      <alignment horizontal="right" vertical="top"/>
    </xf>
    <xf numFmtId="165" fontId="6" fillId="3" borderId="7" xfId="2" applyNumberFormat="1" applyFont="1" applyFill="1" applyBorder="1" applyAlignment="1">
      <alignment horizontal="right" vertical="top"/>
    </xf>
    <xf numFmtId="165" fontId="6" fillId="3" borderId="8" xfId="2" applyNumberFormat="1" applyFont="1" applyFill="1" applyBorder="1" applyAlignment="1">
      <alignment horizontal="right" vertical="top"/>
    </xf>
    <xf numFmtId="0" fontId="5" fillId="2" borderId="9" xfId="2" applyFont="1" applyFill="1" applyBorder="1" applyAlignment="1">
      <alignment horizontal="left" vertical="top" wrapText="1"/>
    </xf>
    <xf numFmtId="0" fontId="5" fillId="2" borderId="9" xfId="2" applyFont="1" applyFill="1" applyBorder="1" applyAlignment="1">
      <alignment horizontal="left" vertical="top" wrapText="1"/>
    </xf>
    <xf numFmtId="164" fontId="6" fillId="3" borderId="10" xfId="2" applyNumberFormat="1" applyFont="1" applyFill="1" applyBorder="1" applyAlignment="1">
      <alignment horizontal="right" vertical="top"/>
    </xf>
    <xf numFmtId="165" fontId="6" fillId="3" borderId="11" xfId="2" applyNumberFormat="1" applyFont="1" applyFill="1" applyBorder="1" applyAlignment="1">
      <alignment horizontal="right" vertical="top"/>
    </xf>
    <xf numFmtId="165" fontId="6" fillId="3" borderId="12" xfId="2" applyNumberFormat="1" applyFont="1" applyFill="1" applyBorder="1" applyAlignment="1">
      <alignment horizontal="right" vertical="top"/>
    </xf>
    <xf numFmtId="0" fontId="5" fillId="2" borderId="13" xfId="2" applyFont="1" applyFill="1" applyBorder="1" applyAlignment="1">
      <alignment horizontal="left" vertical="top" wrapText="1"/>
    </xf>
    <xf numFmtId="0" fontId="5" fillId="2" borderId="13" xfId="2" applyFont="1" applyFill="1" applyBorder="1" applyAlignment="1">
      <alignment horizontal="left" vertical="top" wrapText="1"/>
    </xf>
    <xf numFmtId="164" fontId="6" fillId="3" borderId="14" xfId="2" applyNumberFormat="1" applyFont="1" applyFill="1" applyBorder="1" applyAlignment="1">
      <alignment horizontal="right" vertical="top"/>
    </xf>
    <xf numFmtId="165" fontId="6" fillId="3" borderId="15" xfId="2" applyNumberFormat="1" applyFont="1" applyFill="1" applyBorder="1" applyAlignment="1">
      <alignment horizontal="right" vertical="top"/>
    </xf>
    <xf numFmtId="0" fontId="6" fillId="3" borderId="16" xfId="2" applyFont="1" applyFill="1" applyBorder="1" applyAlignment="1">
      <alignment horizontal="left" vertical="top" wrapText="1"/>
    </xf>
    <xf numFmtId="0" fontId="6" fillId="0" borderId="0" xfId="2" applyFont="1" applyBorder="1" applyAlignment="1">
      <alignment horizontal="left" vertical="top" wrapText="1"/>
    </xf>
    <xf numFmtId="164" fontId="0" fillId="0" borderId="0" xfId="0" applyNumberFormat="1"/>
    <xf numFmtId="9" fontId="2" fillId="0" borderId="0" xfId="1" applyFont="1"/>
    <xf numFmtId="9" fontId="0" fillId="0" borderId="0" xfId="1" applyFont="1"/>
    <xf numFmtId="0" fontId="5" fillId="0" borderId="1" xfId="2" applyFont="1" applyBorder="1" applyAlignment="1">
      <alignment horizontal="left" wrapText="1"/>
    </xf>
    <xf numFmtId="9" fontId="0" fillId="0" borderId="0" xfId="0" applyNumberFormat="1"/>
  </cellXfs>
  <cellStyles count="3">
    <cellStyle name="Normal" xfId="0" builtinId="0"/>
    <cellStyle name="Normal_Sheet1" xfId="2" xr:uid="{D4908106-23A6-489E-9727-2E70B3FA8ACB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14F35-6E9A-4FA5-8FBC-57403B1E1F43}">
  <dimension ref="A1:AE19"/>
  <sheetViews>
    <sheetView tabSelected="1" workbookViewId="0">
      <selection activeCell="L4" sqref="L4"/>
    </sheetView>
  </sheetViews>
  <sheetFormatPr defaultRowHeight="15" x14ac:dyDescent="0.25"/>
  <cols>
    <col min="1" max="1" width="22.42578125" customWidth="1"/>
  </cols>
  <sheetData>
    <row r="1" spans="1:31" ht="18" x14ac:dyDescent="0.25">
      <c r="A1" s="1"/>
      <c r="B1" s="1"/>
      <c r="C1" s="1"/>
      <c r="D1" s="1"/>
      <c r="E1" s="2"/>
    </row>
    <row r="2" spans="1:31" ht="30.75" x14ac:dyDescent="0.25">
      <c r="A2" s="26"/>
      <c r="B2" s="4" t="s">
        <v>1</v>
      </c>
      <c r="C2" s="5" t="s">
        <v>2</v>
      </c>
      <c r="D2" s="5" t="s">
        <v>3</v>
      </c>
      <c r="E2" s="2"/>
      <c r="I2" s="23">
        <f>SUM(B3:B12)</f>
        <v>590</v>
      </c>
      <c r="O2" s="25">
        <f>SUM(B12+B5)/590</f>
        <v>0.27966101694915252</v>
      </c>
      <c r="P2" s="25">
        <f>(B10+B9)/590</f>
        <v>0.10677966101694915</v>
      </c>
    </row>
    <row r="3" spans="1:31" x14ac:dyDescent="0.25">
      <c r="A3" s="8" t="s">
        <v>21</v>
      </c>
      <c r="B3" s="9">
        <v>291</v>
      </c>
      <c r="C3" s="10">
        <v>20.507399577167018</v>
      </c>
      <c r="D3" s="10">
        <v>20.507399577167018</v>
      </c>
      <c r="E3" s="24">
        <f>B3/590</f>
        <v>0.49322033898305084</v>
      </c>
    </row>
    <row r="4" spans="1:31" ht="75" customHeight="1" x14ac:dyDescent="0.25">
      <c r="A4" s="13" t="s">
        <v>7</v>
      </c>
      <c r="B4" s="14">
        <v>33</v>
      </c>
      <c r="C4" s="15">
        <v>2.3255813953488373</v>
      </c>
      <c r="D4" s="15">
        <v>2.3255813953488373</v>
      </c>
      <c r="E4" s="24">
        <f t="shared" ref="E4:E12" si="0">B4/590</f>
        <v>5.5932203389830508E-2</v>
      </c>
      <c r="J4" t="s">
        <v>21</v>
      </c>
      <c r="K4" s="27">
        <v>0.49</v>
      </c>
      <c r="X4" s="1" t="s">
        <v>18</v>
      </c>
      <c r="Y4" s="1"/>
      <c r="Z4" s="1"/>
      <c r="AA4" s="1"/>
      <c r="AB4" s="1"/>
      <c r="AC4" s="1"/>
      <c r="AD4" s="2"/>
    </row>
    <row r="5" spans="1:31" ht="45.75" x14ac:dyDescent="0.25">
      <c r="A5" s="13" t="s">
        <v>22</v>
      </c>
      <c r="B5" s="14">
        <v>146</v>
      </c>
      <c r="C5" s="15">
        <v>10.288935870331219</v>
      </c>
      <c r="D5" s="15">
        <v>10.288935870331219</v>
      </c>
      <c r="E5" s="24">
        <f t="shared" si="0"/>
        <v>0.24745762711864408</v>
      </c>
      <c r="J5" t="s">
        <v>22</v>
      </c>
      <c r="K5" s="27">
        <v>0.28000000000000003</v>
      </c>
      <c r="X5" s="3" t="s">
        <v>0</v>
      </c>
      <c r="Y5" s="3"/>
      <c r="Z5" s="4" t="s">
        <v>1</v>
      </c>
      <c r="AA5" s="5" t="s">
        <v>2</v>
      </c>
      <c r="AB5" s="5" t="s">
        <v>3</v>
      </c>
      <c r="AC5" s="6" t="s">
        <v>4</v>
      </c>
      <c r="AD5" s="2"/>
      <c r="AE5" s="23">
        <f>SUM(Z6:Z16)</f>
        <v>12610</v>
      </c>
    </row>
    <row r="6" spans="1:31" ht="45" customHeight="1" x14ac:dyDescent="0.25">
      <c r="A6" s="13" t="s">
        <v>9</v>
      </c>
      <c r="B6" s="14">
        <v>6</v>
      </c>
      <c r="C6" s="15">
        <v>0.42283298097251587</v>
      </c>
      <c r="D6" s="15">
        <v>0.42283298097251587</v>
      </c>
      <c r="E6" s="24">
        <f t="shared" si="0"/>
        <v>1.0169491525423728E-2</v>
      </c>
      <c r="J6" t="s">
        <v>23</v>
      </c>
      <c r="K6" s="27">
        <v>0.04</v>
      </c>
      <c r="X6" s="7" t="s">
        <v>5</v>
      </c>
      <c r="Y6" s="8" t="s">
        <v>6</v>
      </c>
      <c r="Z6" s="9">
        <v>4442</v>
      </c>
      <c r="AA6" s="10">
        <v>17.710617598979304</v>
      </c>
      <c r="AB6" s="10">
        <v>17.710617598979304</v>
      </c>
      <c r="AC6" s="11">
        <v>17.710617598979304</v>
      </c>
      <c r="AD6" s="2"/>
      <c r="AE6" s="25">
        <f>Z6/12610</f>
        <v>0.35226011102299765</v>
      </c>
    </row>
    <row r="7" spans="1:31" ht="75" customHeight="1" x14ac:dyDescent="0.25">
      <c r="A7" s="13" t="s">
        <v>10</v>
      </c>
      <c r="B7" s="14">
        <v>22</v>
      </c>
      <c r="C7" s="15">
        <v>1.5503875968992249</v>
      </c>
      <c r="D7" s="15">
        <v>1.5503875968992249</v>
      </c>
      <c r="E7" s="24">
        <f t="shared" si="0"/>
        <v>3.7288135593220341E-2</v>
      </c>
      <c r="J7" t="s">
        <v>24</v>
      </c>
      <c r="K7" s="27">
        <v>0.11</v>
      </c>
      <c r="X7" s="12"/>
      <c r="Y7" s="13" t="s">
        <v>7</v>
      </c>
      <c r="Z7" s="14">
        <v>247</v>
      </c>
      <c r="AA7" s="15">
        <v>0.98480921813324829</v>
      </c>
      <c r="AB7" s="15">
        <v>0.98480921813324829</v>
      </c>
      <c r="AC7" s="16">
        <v>18.695426817112555</v>
      </c>
      <c r="AD7" s="2"/>
      <c r="AE7" s="25">
        <f t="shared" ref="AE7:AE10" si="1">Z7/12610</f>
        <v>1.9587628865979381E-2</v>
      </c>
    </row>
    <row r="8" spans="1:31" ht="30" x14ac:dyDescent="0.25">
      <c r="A8" s="13" t="s">
        <v>11</v>
      </c>
      <c r="B8" s="14">
        <v>9</v>
      </c>
      <c r="C8" s="15">
        <v>0.63424947145877375</v>
      </c>
      <c r="D8" s="15">
        <v>0.63424947145877375</v>
      </c>
      <c r="E8" s="24">
        <f t="shared" si="0"/>
        <v>1.5254237288135594E-2</v>
      </c>
      <c r="J8" t="s">
        <v>25</v>
      </c>
      <c r="K8" s="27">
        <v>0.06</v>
      </c>
      <c r="X8" s="12"/>
      <c r="Y8" s="13" t="s">
        <v>8</v>
      </c>
      <c r="Z8" s="14">
        <v>5955</v>
      </c>
      <c r="AA8" s="15">
        <v>23.743072445277303</v>
      </c>
      <c r="AB8" s="15">
        <v>23.743072445277303</v>
      </c>
      <c r="AC8" s="16">
        <v>42.438499262389854</v>
      </c>
      <c r="AD8" s="2"/>
      <c r="AE8" s="25">
        <f t="shared" si="1"/>
        <v>0.47224425059476605</v>
      </c>
    </row>
    <row r="9" spans="1:31" ht="45" x14ac:dyDescent="0.25">
      <c r="A9" s="13" t="s">
        <v>12</v>
      </c>
      <c r="B9" s="14">
        <v>13</v>
      </c>
      <c r="C9" s="15">
        <v>0.91613812544045115</v>
      </c>
      <c r="D9" s="15">
        <v>0.91613812544045115</v>
      </c>
      <c r="E9" s="24">
        <f t="shared" si="0"/>
        <v>2.2033898305084745E-2</v>
      </c>
      <c r="N9" s="23"/>
      <c r="X9" s="12"/>
      <c r="Y9" s="13" t="s">
        <v>9</v>
      </c>
      <c r="Z9" s="14">
        <v>48</v>
      </c>
      <c r="AA9" s="15">
        <v>0.19137992902994297</v>
      </c>
      <c r="AB9" s="15">
        <v>0.19137992902994297</v>
      </c>
      <c r="AC9" s="16">
        <v>42.629879191419803</v>
      </c>
      <c r="AD9" s="2"/>
      <c r="AE9" s="25">
        <f>Z9/12610</f>
        <v>3.8065027755749404E-3</v>
      </c>
    </row>
    <row r="10" spans="1:31" ht="60" customHeight="1" x14ac:dyDescent="0.25">
      <c r="A10" s="13" t="s">
        <v>13</v>
      </c>
      <c r="B10" s="14">
        <v>50</v>
      </c>
      <c r="C10" s="15">
        <v>3.5236081747709656</v>
      </c>
      <c r="D10" s="15">
        <v>3.5236081747709656</v>
      </c>
      <c r="E10" s="24">
        <f t="shared" si="0"/>
        <v>8.4745762711864403E-2</v>
      </c>
      <c r="X10" s="12"/>
      <c r="Y10" s="13" t="s">
        <v>10</v>
      </c>
      <c r="Z10" s="14">
        <v>479</v>
      </c>
      <c r="AA10" s="15">
        <v>1.9098122084446394</v>
      </c>
      <c r="AB10" s="15">
        <v>1.9098122084446394</v>
      </c>
      <c r="AC10" s="16">
        <v>44.539691399864438</v>
      </c>
      <c r="AD10" s="2"/>
      <c r="AE10" s="25">
        <f t="shared" si="1"/>
        <v>3.7985725614591591E-2</v>
      </c>
    </row>
    <row r="11" spans="1:31" ht="90" customHeight="1" x14ac:dyDescent="0.25">
      <c r="A11" s="13" t="s">
        <v>14</v>
      </c>
      <c r="B11" s="14">
        <v>1</v>
      </c>
      <c r="C11" s="15">
        <v>7.0472163495419307E-2</v>
      </c>
      <c r="D11" s="15">
        <v>7.0472163495419307E-2</v>
      </c>
      <c r="E11" s="24">
        <f t="shared" si="0"/>
        <v>1.6949152542372881E-3</v>
      </c>
      <c r="X11" s="12"/>
      <c r="Y11" s="13" t="s">
        <v>11</v>
      </c>
      <c r="Z11" s="14">
        <v>513</v>
      </c>
      <c r="AA11" s="15">
        <v>2.0453729915075156</v>
      </c>
      <c r="AB11" s="15">
        <v>2.0453729915075156</v>
      </c>
      <c r="AC11" s="16">
        <v>46.585064391371958</v>
      </c>
      <c r="AD11" s="2"/>
    </row>
    <row r="12" spans="1:31" ht="45" customHeight="1" x14ac:dyDescent="0.25">
      <c r="A12" s="13" t="s">
        <v>15</v>
      </c>
      <c r="B12" s="14">
        <v>19</v>
      </c>
      <c r="C12" s="15">
        <v>1.3389711064129668</v>
      </c>
      <c r="D12" s="15">
        <v>1.3389711064129668</v>
      </c>
      <c r="E12" s="24">
        <f t="shared" si="0"/>
        <v>3.2203389830508473E-2</v>
      </c>
      <c r="X12" s="12"/>
      <c r="Y12" s="13" t="s">
        <v>12</v>
      </c>
      <c r="Z12" s="14">
        <v>39</v>
      </c>
      <c r="AA12" s="15">
        <v>0.15549619233682865</v>
      </c>
      <c r="AB12" s="15">
        <v>0.15549619233682865</v>
      </c>
      <c r="AC12" s="16">
        <v>46.740560583708785</v>
      </c>
      <c r="AD12" s="2"/>
    </row>
    <row r="13" spans="1:31" ht="30" customHeight="1" x14ac:dyDescent="0.25">
      <c r="A13" s="13" t="s">
        <v>16</v>
      </c>
      <c r="B13" s="14">
        <v>829</v>
      </c>
      <c r="C13" s="15">
        <v>58.421423537702609</v>
      </c>
      <c r="D13" s="15">
        <v>58.421423537702609</v>
      </c>
      <c r="E13" s="2"/>
      <c r="X13" s="12"/>
      <c r="Y13" s="13" t="s">
        <v>13</v>
      </c>
      <c r="Z13" s="14">
        <v>210</v>
      </c>
      <c r="AA13" s="15">
        <v>0.83728718950600056</v>
      </c>
      <c r="AB13" s="15">
        <v>0.83728718950600056</v>
      </c>
      <c r="AC13" s="16">
        <v>47.577847773214785</v>
      </c>
      <c r="AD13" s="2"/>
    </row>
    <row r="14" spans="1:31" ht="90" x14ac:dyDescent="0.25">
      <c r="A14" s="18" t="s">
        <v>17</v>
      </c>
      <c r="B14" s="19">
        <v>1419</v>
      </c>
      <c r="C14" s="20">
        <v>100</v>
      </c>
      <c r="D14" s="20">
        <v>100</v>
      </c>
      <c r="E14" s="2"/>
      <c r="X14" s="12"/>
      <c r="Y14" s="13" t="s">
        <v>14</v>
      </c>
      <c r="Z14" s="14">
        <v>454</v>
      </c>
      <c r="AA14" s="15">
        <v>1.8101351620748773</v>
      </c>
      <c r="AB14" s="15">
        <v>1.8101351620748773</v>
      </c>
      <c r="AC14" s="16">
        <v>49.387982935289656</v>
      </c>
      <c r="AD14" s="2"/>
    </row>
    <row r="15" spans="1:31" ht="45" x14ac:dyDescent="0.25">
      <c r="A15" s="22"/>
      <c r="B15" s="22"/>
      <c r="C15" s="22"/>
      <c r="D15" s="22"/>
      <c r="E15" s="2"/>
      <c r="X15" s="12"/>
      <c r="Y15" s="13" t="s">
        <v>15</v>
      </c>
      <c r="Z15" s="14">
        <v>220</v>
      </c>
      <c r="AA15" s="15">
        <v>0.87715800805390542</v>
      </c>
      <c r="AB15" s="15">
        <v>0.87715800805390542</v>
      </c>
      <c r="AC15" s="16">
        <v>50.265140943343567</v>
      </c>
      <c r="AD15" s="2"/>
    </row>
    <row r="16" spans="1:31" ht="75" x14ac:dyDescent="0.25">
      <c r="X16" s="12"/>
      <c r="Y16" s="13" t="s">
        <v>19</v>
      </c>
      <c r="Z16" s="14">
        <v>3</v>
      </c>
      <c r="AA16" s="15">
        <v>1.1961245564371436E-2</v>
      </c>
      <c r="AB16" s="15">
        <v>1.1961245564371436E-2</v>
      </c>
      <c r="AC16" s="16">
        <v>50.277102188907939</v>
      </c>
      <c r="AD16" s="2"/>
    </row>
    <row r="17" spans="24:30" ht="30" x14ac:dyDescent="0.25">
      <c r="X17" s="12"/>
      <c r="Y17" s="13" t="s">
        <v>16</v>
      </c>
      <c r="Z17" s="14">
        <v>12471</v>
      </c>
      <c r="AA17" s="15">
        <v>49.722897811092061</v>
      </c>
      <c r="AB17" s="15">
        <v>49.722897811092061</v>
      </c>
      <c r="AC17" s="16">
        <v>100</v>
      </c>
      <c r="AD17" s="2"/>
    </row>
    <row r="18" spans="24:30" x14ac:dyDescent="0.25">
      <c r="X18" s="17"/>
      <c r="Y18" s="18" t="s">
        <v>17</v>
      </c>
      <c r="Z18" s="19">
        <v>25081</v>
      </c>
      <c r="AA18" s="20">
        <v>100</v>
      </c>
      <c r="AB18" s="20">
        <v>100</v>
      </c>
      <c r="AC18" s="21"/>
      <c r="AD18" s="2"/>
    </row>
    <row r="19" spans="24:30" x14ac:dyDescent="0.25">
      <c r="X19" s="22" t="s">
        <v>20</v>
      </c>
      <c r="Y19" s="22"/>
      <c r="Z19" s="22"/>
      <c r="AA19" s="22"/>
      <c r="AB19" s="22"/>
      <c r="AC19" s="22"/>
      <c r="AD19" s="2"/>
    </row>
  </sheetData>
  <mergeCells count="6">
    <mergeCell ref="X19:AC19"/>
    <mergeCell ref="A1:D1"/>
    <mergeCell ref="A15:D15"/>
    <mergeCell ref="X4:AC4"/>
    <mergeCell ref="X5:Y5"/>
    <mergeCell ref="X6:X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Ward, Amanda</dc:creator>
  <cp:lastModifiedBy>Ward, Amanda</cp:lastModifiedBy>
  <dcterms:created xsi:type="dcterms:W3CDTF">2024-10-23T17:39:16Z</dcterms:created>
  <dcterms:modified xsi:type="dcterms:W3CDTF">2024-10-23T17:58:23Z</dcterms:modified>
</cp:coreProperties>
</file>