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inoa/Documents/VT/Data/MyData/Resins/NPOC/"/>
    </mc:Choice>
  </mc:AlternateContent>
  <xr:revisionPtr revIDLastSave="0" documentId="8_{CACA310C-282B-B747-BFA8-6FA3DAA80D10}" xr6:coauthVersionLast="36" xr6:coauthVersionMax="36" xr10:uidLastSave="{00000000-0000-0000-0000-000000000000}"/>
  <bookViews>
    <workbookView xWindow="0" yWindow="460" windowWidth="28800" windowHeight="12340" xr2:uid="{00000000-000D-0000-FFFF-FFFF00000000}"/>
  </bookViews>
  <sheets>
    <sheet name="110819 Stephanie High NPOC" sheetId="1" r:id="rId1"/>
  </sheets>
  <calcPr calcId="181029"/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O61" i="1" l="1"/>
  <c r="O60" i="1"/>
  <c r="N61" i="1"/>
  <c r="N60" i="1"/>
  <c r="O51" i="1"/>
  <c r="O50" i="1"/>
  <c r="N51" i="1"/>
  <c r="N50" i="1"/>
  <c r="O38" i="1"/>
  <c r="O37" i="1"/>
  <c r="N38" i="1"/>
  <c r="N37" i="1"/>
  <c r="O26" i="1"/>
  <c r="O25" i="1"/>
  <c r="N26" i="1"/>
  <c r="N25" i="1"/>
</calcChain>
</file>

<file path=xl/sharedStrings.xml><?xml version="1.0" encoding="utf-8"?>
<sst xmlns="http://schemas.openxmlformats.org/spreadsheetml/2006/main" count="165" uniqueCount="76">
  <si>
    <t>Sample Name</t>
  </si>
  <si>
    <t>Result(NPOC)</t>
  </si>
  <si>
    <t>Result(TN)</t>
  </si>
  <si>
    <t>Vial</t>
  </si>
  <si>
    <t>Date / Time</t>
  </si>
  <si>
    <t>DI</t>
  </si>
  <si>
    <t>Untitled</t>
  </si>
  <si>
    <t>7   2</t>
  </si>
  <si>
    <t>7  2</t>
  </si>
  <si>
    <t>15  4</t>
  </si>
  <si>
    <t>Blank</t>
  </si>
  <si>
    <t>42-1</t>
  </si>
  <si>
    <t>R30</t>
  </si>
  <si>
    <t>42.4 R1</t>
  </si>
  <si>
    <t>42.4 R2</t>
  </si>
  <si>
    <t>42.4 R3</t>
  </si>
  <si>
    <t>42.2 R1</t>
  </si>
  <si>
    <t>42.2 R2</t>
  </si>
  <si>
    <t>42.2 R3</t>
  </si>
  <si>
    <t>52.2 R1</t>
  </si>
  <si>
    <t>52.2 R2</t>
  </si>
  <si>
    <t>52.2 R3</t>
  </si>
  <si>
    <t>30   1</t>
  </si>
  <si>
    <t>15   4</t>
  </si>
  <si>
    <t>42.1 R1</t>
  </si>
  <si>
    <t>42.1 R2</t>
  </si>
  <si>
    <t>42.1 R3</t>
  </si>
  <si>
    <t>B R1</t>
  </si>
  <si>
    <t>B R2</t>
  </si>
  <si>
    <t>B R3</t>
  </si>
  <si>
    <t>52.3 R1</t>
  </si>
  <si>
    <t>52.3 R2</t>
  </si>
  <si>
    <t>52.3 R3</t>
  </si>
  <si>
    <t>52.4 R1</t>
  </si>
  <si>
    <t>52.4 R2</t>
  </si>
  <si>
    <t>52.4 R3</t>
  </si>
  <si>
    <t>86.2 R1</t>
  </si>
  <si>
    <t>86.2 R2</t>
  </si>
  <si>
    <t>86.2 R3</t>
  </si>
  <si>
    <t>42.1 R1E2</t>
  </si>
  <si>
    <t>42.1 R2E2</t>
  </si>
  <si>
    <t>42.1 R3E2</t>
  </si>
  <si>
    <t>B R1E2</t>
  </si>
  <si>
    <t>B R2E2</t>
  </si>
  <si>
    <t>B R3E2</t>
  </si>
  <si>
    <t>52.3 R1E2</t>
  </si>
  <si>
    <t>52.3 R2E2</t>
  </si>
  <si>
    <t>52.3 R3E2</t>
  </si>
  <si>
    <t>42.4 R1E2</t>
  </si>
  <si>
    <t>42.4 R2E2</t>
  </si>
  <si>
    <t>42.4 R3E2</t>
  </si>
  <si>
    <t>42.2 R1E2</t>
  </si>
  <si>
    <t>42.2 R2E2</t>
  </si>
  <si>
    <t>42.2 R3E2</t>
  </si>
  <si>
    <t>52.2 R1E2</t>
  </si>
  <si>
    <t>52.2 R2E2</t>
  </si>
  <si>
    <t>52.2 R3E2</t>
  </si>
  <si>
    <t>52.4 R1E2</t>
  </si>
  <si>
    <t>52.4 R2E2</t>
  </si>
  <si>
    <t>52.4 R3E2</t>
  </si>
  <si>
    <t>86.2 R1E2</t>
  </si>
  <si>
    <t>86.2 R2E2</t>
  </si>
  <si>
    <t>86.2 R3E2</t>
  </si>
  <si>
    <t>30  1</t>
  </si>
  <si>
    <t>NPOC</t>
  </si>
  <si>
    <t>3, 4</t>
  </si>
  <si>
    <t>Mean:</t>
  </si>
  <si>
    <t>SD:</t>
  </si>
  <si>
    <t>TN</t>
  </si>
  <si>
    <t>Measured:</t>
  </si>
  <si>
    <t>Actual:</t>
  </si>
  <si>
    <t xml:space="preserve">Corrected </t>
  </si>
  <si>
    <t xml:space="preserve">using a high </t>
  </si>
  <si>
    <t>of 100ppm</t>
  </si>
  <si>
    <t>of 50ppm</t>
  </si>
  <si>
    <t>(What I sent you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</si>
</sst>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Font="1"/>
    <xf numFmtId="22" fontId="0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'110819 Stephanie High NPOC'!$L$2:$O$2</c:f>
              <c:numCache>
                <c:formatCode>General</c:formatCode>
                <c:ptCount val="4"/>
                <c:pt idx="0">
                  <c:v>0.2606615384615385</c:v>
                </c:pt>
                <c:pt idx="1">
                  <c:v>6.6589999999999998</c:v>
                </c:pt>
                <c:pt idx="2">
                  <c:v>13.997</c:v>
                </c:pt>
                <c:pt idx="3">
                  <c:v>28.221428571428568</c:v>
                </c:pt>
              </c:numCache>
            </c:numRef>
          </c:xVal>
          <c:yVal>
            <c:numRef>
              <c:f>'110819 Stephanie High NPOC'!$L$3:$O$3</c:f>
              <c:numCache>
                <c:formatCode>General</c:formatCode>
                <c:ptCount val="4"/>
                <c:pt idx="0">
                  <c:v>0.25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2DC-9E0E-7DBE9208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34624"/>
        <c:axId val="540634952"/>
      </c:scatterChart>
      <c:valAx>
        <c:axId val="5406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4952"/>
        <c:crosses val="autoZero"/>
        <c:crossBetween val="midCat"/>
      </c:valAx>
      <c:valAx>
        <c:axId val="540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147637</xdr:rowOff>
    </xdr:from>
    <xdr:to>
      <xdr:col>14</xdr:col>
      <xdr:colOff>619125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5AB2A-890D-4B0F-AD19-12B219A0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2" max="2" width="14.83203125" bestFit="1" customWidth="1"/>
    <col min="3" max="3" width="13.5" bestFit="1" customWidth="1"/>
    <col min="4" max="4" width="13.33203125" bestFit="1" customWidth="1"/>
    <col min="5" max="5" width="10.5" bestFit="1" customWidth="1"/>
    <col min="6" max="6" width="5.33203125" customWidth="1"/>
    <col min="7" max="7" width="13.33203125" bestFit="1" customWidth="1"/>
    <col min="8" max="8" width="22.83203125" bestFit="1" customWidth="1"/>
    <col min="12" max="12" width="14.83203125" bestFit="1" customWidth="1"/>
    <col min="13" max="13" width="13.5" bestFit="1" customWidth="1"/>
    <col min="14" max="14" width="13.33203125" bestFit="1" customWidth="1"/>
    <col min="15" max="15" width="10.5" bestFit="1" customWidth="1"/>
  </cols>
  <sheetData>
    <row r="1" spans="1:21" x14ac:dyDescent="0.2">
      <c r="K1" t="s">
        <v>64</v>
      </c>
      <c r="Q1" t="s">
        <v>68</v>
      </c>
    </row>
    <row r="2" spans="1:21" x14ac:dyDescent="0.2">
      <c r="K2" t="s">
        <v>69</v>
      </c>
      <c r="L2">
        <v>0.2606615384615385</v>
      </c>
      <c r="M2">
        <v>6.6589999999999998</v>
      </c>
      <c r="N2">
        <v>13.997</v>
      </c>
      <c r="O2">
        <v>28.221428571428568</v>
      </c>
      <c r="Q2" t="s">
        <v>69</v>
      </c>
      <c r="R2">
        <v>1.3217142857142856E-2</v>
      </c>
      <c r="S2">
        <v>0.81678333333333342</v>
      </c>
      <c r="T2">
        <v>1.7506666666666666</v>
      </c>
      <c r="U2">
        <v>3.4496666666666664</v>
      </c>
    </row>
    <row r="3" spans="1:21" x14ac:dyDescent="0.2">
      <c r="K3" t="s">
        <v>70</v>
      </c>
      <c r="L3">
        <v>0.25</v>
      </c>
      <c r="M3">
        <v>7</v>
      </c>
      <c r="N3">
        <v>15</v>
      </c>
      <c r="O3">
        <v>30</v>
      </c>
      <c r="Q3" t="s">
        <v>70</v>
      </c>
      <c r="R3">
        <v>0</v>
      </c>
      <c r="S3">
        <v>1</v>
      </c>
      <c r="T3">
        <v>2</v>
      </c>
      <c r="U3">
        <v>4</v>
      </c>
    </row>
    <row r="7" spans="1:21" x14ac:dyDescent="0.2">
      <c r="G7" s="5"/>
      <c r="H7" s="5" t="s">
        <v>75</v>
      </c>
    </row>
    <row r="8" spans="1:21" x14ac:dyDescent="0.2">
      <c r="G8" s="5" t="s">
        <v>71</v>
      </c>
      <c r="H8" s="5" t="s">
        <v>71</v>
      </c>
    </row>
    <row r="9" spans="1:21" x14ac:dyDescent="0.2">
      <c r="G9" s="5" t="s">
        <v>72</v>
      </c>
      <c r="H9" s="5" t="s">
        <v>72</v>
      </c>
    </row>
    <row r="10" spans="1:21" x14ac:dyDescent="0.2">
      <c r="G10" s="5" t="s">
        <v>73</v>
      </c>
      <c r="H10" s="5" t="s">
        <v>74</v>
      </c>
    </row>
    <row r="11" spans="1:21" x14ac:dyDescent="0.2">
      <c r="A11" s="1" t="s">
        <v>3</v>
      </c>
      <c r="B11" s="1" t="s">
        <v>4</v>
      </c>
      <c r="C11" s="1" t="s">
        <v>0</v>
      </c>
      <c r="D11" s="1" t="s">
        <v>1</v>
      </c>
      <c r="E11" s="1" t="s">
        <v>2</v>
      </c>
      <c r="G11" s="6" t="s">
        <v>1</v>
      </c>
      <c r="H11" s="6" t="s">
        <v>1</v>
      </c>
      <c r="K11" s="1" t="s">
        <v>3</v>
      </c>
      <c r="L11" s="1" t="s">
        <v>4</v>
      </c>
      <c r="M11" s="1" t="s">
        <v>0</v>
      </c>
      <c r="N11" s="1" t="s">
        <v>1</v>
      </c>
      <c r="O11" s="1" t="s">
        <v>2</v>
      </c>
    </row>
    <row r="12" spans="1:21" x14ac:dyDescent="0.2">
      <c r="A12" s="3">
        <v>1</v>
      </c>
      <c r="B12" s="4">
        <v>43774.643414351849</v>
      </c>
      <c r="C12" s="3" t="s">
        <v>5</v>
      </c>
      <c r="D12" s="3">
        <v>0.26340000000000002</v>
      </c>
      <c r="E12" s="3">
        <v>4.8239999999999998E-2</v>
      </c>
      <c r="G12">
        <f>(1.0653*D12)-0.0239</f>
        <v>0.25670002000000003</v>
      </c>
      <c r="H12" s="5">
        <v>0.26621586000000003</v>
      </c>
      <c r="K12" s="3">
        <v>1</v>
      </c>
      <c r="L12" s="4">
        <v>43774.643414351849</v>
      </c>
      <c r="M12" s="3" t="s">
        <v>5</v>
      </c>
      <c r="N12" s="3">
        <v>0.26340000000000002</v>
      </c>
      <c r="O12" s="3">
        <v>4.8239999999999998E-2</v>
      </c>
    </row>
    <row r="13" spans="1:21" x14ac:dyDescent="0.2">
      <c r="A13" s="3">
        <v>2</v>
      </c>
      <c r="B13" s="4">
        <v>43774.65724537037</v>
      </c>
      <c r="C13" s="3" t="s">
        <v>5</v>
      </c>
      <c r="D13" s="3">
        <v>0.23300000000000001</v>
      </c>
      <c r="E13" s="3">
        <v>8.9999999999999998E-4</v>
      </c>
      <c r="G13">
        <f t="shared" ref="G13:G76" si="0">(1.0653*D13)-0.0239</f>
        <v>0.22431489999999998</v>
      </c>
      <c r="H13" s="5">
        <v>0.23397618000000001</v>
      </c>
      <c r="K13" s="3">
        <v>2</v>
      </c>
      <c r="L13" s="4">
        <v>43774.65724537037</v>
      </c>
      <c r="M13" s="3" t="s">
        <v>5</v>
      </c>
      <c r="N13" s="3">
        <v>0.23300000000000001</v>
      </c>
      <c r="O13" s="3">
        <v>8.9999999999999998E-4</v>
      </c>
    </row>
    <row r="14" spans="1:21" x14ac:dyDescent="0.2">
      <c r="A14" s="3">
        <v>3</v>
      </c>
      <c r="B14" s="4">
        <v>43774.670300925929</v>
      </c>
      <c r="C14" s="3" t="s">
        <v>7</v>
      </c>
      <c r="D14" s="3">
        <v>6.5720000000000001</v>
      </c>
      <c r="E14" s="3">
        <v>1.806</v>
      </c>
      <c r="G14">
        <f t="shared" si="0"/>
        <v>6.9772515999999989</v>
      </c>
      <c r="H14" s="5">
        <v>6.9656580000000012</v>
      </c>
      <c r="K14" s="3">
        <v>3</v>
      </c>
      <c r="L14" s="4">
        <v>43775.400567129633</v>
      </c>
      <c r="M14" s="3" t="s">
        <v>5</v>
      </c>
      <c r="N14" s="3">
        <v>0.2359</v>
      </c>
      <c r="O14" s="3">
        <v>2.8E-3</v>
      </c>
    </row>
    <row r="15" spans="1:21" x14ac:dyDescent="0.2">
      <c r="A15" s="3">
        <v>4</v>
      </c>
      <c r="B15" s="4">
        <v>43774.687523148146</v>
      </c>
      <c r="C15" s="3" t="s">
        <v>8</v>
      </c>
      <c r="D15" s="3">
        <v>6.5750000000000002</v>
      </c>
      <c r="E15" s="3">
        <v>1.792</v>
      </c>
      <c r="G15">
        <f t="shared" si="0"/>
        <v>6.9804474999999995</v>
      </c>
      <c r="H15" s="5">
        <v>6.9693216000000007</v>
      </c>
      <c r="K15" s="3">
        <v>7</v>
      </c>
      <c r="L15" s="4">
        <v>43775.513761574075</v>
      </c>
      <c r="M15" s="3" t="s">
        <v>5</v>
      </c>
      <c r="N15" s="3">
        <v>0.3105</v>
      </c>
      <c r="O15" s="3">
        <v>1.2070000000000001E-2</v>
      </c>
    </row>
    <row r="16" spans="1:21" x14ac:dyDescent="0.2">
      <c r="A16" s="3">
        <v>5</v>
      </c>
      <c r="B16" s="4">
        <v>43774.699872685182</v>
      </c>
      <c r="C16" s="3" t="s">
        <v>9</v>
      </c>
      <c r="D16" s="3">
        <v>14.08</v>
      </c>
      <c r="E16" s="3">
        <v>3.6349999999999998</v>
      </c>
      <c r="G16">
        <f t="shared" si="0"/>
        <v>14.975524</v>
      </c>
      <c r="H16" s="5">
        <v>14.943146999999998</v>
      </c>
      <c r="K16" s="3">
        <v>14</v>
      </c>
      <c r="L16" s="4">
        <v>43775.638692129629</v>
      </c>
      <c r="M16" s="3" t="s">
        <v>5</v>
      </c>
      <c r="N16" s="3">
        <v>0.21740000000000001</v>
      </c>
      <c r="O16" s="3">
        <v>2.8819999999999998E-2</v>
      </c>
    </row>
    <row r="17" spans="1:15" x14ac:dyDescent="0.2">
      <c r="A17" s="3">
        <v>6</v>
      </c>
      <c r="B17" s="4">
        <v>43774.717847222222</v>
      </c>
      <c r="C17" s="3" t="s">
        <v>9</v>
      </c>
      <c r="D17" s="3">
        <v>13.86</v>
      </c>
      <c r="E17" s="3">
        <v>3.53</v>
      </c>
      <c r="G17">
        <f t="shared" si="0"/>
        <v>14.741157999999999</v>
      </c>
      <c r="H17" s="5">
        <v>14.705013000000001</v>
      </c>
      <c r="K17" s="3">
        <v>21</v>
      </c>
      <c r="L17" s="4">
        <v>43775.771597222221</v>
      </c>
      <c r="M17" s="3" t="s">
        <v>5</v>
      </c>
      <c r="N17" s="3">
        <v>0.20169999999999999</v>
      </c>
      <c r="O17" s="3">
        <v>1.2999999999999999E-2</v>
      </c>
    </row>
    <row r="18" spans="1:15" x14ac:dyDescent="0.2">
      <c r="A18" s="3">
        <v>7</v>
      </c>
      <c r="B18" s="4">
        <v>43774.73269675926</v>
      </c>
      <c r="C18" s="3" t="s">
        <v>10</v>
      </c>
      <c r="D18" s="3">
        <v>0.52500000000000002</v>
      </c>
      <c r="E18" s="3">
        <v>6.8580000000000002E-2</v>
      </c>
      <c r="G18">
        <f t="shared" si="0"/>
        <v>0.53538249999999998</v>
      </c>
      <c r="H18" s="5">
        <v>0.54409992000000007</v>
      </c>
      <c r="K18" s="3">
        <v>28</v>
      </c>
      <c r="L18" s="4">
        <v>43775.876099537039</v>
      </c>
      <c r="M18" s="3" t="s">
        <v>5</v>
      </c>
      <c r="N18" s="3">
        <v>0.2114</v>
      </c>
      <c r="O18" s="3">
        <v>4.5599999999999998E-3</v>
      </c>
    </row>
    <row r="19" spans="1:15" x14ac:dyDescent="0.2">
      <c r="A19" s="3">
        <v>8</v>
      </c>
      <c r="B19" s="4">
        <v>43774.749224537038</v>
      </c>
      <c r="C19" s="3" t="s">
        <v>11</v>
      </c>
      <c r="D19" s="3">
        <v>30.03</v>
      </c>
      <c r="E19" s="3">
        <v>0.99919999999999998</v>
      </c>
      <c r="G19">
        <f t="shared" si="0"/>
        <v>31.967058999999999</v>
      </c>
      <c r="H19" s="5">
        <v>31.887297</v>
      </c>
      <c r="K19" s="3">
        <v>35</v>
      </c>
      <c r="L19" s="4">
        <v>43775.98296296296</v>
      </c>
      <c r="M19" s="3" t="s">
        <v>5</v>
      </c>
      <c r="N19" s="3">
        <v>0.21329999999999999</v>
      </c>
      <c r="O19" s="3">
        <v>1.354E-2</v>
      </c>
    </row>
    <row r="20" spans="1:15" x14ac:dyDescent="0.2">
      <c r="A20" s="3">
        <v>9</v>
      </c>
      <c r="B20" s="4">
        <v>43774.76152777778</v>
      </c>
      <c r="C20" s="3" t="s">
        <v>12</v>
      </c>
      <c r="D20" s="3">
        <v>4.819</v>
      </c>
      <c r="E20" s="3">
        <v>0.29120000000000001</v>
      </c>
      <c r="G20">
        <f t="shared" si="0"/>
        <v>5.1097806999999991</v>
      </c>
      <c r="H20" s="5">
        <v>5.104549200000001</v>
      </c>
      <c r="K20" s="3">
        <v>42</v>
      </c>
      <c r="L20" s="4">
        <v>43776.080821759257</v>
      </c>
      <c r="M20" s="3" t="s">
        <v>5</v>
      </c>
      <c r="N20" s="3">
        <v>0.25080000000000002</v>
      </c>
      <c r="O20" s="3">
        <v>3.9199999999999999E-3</v>
      </c>
    </row>
    <row r="21" spans="1:15" x14ac:dyDescent="0.2">
      <c r="A21" s="3">
        <v>1</v>
      </c>
      <c r="B21" s="4">
        <v>43775.376886574071</v>
      </c>
      <c r="C21" s="3" t="s">
        <v>9</v>
      </c>
      <c r="D21" s="3">
        <v>13.44</v>
      </c>
      <c r="E21" s="3">
        <v>3.4580000000000002</v>
      </c>
      <c r="G21">
        <f t="shared" si="0"/>
        <v>14.293731999999999</v>
      </c>
      <c r="H21" s="5">
        <v>14.256222000000001</v>
      </c>
      <c r="K21" s="3">
        <v>56</v>
      </c>
      <c r="L21" s="4">
        <v>43776.270266203705</v>
      </c>
      <c r="M21" s="3" t="s">
        <v>5</v>
      </c>
      <c r="N21" s="3">
        <v>0.24279999999999999</v>
      </c>
      <c r="O21" s="3">
        <v>2.3800000000000002E-3</v>
      </c>
    </row>
    <row r="22" spans="1:15" x14ac:dyDescent="0.2">
      <c r="A22" s="3">
        <v>2</v>
      </c>
      <c r="B22" s="4">
        <v>43775.388715277775</v>
      </c>
      <c r="C22" s="3" t="s">
        <v>8</v>
      </c>
      <c r="D22" s="3">
        <v>6.4669999999999996</v>
      </c>
      <c r="E22" s="3">
        <v>1.732</v>
      </c>
      <c r="G22">
        <f t="shared" si="0"/>
        <v>6.8653950999999989</v>
      </c>
      <c r="H22" s="5">
        <v>6.8548341000000006</v>
      </c>
      <c r="K22" s="3">
        <v>63</v>
      </c>
      <c r="L22" s="4">
        <v>43776.36215277778</v>
      </c>
      <c r="M22" s="3" t="s">
        <v>5</v>
      </c>
      <c r="N22" s="3">
        <v>0.39100000000000001</v>
      </c>
      <c r="O22" s="3">
        <v>1.2460000000000001E-2</v>
      </c>
    </row>
    <row r="23" spans="1:15" x14ac:dyDescent="0.2">
      <c r="A23" s="3">
        <v>3</v>
      </c>
      <c r="B23" s="4">
        <v>43775.400567129633</v>
      </c>
      <c r="C23" s="3" t="s">
        <v>5</v>
      </c>
      <c r="D23" s="3">
        <v>0.2359</v>
      </c>
      <c r="E23" s="3">
        <v>2.8E-3</v>
      </c>
      <c r="G23">
        <f t="shared" si="0"/>
        <v>0.22740426999999999</v>
      </c>
      <c r="H23" s="5">
        <v>0.23709024000000001</v>
      </c>
      <c r="K23" s="3">
        <v>70</v>
      </c>
      <c r="L23" s="4">
        <v>43776.470590277779</v>
      </c>
      <c r="M23" s="3" t="s">
        <v>5</v>
      </c>
      <c r="N23" s="3">
        <v>0.27510000000000001</v>
      </c>
      <c r="O23" s="3">
        <v>6.6299999999999996E-3</v>
      </c>
    </row>
    <row r="24" spans="1:15" x14ac:dyDescent="0.2">
      <c r="A24" s="3">
        <v>1</v>
      </c>
      <c r="B24" s="4">
        <v>43775.4297337963</v>
      </c>
      <c r="C24" s="3" t="s">
        <v>13</v>
      </c>
      <c r="D24" s="3">
        <v>1.204</v>
      </c>
      <c r="E24" s="3">
        <v>7.9250000000000001E-2</v>
      </c>
      <c r="G24">
        <f t="shared" si="0"/>
        <v>1.2587211999999999</v>
      </c>
      <c r="H24" s="5">
        <v>1.2650964</v>
      </c>
      <c r="K24" s="3">
        <v>77</v>
      </c>
      <c r="L24" s="4">
        <v>43776.573368055557</v>
      </c>
      <c r="M24" s="3" t="s">
        <v>5</v>
      </c>
      <c r="N24" s="3">
        <v>0.34229999999999999</v>
      </c>
      <c r="O24" s="3">
        <v>2.1000000000000001E-2</v>
      </c>
    </row>
    <row r="25" spans="1:15" x14ac:dyDescent="0.2">
      <c r="A25" s="3">
        <v>2</v>
      </c>
      <c r="B25" s="4">
        <v>43775.444918981484</v>
      </c>
      <c r="C25" s="3" t="s">
        <v>14</v>
      </c>
      <c r="D25" s="3">
        <v>1.2529999999999999</v>
      </c>
      <c r="E25" s="3">
        <v>0.1022</v>
      </c>
      <c r="G25">
        <f t="shared" si="0"/>
        <v>1.3109208999999997</v>
      </c>
      <c r="H25" s="5">
        <v>1.3173027000000002</v>
      </c>
      <c r="K25" s="3"/>
      <c r="L25" s="3"/>
      <c r="M25" s="1" t="s">
        <v>66</v>
      </c>
      <c r="N25" s="1">
        <f>AVERAGE(N12:N24)</f>
        <v>0.2606615384615385</v>
      </c>
      <c r="O25" s="1">
        <f>AVERAGE(O12:O24)</f>
        <v>1.310153846153846E-2</v>
      </c>
    </row>
    <row r="26" spans="1:15" x14ac:dyDescent="0.2">
      <c r="A26" s="3">
        <v>3</v>
      </c>
      <c r="B26" s="4">
        <v>43775.458090277774</v>
      </c>
      <c r="C26" s="3" t="s">
        <v>15</v>
      </c>
      <c r="D26" s="3">
        <v>1.1870000000000001</v>
      </c>
      <c r="E26" s="3">
        <v>9.1370000000000007E-2</v>
      </c>
      <c r="G26">
        <f t="shared" si="0"/>
        <v>1.2406111</v>
      </c>
      <c r="H26" s="5">
        <v>1.2467784</v>
      </c>
      <c r="K26" s="3"/>
      <c r="L26" s="3"/>
      <c r="M26" s="1" t="s">
        <v>67</v>
      </c>
      <c r="N26" s="1">
        <f>STDEV(N12:N24)</f>
        <v>5.6395338732640285E-2</v>
      </c>
      <c r="O26" s="1">
        <f>STDEV(O12:O24)</f>
        <v>1.3275715201169545E-2</v>
      </c>
    </row>
    <row r="27" spans="1:15" x14ac:dyDescent="0.2">
      <c r="A27" s="3">
        <v>4</v>
      </c>
      <c r="B27" s="4">
        <v>43775.47488425926</v>
      </c>
      <c r="C27" s="3" t="s">
        <v>16</v>
      </c>
      <c r="D27" s="3">
        <v>9.2270000000000003</v>
      </c>
      <c r="E27" s="3">
        <v>0.34639999999999999</v>
      </c>
      <c r="G27">
        <f t="shared" si="0"/>
        <v>9.8056231</v>
      </c>
      <c r="H27" s="5">
        <v>9.7866299999999988</v>
      </c>
      <c r="K27" s="3"/>
      <c r="L27" s="3"/>
      <c r="M27" s="3"/>
      <c r="N27" s="3"/>
      <c r="O27" s="3"/>
    </row>
    <row r="28" spans="1:15" x14ac:dyDescent="0.2">
      <c r="A28" s="3">
        <v>5</v>
      </c>
      <c r="B28" s="4">
        <v>43775.491053240738</v>
      </c>
      <c r="C28" s="3" t="s">
        <v>17</v>
      </c>
      <c r="D28" s="3">
        <v>9.3729999999999993</v>
      </c>
      <c r="E28" s="3">
        <v>0.3039</v>
      </c>
      <c r="G28">
        <f t="shared" si="0"/>
        <v>9.9611568999999989</v>
      </c>
      <c r="H28" s="5">
        <v>9.9423329999999996</v>
      </c>
      <c r="K28" s="3">
        <v>3</v>
      </c>
      <c r="L28" s="4">
        <v>43774.670300925929</v>
      </c>
      <c r="M28" s="3" t="s">
        <v>7</v>
      </c>
      <c r="N28" s="3">
        <v>6.5720000000000001</v>
      </c>
      <c r="O28" s="3">
        <v>1.806</v>
      </c>
    </row>
    <row r="29" spans="1:15" x14ac:dyDescent="0.2">
      <c r="A29" s="3">
        <v>6</v>
      </c>
      <c r="B29" s="4">
        <v>43775.501539351855</v>
      </c>
      <c r="C29" s="3" t="s">
        <v>18</v>
      </c>
      <c r="D29" s="3">
        <v>8.4600000000000009</v>
      </c>
      <c r="E29" s="3">
        <v>0.27410000000000001</v>
      </c>
      <c r="G29">
        <f t="shared" si="0"/>
        <v>8.9885380000000001</v>
      </c>
      <c r="H29" s="5">
        <v>8.9714790000000004</v>
      </c>
      <c r="K29" s="3">
        <v>13</v>
      </c>
      <c r="L29" s="4">
        <v>43775.624432870369</v>
      </c>
      <c r="M29" s="3" t="s">
        <v>7</v>
      </c>
      <c r="N29" s="3">
        <v>6.7240000000000002</v>
      </c>
      <c r="O29" s="3">
        <v>1.726</v>
      </c>
    </row>
    <row r="30" spans="1:15" x14ac:dyDescent="0.2">
      <c r="A30" s="3">
        <v>7</v>
      </c>
      <c r="B30" s="4">
        <v>43775.513761574075</v>
      </c>
      <c r="C30" s="3" t="s">
        <v>5</v>
      </c>
      <c r="D30" s="3">
        <v>0.3105</v>
      </c>
      <c r="E30" s="3">
        <v>1.2070000000000001E-2</v>
      </c>
      <c r="G30">
        <f t="shared" si="0"/>
        <v>0.30687565</v>
      </c>
      <c r="H30" s="5">
        <v>0.31622400000000001</v>
      </c>
      <c r="K30" s="3">
        <v>27</v>
      </c>
      <c r="L30" s="4">
        <v>43775.863819444443</v>
      </c>
      <c r="M30" s="3" t="s">
        <v>7</v>
      </c>
      <c r="N30" s="3">
        <v>6.6020000000000003</v>
      </c>
      <c r="O30" s="3">
        <v>1.772</v>
      </c>
    </row>
    <row r="31" spans="1:15" x14ac:dyDescent="0.2">
      <c r="A31" s="3">
        <v>8</v>
      </c>
      <c r="B31" s="4">
        <v>43775.542708333334</v>
      </c>
      <c r="C31" s="3" t="s">
        <v>19</v>
      </c>
      <c r="D31" s="3">
        <v>68.06</v>
      </c>
      <c r="E31" s="3">
        <v>4.2080000000000002</v>
      </c>
      <c r="G31" s="1">
        <f t="shared" si="0"/>
        <v>72.480418</v>
      </c>
      <c r="H31" s="6">
        <v>72.278487000000013</v>
      </c>
      <c r="K31" s="3">
        <v>40</v>
      </c>
      <c r="L31" s="4">
        <v>43776.057638888888</v>
      </c>
      <c r="M31" s="3" t="s">
        <v>7</v>
      </c>
      <c r="N31" s="3">
        <v>6.5369999999999999</v>
      </c>
      <c r="O31" s="3">
        <v>1.69</v>
      </c>
    </row>
    <row r="32" spans="1:15" x14ac:dyDescent="0.2">
      <c r="A32" s="3">
        <v>9</v>
      </c>
      <c r="B32" s="4">
        <v>43775.560868055552</v>
      </c>
      <c r="C32" s="3" t="s">
        <v>20</v>
      </c>
      <c r="D32" s="3">
        <v>79.34</v>
      </c>
      <c r="E32" s="3">
        <v>4.6989999999999998</v>
      </c>
      <c r="G32" s="1">
        <f t="shared" si="0"/>
        <v>84.497001999999995</v>
      </c>
      <c r="H32" s="6">
        <v>84.249300000000005</v>
      </c>
      <c r="K32" s="3">
        <v>53</v>
      </c>
      <c r="L32" s="4">
        <v>43776.238483796296</v>
      </c>
      <c r="M32" s="3" t="s">
        <v>7</v>
      </c>
      <c r="N32" s="3">
        <v>6.8049999999999997</v>
      </c>
      <c r="O32" s="3">
        <v>1.782</v>
      </c>
    </row>
    <row r="33" spans="1:15" x14ac:dyDescent="0.2">
      <c r="A33" s="3">
        <v>10</v>
      </c>
      <c r="B33" s="4">
        <v>43775.577013888891</v>
      </c>
      <c r="C33" s="3" t="s">
        <v>21</v>
      </c>
      <c r="D33" s="3">
        <v>77.88</v>
      </c>
      <c r="E33" s="3">
        <v>4.6029999999999998</v>
      </c>
      <c r="G33" s="1">
        <f t="shared" si="0"/>
        <v>82.941663999999989</v>
      </c>
      <c r="H33" s="6">
        <v>82.701429000000019</v>
      </c>
      <c r="K33" s="3">
        <v>66</v>
      </c>
      <c r="L33" s="4">
        <v>43776.406712962962</v>
      </c>
      <c r="M33" s="3" t="s">
        <v>7</v>
      </c>
      <c r="N33" s="3">
        <v>6.8259999999999996</v>
      </c>
      <c r="O33" s="3">
        <v>1.7809999999999999</v>
      </c>
    </row>
    <row r="34" spans="1:15" x14ac:dyDescent="0.2">
      <c r="A34" s="3">
        <v>11</v>
      </c>
      <c r="B34" s="4">
        <v>43775.593368055554</v>
      </c>
      <c r="C34" s="3" t="s">
        <v>22</v>
      </c>
      <c r="D34" s="3">
        <v>28.73</v>
      </c>
      <c r="E34" s="3">
        <v>0.85640000000000005</v>
      </c>
      <c r="G34">
        <f t="shared" si="0"/>
        <v>30.582168999999997</v>
      </c>
      <c r="H34" s="5">
        <v>30.504288000000003</v>
      </c>
      <c r="K34" s="3">
        <v>76</v>
      </c>
      <c r="L34" s="4">
        <v>43776.562939814816</v>
      </c>
      <c r="M34" s="3" t="s">
        <v>7</v>
      </c>
      <c r="N34" s="3">
        <v>6.8230000000000004</v>
      </c>
      <c r="O34" s="3">
        <v>1.675</v>
      </c>
    </row>
    <row r="35" spans="1:15" x14ac:dyDescent="0.2">
      <c r="A35" s="3">
        <v>12</v>
      </c>
      <c r="B35" s="4">
        <v>43775.607037037036</v>
      </c>
      <c r="C35" s="3" t="s">
        <v>23</v>
      </c>
      <c r="D35" s="3">
        <v>14.17</v>
      </c>
      <c r="E35" s="3">
        <v>3.3919999999999999</v>
      </c>
      <c r="G35">
        <f t="shared" si="0"/>
        <v>15.071401</v>
      </c>
      <c r="H35" s="5">
        <v>15.034737</v>
      </c>
      <c r="K35" s="3">
        <v>4</v>
      </c>
      <c r="L35" s="4">
        <v>43774.687523148146</v>
      </c>
      <c r="M35" s="3" t="s">
        <v>8</v>
      </c>
      <c r="N35" s="3">
        <v>6.5750000000000002</v>
      </c>
      <c r="O35" s="3">
        <v>1.792</v>
      </c>
    </row>
    <row r="36" spans="1:15" x14ac:dyDescent="0.2">
      <c r="A36" s="3">
        <v>13</v>
      </c>
      <c r="B36" s="4">
        <v>43775.624432870369</v>
      </c>
      <c r="C36" s="3" t="s">
        <v>7</v>
      </c>
      <c r="D36" s="3">
        <v>6.7240000000000002</v>
      </c>
      <c r="E36" s="3">
        <v>1.726</v>
      </c>
      <c r="G36">
        <f t="shared" si="0"/>
        <v>7.1391771999999998</v>
      </c>
      <c r="H36" s="5">
        <v>7.1286882000000009</v>
      </c>
      <c r="K36" s="3">
        <v>2</v>
      </c>
      <c r="L36" s="4">
        <v>43775.388715277775</v>
      </c>
      <c r="M36" s="3" t="s">
        <v>8</v>
      </c>
      <c r="N36" s="3">
        <v>6.4669999999999996</v>
      </c>
      <c r="O36" s="3">
        <v>1.732</v>
      </c>
    </row>
    <row r="37" spans="1:15" x14ac:dyDescent="0.2">
      <c r="A37" s="3">
        <v>14</v>
      </c>
      <c r="B37" s="4">
        <v>43775.638692129629</v>
      </c>
      <c r="C37" s="3" t="s">
        <v>5</v>
      </c>
      <c r="D37" s="3">
        <v>0.21740000000000001</v>
      </c>
      <c r="E37" s="3">
        <v>2.8819999999999998E-2</v>
      </c>
      <c r="G37">
        <f t="shared" si="0"/>
        <v>0.20769621999999999</v>
      </c>
      <c r="H37" s="5">
        <v>0.21739839</v>
      </c>
      <c r="K37" s="3"/>
      <c r="L37" s="3"/>
      <c r="M37" s="1" t="s">
        <v>66</v>
      </c>
      <c r="N37" s="3">
        <f>AVERAGE(N28:N36)</f>
        <v>6.6589999999999998</v>
      </c>
      <c r="O37" s="3">
        <f>AVERAGE(O28:O36)</f>
        <v>1.7506666666666666</v>
      </c>
    </row>
    <row r="38" spans="1:15" x14ac:dyDescent="0.2">
      <c r="A38" s="3">
        <v>15</v>
      </c>
      <c r="B38" s="4">
        <v>43775.692893518521</v>
      </c>
      <c r="C38" s="3" t="s">
        <v>24</v>
      </c>
      <c r="D38" s="3">
        <v>4.6509999999999998</v>
      </c>
      <c r="E38" s="3">
        <v>0.2366</v>
      </c>
      <c r="G38">
        <f t="shared" si="0"/>
        <v>4.9308102999999992</v>
      </c>
      <c r="H38" s="5">
        <v>4.9259487000000002</v>
      </c>
      <c r="K38" s="3"/>
      <c r="L38" s="3"/>
      <c r="M38" s="1" t="s">
        <v>67</v>
      </c>
      <c r="N38" s="3">
        <f>STDEV(N28:N36)</f>
        <v>0.13690690267477387</v>
      </c>
      <c r="O38" s="3">
        <f>STDEV(O28:O36)</f>
        <v>4.6757352363024161E-2</v>
      </c>
    </row>
    <row r="39" spans="1:15" x14ac:dyDescent="0.2">
      <c r="A39" s="3">
        <v>16</v>
      </c>
      <c r="B39" s="4">
        <v>43775.708298611113</v>
      </c>
      <c r="C39" s="3" t="s">
        <v>25</v>
      </c>
      <c r="D39" s="3">
        <v>5.1100000000000003</v>
      </c>
      <c r="E39" s="3">
        <v>0.27900000000000003</v>
      </c>
      <c r="G39">
        <f t="shared" si="0"/>
        <v>5.4197829999999998</v>
      </c>
      <c r="H39" s="5">
        <v>5.4132075000000004</v>
      </c>
      <c r="K39" s="3"/>
      <c r="L39" s="3"/>
      <c r="M39" s="3"/>
      <c r="N39" s="3"/>
      <c r="O39" s="3"/>
    </row>
    <row r="40" spans="1:15" x14ac:dyDescent="0.2">
      <c r="A40" s="3">
        <v>17</v>
      </c>
      <c r="B40" s="4">
        <v>43775.723645833335</v>
      </c>
      <c r="C40" s="3" t="s">
        <v>26</v>
      </c>
      <c r="D40" s="3">
        <v>5.3029999999999999</v>
      </c>
      <c r="E40" s="3">
        <v>0.2422</v>
      </c>
      <c r="G40">
        <f t="shared" si="0"/>
        <v>5.6253858999999995</v>
      </c>
      <c r="H40" s="5">
        <v>5.6192850000000014</v>
      </c>
      <c r="K40" s="3">
        <v>12</v>
      </c>
      <c r="L40" s="4">
        <v>43775.607037037036</v>
      </c>
      <c r="M40" s="3" t="s">
        <v>23</v>
      </c>
      <c r="N40" s="3">
        <v>14.17</v>
      </c>
      <c r="O40" s="3">
        <v>3.3919999999999999</v>
      </c>
    </row>
    <row r="41" spans="1:15" x14ac:dyDescent="0.2">
      <c r="A41" s="3">
        <v>18</v>
      </c>
      <c r="B41" s="4">
        <v>43775.739062499997</v>
      </c>
      <c r="C41" s="3" t="s">
        <v>27</v>
      </c>
      <c r="D41" s="3">
        <v>0.55000000000000004</v>
      </c>
      <c r="E41" s="3">
        <v>7.0050000000000001E-2</v>
      </c>
      <c r="G41">
        <f t="shared" si="0"/>
        <v>0.56201499999999993</v>
      </c>
      <c r="H41" s="5">
        <v>0.57056943000000016</v>
      </c>
      <c r="K41" s="3">
        <v>26</v>
      </c>
      <c r="L41" s="4">
        <v>43775.849166666667</v>
      </c>
      <c r="M41" s="3" t="s">
        <v>23</v>
      </c>
      <c r="N41" s="3">
        <v>14.16</v>
      </c>
      <c r="O41" s="3">
        <v>3.3559999999999999</v>
      </c>
    </row>
    <row r="42" spans="1:15" x14ac:dyDescent="0.2">
      <c r="A42" s="3">
        <v>19</v>
      </c>
      <c r="B42" s="4">
        <v>43775.752013888887</v>
      </c>
      <c r="C42" s="3" t="s">
        <v>28</v>
      </c>
      <c r="D42" s="3">
        <v>0.47810000000000002</v>
      </c>
      <c r="E42" s="3">
        <v>6.5360000000000001E-2</v>
      </c>
      <c r="G42">
        <f t="shared" si="0"/>
        <v>0.48541993</v>
      </c>
      <c r="H42" s="5">
        <v>0.49427495999999999</v>
      </c>
      <c r="K42" s="3">
        <v>39</v>
      </c>
      <c r="L42" s="4">
        <v>43776.043090277781</v>
      </c>
      <c r="M42" s="3" t="s">
        <v>23</v>
      </c>
      <c r="N42" s="3">
        <v>14</v>
      </c>
      <c r="O42" s="3">
        <v>3.4140000000000001</v>
      </c>
    </row>
    <row r="43" spans="1:15" x14ac:dyDescent="0.2">
      <c r="A43" s="3">
        <v>20</v>
      </c>
      <c r="B43" s="4">
        <v>43775.760844907411</v>
      </c>
      <c r="C43" s="3" t="s">
        <v>29</v>
      </c>
      <c r="D43" s="3">
        <v>0.40889999999999999</v>
      </c>
      <c r="E43" s="3">
        <v>1.873E-2</v>
      </c>
      <c r="G43">
        <f t="shared" si="0"/>
        <v>0.41170116999999995</v>
      </c>
      <c r="H43" s="5">
        <v>0.42081978000000003</v>
      </c>
      <c r="K43" s="3">
        <v>52</v>
      </c>
      <c r="L43" s="4">
        <v>43776.220578703702</v>
      </c>
      <c r="M43" s="3" t="s">
        <v>23</v>
      </c>
      <c r="N43" s="3">
        <v>14.19</v>
      </c>
      <c r="O43" s="3">
        <v>3.4470000000000001</v>
      </c>
    </row>
    <row r="44" spans="1:15" x14ac:dyDescent="0.2">
      <c r="A44" s="3">
        <v>21</v>
      </c>
      <c r="B44" s="4">
        <v>43775.771597222221</v>
      </c>
      <c r="C44" s="3" t="s">
        <v>5</v>
      </c>
      <c r="D44" s="3">
        <v>0.20169999999999999</v>
      </c>
      <c r="E44" s="3">
        <v>1.2999999999999999E-2</v>
      </c>
      <c r="G44">
        <f t="shared" si="0"/>
        <v>0.19097100999999997</v>
      </c>
      <c r="H44" s="5">
        <v>0.20072900999999999</v>
      </c>
      <c r="K44" s="3">
        <v>65</v>
      </c>
      <c r="L44" s="4">
        <v>43776.394212962965</v>
      </c>
      <c r="M44" s="3" t="s">
        <v>23</v>
      </c>
      <c r="N44" s="3">
        <v>14.23</v>
      </c>
      <c r="O44" s="3">
        <v>3.4790000000000001</v>
      </c>
    </row>
    <row r="45" spans="1:15" x14ac:dyDescent="0.2">
      <c r="A45" s="3">
        <v>22</v>
      </c>
      <c r="B45" s="4">
        <v>43775.783113425925</v>
      </c>
      <c r="C45" s="3" t="s">
        <v>30</v>
      </c>
      <c r="D45" s="3">
        <v>26.7</v>
      </c>
      <c r="E45" s="3">
        <v>0.86839999999999995</v>
      </c>
      <c r="G45">
        <f t="shared" si="0"/>
        <v>28.419609999999995</v>
      </c>
      <c r="H45" s="5">
        <v>28.351922999999999</v>
      </c>
      <c r="K45" s="3">
        <v>75</v>
      </c>
      <c r="L45" s="4">
        <v>43776.54996527778</v>
      </c>
      <c r="M45" s="3" t="s">
        <v>23</v>
      </c>
      <c r="N45" s="3">
        <v>14.1</v>
      </c>
      <c r="O45" s="3">
        <v>3.3359999999999999</v>
      </c>
    </row>
    <row r="46" spans="1:15" x14ac:dyDescent="0.2">
      <c r="A46" s="3">
        <v>23</v>
      </c>
      <c r="B46" s="4">
        <v>43775.799803240741</v>
      </c>
      <c r="C46" s="3" t="s">
        <v>31</v>
      </c>
      <c r="D46" s="3">
        <v>27.3</v>
      </c>
      <c r="E46" s="3">
        <v>0.86950000000000005</v>
      </c>
      <c r="G46">
        <f t="shared" si="0"/>
        <v>29.058789999999998</v>
      </c>
      <c r="H46" s="5">
        <v>28.983893999999999</v>
      </c>
      <c r="K46" s="3">
        <v>5</v>
      </c>
      <c r="L46" s="4">
        <v>43774.699872685182</v>
      </c>
      <c r="M46" s="3" t="s">
        <v>9</v>
      </c>
      <c r="N46" s="3">
        <v>14.08</v>
      </c>
      <c r="O46" s="3">
        <v>3.6349999999999998</v>
      </c>
    </row>
    <row r="47" spans="1:15" x14ac:dyDescent="0.2">
      <c r="A47" s="3">
        <v>24</v>
      </c>
      <c r="B47" s="4">
        <v>43775.817164351851</v>
      </c>
      <c r="C47" s="3" t="s">
        <v>32</v>
      </c>
      <c r="D47" s="3">
        <v>28.24</v>
      </c>
      <c r="E47" s="3">
        <v>0.94599999999999995</v>
      </c>
      <c r="G47">
        <f t="shared" si="0"/>
        <v>30.060171999999994</v>
      </c>
      <c r="H47" s="5">
        <v>29.982225</v>
      </c>
      <c r="K47" s="3">
        <v>6</v>
      </c>
      <c r="L47" s="4">
        <v>43774.717847222222</v>
      </c>
      <c r="M47" s="3" t="s">
        <v>9</v>
      </c>
      <c r="N47" s="3">
        <v>13.86</v>
      </c>
      <c r="O47" s="3">
        <v>3.53</v>
      </c>
    </row>
    <row r="48" spans="1:15" x14ac:dyDescent="0.2">
      <c r="A48" s="3">
        <v>25</v>
      </c>
      <c r="B48" s="4">
        <v>43775.835046296299</v>
      </c>
      <c r="C48" s="3" t="s">
        <v>22</v>
      </c>
      <c r="D48" s="3">
        <v>28.48</v>
      </c>
      <c r="E48" s="3">
        <v>0.77159999999999995</v>
      </c>
      <c r="G48">
        <f t="shared" si="0"/>
        <v>30.315843999999998</v>
      </c>
      <c r="H48" s="5">
        <v>30.238677000000003</v>
      </c>
      <c r="K48" s="3">
        <v>1</v>
      </c>
      <c r="L48" s="4">
        <v>43775.376886574071</v>
      </c>
      <c r="M48" s="3" t="s">
        <v>9</v>
      </c>
      <c r="N48" s="3">
        <v>13.44</v>
      </c>
      <c r="O48" s="3">
        <v>3.4580000000000002</v>
      </c>
    </row>
    <row r="49" spans="1:15" x14ac:dyDescent="0.2">
      <c r="A49" s="3">
        <v>26</v>
      </c>
      <c r="B49" s="4">
        <v>43775.849166666667</v>
      </c>
      <c r="C49" s="3" t="s">
        <v>23</v>
      </c>
      <c r="D49" s="3">
        <v>14.16</v>
      </c>
      <c r="E49" s="3">
        <v>3.3559999999999999</v>
      </c>
      <c r="G49">
        <f t="shared" si="0"/>
        <v>15.060748</v>
      </c>
      <c r="H49" s="5">
        <v>15.016419000000001</v>
      </c>
      <c r="K49" s="3">
        <v>2</v>
      </c>
      <c r="L49" s="4">
        <v>43777.444884259261</v>
      </c>
      <c r="M49" s="3" t="s">
        <v>9</v>
      </c>
      <c r="N49" s="3">
        <v>13.74</v>
      </c>
      <c r="O49" s="3">
        <v>3.2759999999999998</v>
      </c>
    </row>
    <row r="50" spans="1:15" x14ac:dyDescent="0.2">
      <c r="A50" s="3">
        <v>27</v>
      </c>
      <c r="B50" s="4">
        <v>43775.863819444443</v>
      </c>
      <c r="C50" s="3" t="s">
        <v>7</v>
      </c>
      <c r="D50" s="3">
        <v>6.6020000000000003</v>
      </c>
      <c r="E50" s="3">
        <v>1.772</v>
      </c>
      <c r="G50">
        <f t="shared" si="0"/>
        <v>7.0092105999999994</v>
      </c>
      <c r="H50" s="5">
        <v>6.9986304000000006</v>
      </c>
      <c r="K50" s="3"/>
      <c r="L50" s="3"/>
      <c r="M50" s="1" t="s">
        <v>66</v>
      </c>
      <c r="N50" s="3">
        <f>AVERAGE(N40:N49)</f>
        <v>13.997</v>
      </c>
      <c r="O50" s="3">
        <f>AVERAGE(O40:O49)</f>
        <v>3.4322999999999992</v>
      </c>
    </row>
    <row r="51" spans="1:15" x14ac:dyDescent="0.2">
      <c r="A51" s="3">
        <v>28</v>
      </c>
      <c r="B51" s="4">
        <v>43775.876099537039</v>
      </c>
      <c r="C51" s="3" t="s">
        <v>5</v>
      </c>
      <c r="D51" s="3">
        <v>0.2114</v>
      </c>
      <c r="E51" s="3">
        <v>4.5599999999999998E-3</v>
      </c>
      <c r="G51">
        <f t="shared" si="0"/>
        <v>0.20130441999999998</v>
      </c>
      <c r="H51" s="5">
        <v>0.21098709000000002</v>
      </c>
      <c r="K51" s="3"/>
      <c r="L51" s="3"/>
      <c r="M51" s="1" t="s">
        <v>67</v>
      </c>
      <c r="N51" s="3">
        <f>STDEV(N40:N49)</f>
        <v>0.24957964660604853</v>
      </c>
      <c r="O51" s="3">
        <f>STDEV(O40:O49)</f>
        <v>0.10283433278822789</v>
      </c>
    </row>
    <row r="52" spans="1:15" x14ac:dyDescent="0.2">
      <c r="A52" s="3">
        <v>29</v>
      </c>
      <c r="B52" s="4">
        <v>43775.894756944443</v>
      </c>
      <c r="C52" s="3" t="s">
        <v>33</v>
      </c>
      <c r="D52" s="3">
        <v>3.2480000000000002</v>
      </c>
      <c r="E52" s="3">
        <v>0.71689999999999998</v>
      </c>
      <c r="G52">
        <f t="shared" si="0"/>
        <v>3.4361944000000002</v>
      </c>
      <c r="H52" s="5">
        <v>3.4357793999999999</v>
      </c>
      <c r="K52" s="3"/>
      <c r="L52" s="3"/>
      <c r="M52" s="3"/>
      <c r="N52" s="3"/>
      <c r="O52" s="3"/>
    </row>
    <row r="53" spans="1:15" x14ac:dyDescent="0.2">
      <c r="A53" s="3">
        <v>30</v>
      </c>
      <c r="B53" s="4">
        <v>43775.913576388892</v>
      </c>
      <c r="C53" s="3" t="s">
        <v>34</v>
      </c>
      <c r="D53" s="3">
        <v>2.8570000000000002</v>
      </c>
      <c r="E53" s="3">
        <v>0.66200000000000003</v>
      </c>
      <c r="G53">
        <f t="shared" si="0"/>
        <v>3.0196621000000001</v>
      </c>
      <c r="H53" s="5">
        <v>3.0208767000000001</v>
      </c>
      <c r="K53" s="3">
        <v>11</v>
      </c>
      <c r="L53" s="4">
        <v>43775.593368055554</v>
      </c>
      <c r="M53" s="3" t="s">
        <v>22</v>
      </c>
      <c r="N53" s="3">
        <v>28.73</v>
      </c>
      <c r="O53" s="3">
        <v>0.85640000000000005</v>
      </c>
    </row>
    <row r="54" spans="1:15" x14ac:dyDescent="0.2">
      <c r="A54" s="3">
        <v>31</v>
      </c>
      <c r="B54" s="4">
        <v>43775.932175925926</v>
      </c>
      <c r="C54" s="3" t="s">
        <v>35</v>
      </c>
      <c r="D54" s="3">
        <v>2.6819999999999999</v>
      </c>
      <c r="E54" s="3">
        <v>0.68130000000000002</v>
      </c>
      <c r="G54">
        <f t="shared" si="0"/>
        <v>2.8332345999999999</v>
      </c>
      <c r="H54" s="5">
        <v>2.8358649000000002</v>
      </c>
      <c r="K54" s="3">
        <v>25</v>
      </c>
      <c r="L54" s="4">
        <v>43775.835046296299</v>
      </c>
      <c r="M54" s="3" t="s">
        <v>22</v>
      </c>
      <c r="N54" s="3">
        <v>28.48</v>
      </c>
      <c r="O54" s="3">
        <v>0.77159999999999995</v>
      </c>
    </row>
    <row r="55" spans="1:15" x14ac:dyDescent="0.2">
      <c r="A55" s="3">
        <v>32</v>
      </c>
      <c r="B55" s="4">
        <v>43775.947326388887</v>
      </c>
      <c r="C55" s="3" t="s">
        <v>36</v>
      </c>
      <c r="D55" s="3">
        <v>4.1929999999999996</v>
      </c>
      <c r="E55" s="3">
        <v>0.1268</v>
      </c>
      <c r="G55">
        <f t="shared" si="0"/>
        <v>4.4429028999999991</v>
      </c>
      <c r="H55" s="5">
        <v>4.4396058000000007</v>
      </c>
      <c r="K55" s="3">
        <v>38</v>
      </c>
      <c r="L55" s="4">
        <v>43776.029247685183</v>
      </c>
      <c r="M55" s="3" t="s">
        <v>22</v>
      </c>
      <c r="N55" s="3">
        <v>28.1</v>
      </c>
      <c r="O55" s="3">
        <v>0.76849999999999996</v>
      </c>
    </row>
    <row r="56" spans="1:15" x14ac:dyDescent="0.2">
      <c r="A56" s="3">
        <v>33</v>
      </c>
      <c r="B56" s="4">
        <v>43775.959456018521</v>
      </c>
      <c r="C56" s="3" t="s">
        <v>37</v>
      </c>
      <c r="D56" s="3">
        <v>4.4059999999999997</v>
      </c>
      <c r="E56" s="3">
        <v>0.1167</v>
      </c>
      <c r="G56">
        <f t="shared" si="0"/>
        <v>4.6698117999999988</v>
      </c>
      <c r="H56" s="5">
        <v>4.6658331000000004</v>
      </c>
      <c r="K56" s="3">
        <v>51</v>
      </c>
      <c r="L56" s="4">
        <v>43776.20653935185</v>
      </c>
      <c r="M56" s="3" t="s">
        <v>22</v>
      </c>
      <c r="N56" s="3">
        <v>28.72</v>
      </c>
      <c r="O56" s="3">
        <v>0.85419999999999996</v>
      </c>
    </row>
    <row r="57" spans="1:15" x14ac:dyDescent="0.2">
      <c r="A57" s="3">
        <v>34</v>
      </c>
      <c r="B57" s="4">
        <v>43775.974583333336</v>
      </c>
      <c r="C57" s="3" t="s">
        <v>38</v>
      </c>
      <c r="D57" s="3">
        <v>4.7619999999999996</v>
      </c>
      <c r="E57" s="3">
        <v>0.14449999999999999</v>
      </c>
      <c r="G57">
        <f t="shared" si="0"/>
        <v>5.0490585999999986</v>
      </c>
      <c r="H57" s="5">
        <v>5.0431839000000007</v>
      </c>
      <c r="K57" s="3">
        <v>64</v>
      </c>
      <c r="L57" s="4">
        <v>43776.380104166667</v>
      </c>
      <c r="M57" s="3" t="s">
        <v>22</v>
      </c>
      <c r="N57" s="3">
        <v>28.07</v>
      </c>
      <c r="O57" s="3">
        <v>0.82799999999999996</v>
      </c>
    </row>
    <row r="58" spans="1:15" x14ac:dyDescent="0.2">
      <c r="A58" s="3">
        <v>35</v>
      </c>
      <c r="B58" s="4">
        <v>43775.98296296296</v>
      </c>
      <c r="C58" s="3" t="s">
        <v>5</v>
      </c>
      <c r="D58" s="3">
        <v>0.21329999999999999</v>
      </c>
      <c r="E58" s="3">
        <v>1.354E-2</v>
      </c>
      <c r="G58">
        <f t="shared" si="0"/>
        <v>0.20332848999999997</v>
      </c>
      <c r="H58" s="5">
        <v>0.21309366000000002</v>
      </c>
      <c r="K58" s="3">
        <v>74</v>
      </c>
      <c r="L58" s="4">
        <v>43776.53087962963</v>
      </c>
      <c r="M58" s="3" t="s">
        <v>22</v>
      </c>
      <c r="N58" s="3">
        <v>27.7</v>
      </c>
      <c r="O58" s="3">
        <v>0.82199999999999995</v>
      </c>
    </row>
    <row r="59" spans="1:15" x14ac:dyDescent="0.2">
      <c r="A59" s="3">
        <v>36</v>
      </c>
      <c r="B59" s="4">
        <v>43775.996469907404</v>
      </c>
      <c r="C59" s="3" t="s">
        <v>39</v>
      </c>
      <c r="D59" s="3">
        <v>2.1179999999999999</v>
      </c>
      <c r="E59" s="3">
        <v>8.5339999999999999E-2</v>
      </c>
      <c r="G59">
        <f t="shared" si="0"/>
        <v>2.2324053999999998</v>
      </c>
      <c r="H59" s="5">
        <v>2.2359504000000001</v>
      </c>
      <c r="K59" s="3">
        <v>1</v>
      </c>
      <c r="L59" s="4">
        <v>43777.426898148151</v>
      </c>
      <c r="M59" s="3" t="s">
        <v>63</v>
      </c>
      <c r="N59" s="3">
        <v>27.75</v>
      </c>
      <c r="O59" s="3">
        <v>0.81869999999999998</v>
      </c>
    </row>
    <row r="60" spans="1:15" x14ac:dyDescent="0.2">
      <c r="A60" s="3">
        <v>37</v>
      </c>
      <c r="B60" s="4">
        <v>43776.011250000003</v>
      </c>
      <c r="C60" s="3" t="s">
        <v>40</v>
      </c>
      <c r="D60" s="3">
        <v>2.2480000000000002</v>
      </c>
      <c r="E60" s="3">
        <v>0.12540000000000001</v>
      </c>
      <c r="G60">
        <f t="shared" si="0"/>
        <v>2.3708944000000001</v>
      </c>
      <c r="H60" s="5">
        <v>2.3742513000000001</v>
      </c>
      <c r="K60" s="3"/>
      <c r="L60" s="3"/>
      <c r="M60" s="1" t="s">
        <v>66</v>
      </c>
      <c r="N60" s="3">
        <f>AVERAGE(N53:N59)</f>
        <v>28.221428571428568</v>
      </c>
      <c r="O60" s="3">
        <f>AVERAGE(O53:O59)</f>
        <v>0.81705714285714293</v>
      </c>
    </row>
    <row r="61" spans="1:15" x14ac:dyDescent="0.2">
      <c r="A61" s="3">
        <v>38</v>
      </c>
      <c r="B61" s="4">
        <v>43776.029247685183</v>
      </c>
      <c r="C61" s="3" t="s">
        <v>22</v>
      </c>
      <c r="D61" s="3">
        <v>28.1</v>
      </c>
      <c r="E61" s="3">
        <v>0.76849999999999996</v>
      </c>
      <c r="G61">
        <f t="shared" si="0"/>
        <v>29.911029999999997</v>
      </c>
      <c r="H61" s="5">
        <v>29.835681000000005</v>
      </c>
      <c r="K61" s="3"/>
      <c r="L61" s="3"/>
      <c r="M61" s="1" t="s">
        <v>67</v>
      </c>
      <c r="N61" s="3">
        <f>STDEV(N53:N59)</f>
        <v>0.42931839666416077</v>
      </c>
      <c r="O61" s="3">
        <f>STDEV(O53:O59)</f>
        <v>3.5351749468395366E-2</v>
      </c>
    </row>
    <row r="62" spans="1:15" x14ac:dyDescent="0.2">
      <c r="A62" s="3">
        <v>39</v>
      </c>
      <c r="B62" s="4">
        <v>43776.043090277781</v>
      </c>
      <c r="C62" s="3" t="s">
        <v>23</v>
      </c>
      <c r="D62" s="3">
        <v>14</v>
      </c>
      <c r="E62" s="3">
        <v>3.4140000000000001</v>
      </c>
      <c r="G62">
        <f t="shared" si="0"/>
        <v>14.8903</v>
      </c>
      <c r="H62" s="5">
        <v>14.851557000000001</v>
      </c>
      <c r="K62" s="3"/>
      <c r="L62" s="3"/>
      <c r="M62" s="3"/>
      <c r="N62" s="3"/>
      <c r="O62" s="3"/>
    </row>
    <row r="63" spans="1:15" x14ac:dyDescent="0.2">
      <c r="A63" s="3">
        <v>40</v>
      </c>
      <c r="B63" s="4">
        <v>43776.057638888888</v>
      </c>
      <c r="C63" s="3" t="s">
        <v>7</v>
      </c>
      <c r="D63" s="3">
        <v>6.5369999999999999</v>
      </c>
      <c r="E63" s="3">
        <v>1.69</v>
      </c>
      <c r="G63">
        <f t="shared" si="0"/>
        <v>6.9399660999999995</v>
      </c>
      <c r="H63" s="5">
        <v>6.9290220000000007</v>
      </c>
      <c r="K63" s="3"/>
      <c r="L63" s="3"/>
      <c r="M63" s="3"/>
      <c r="N63" s="3"/>
      <c r="O63" s="3"/>
    </row>
    <row r="64" spans="1:15" x14ac:dyDescent="0.2">
      <c r="A64" s="3">
        <v>41</v>
      </c>
      <c r="B64" s="4">
        <v>43776.069247685184</v>
      </c>
      <c r="C64" s="3" t="s">
        <v>41</v>
      </c>
      <c r="D64" s="3">
        <v>2.6970000000000001</v>
      </c>
      <c r="E64" s="3">
        <v>0.1222</v>
      </c>
      <c r="G64">
        <f t="shared" si="0"/>
        <v>2.8492141000000002</v>
      </c>
      <c r="H64" s="5">
        <v>2.8505192999999998</v>
      </c>
      <c r="K64" s="3"/>
      <c r="L64" s="3"/>
      <c r="M64" s="3"/>
      <c r="N64" s="3"/>
      <c r="O64" s="3"/>
    </row>
    <row r="65" spans="1:15" x14ac:dyDescent="0.2">
      <c r="A65" s="3">
        <v>42</v>
      </c>
      <c r="B65" s="4">
        <v>43776.080821759257</v>
      </c>
      <c r="C65" s="3" t="s">
        <v>5</v>
      </c>
      <c r="D65" s="3">
        <v>0.25080000000000002</v>
      </c>
      <c r="E65" s="3">
        <v>3.9199999999999999E-3</v>
      </c>
      <c r="G65">
        <f t="shared" si="0"/>
        <v>0.24327723999999998</v>
      </c>
      <c r="H65" s="5">
        <v>0.25293530999999997</v>
      </c>
      <c r="K65" s="3"/>
      <c r="L65" s="3"/>
      <c r="M65" s="3"/>
      <c r="N65" s="3"/>
      <c r="O65" s="3"/>
    </row>
    <row r="66" spans="1:15" x14ac:dyDescent="0.2">
      <c r="A66" s="3">
        <v>43</v>
      </c>
      <c r="B66" s="4">
        <v>43776.093043981484</v>
      </c>
      <c r="C66" s="3" t="s">
        <v>42</v>
      </c>
      <c r="D66" s="3">
        <v>0.36080000000000001</v>
      </c>
      <c r="E66" s="3">
        <v>1.095E-2</v>
      </c>
      <c r="G66">
        <f t="shared" si="0"/>
        <v>0.36046023999999999</v>
      </c>
      <c r="H66" s="5">
        <v>0.36971256000000002</v>
      </c>
      <c r="K66" s="3"/>
      <c r="L66" s="3"/>
      <c r="M66" s="3"/>
      <c r="N66" s="3"/>
      <c r="O66" s="3"/>
    </row>
    <row r="67" spans="1:15" x14ac:dyDescent="0.2">
      <c r="A67" s="3">
        <v>44</v>
      </c>
      <c r="B67" s="4">
        <v>43776.104942129627</v>
      </c>
      <c r="C67" s="3" t="s">
        <v>43</v>
      </c>
      <c r="D67" s="3">
        <v>0.34599999999999997</v>
      </c>
      <c r="E67" s="3">
        <v>4.1200000000000004E-3</v>
      </c>
      <c r="G67">
        <f t="shared" si="0"/>
        <v>0.34469379999999994</v>
      </c>
      <c r="H67" s="5">
        <v>0.35405067000000001</v>
      </c>
    </row>
    <row r="68" spans="1:15" x14ac:dyDescent="0.2">
      <c r="A68" s="3">
        <v>45</v>
      </c>
      <c r="B68" s="4">
        <v>43776.119189814817</v>
      </c>
      <c r="C68" s="3" t="s">
        <v>44</v>
      </c>
      <c r="D68" s="3">
        <v>0.34610000000000002</v>
      </c>
      <c r="E68" s="3">
        <v>5.0800000000000003E-3</v>
      </c>
      <c r="G68">
        <f t="shared" si="0"/>
        <v>0.34480032999999999</v>
      </c>
      <c r="H68" s="5">
        <v>0.35405067000000001</v>
      </c>
    </row>
    <row r="69" spans="1:15" x14ac:dyDescent="0.2">
      <c r="A69" s="3">
        <v>46</v>
      </c>
      <c r="B69" s="4">
        <v>43776.135393518518</v>
      </c>
      <c r="C69" s="3" t="s">
        <v>45</v>
      </c>
      <c r="D69" s="3">
        <v>15.84</v>
      </c>
      <c r="E69" s="3">
        <v>0.38729999999999998</v>
      </c>
      <c r="G69">
        <f t="shared" si="0"/>
        <v>16.850451999999997</v>
      </c>
      <c r="H69" s="5">
        <v>16.811583000000002</v>
      </c>
    </row>
    <row r="70" spans="1:15" x14ac:dyDescent="0.2">
      <c r="A70" s="3">
        <v>47</v>
      </c>
      <c r="B70" s="4">
        <v>43776.150821759256</v>
      </c>
      <c r="C70" s="3" t="s">
        <v>46</v>
      </c>
      <c r="D70" s="3">
        <v>8.5489999999999995</v>
      </c>
      <c r="E70" s="3">
        <v>0.20780000000000001</v>
      </c>
      <c r="G70">
        <f t="shared" si="0"/>
        <v>9.0833496999999994</v>
      </c>
      <c r="H70" s="5">
        <v>9.0658167000000009</v>
      </c>
      <c r="K70" s="1"/>
      <c r="L70" s="2"/>
      <c r="M70" s="1"/>
      <c r="N70" s="1"/>
      <c r="O70" s="1"/>
    </row>
    <row r="71" spans="1:15" x14ac:dyDescent="0.2">
      <c r="A71" s="3">
        <v>48</v>
      </c>
      <c r="B71" s="4">
        <v>43776.166493055556</v>
      </c>
      <c r="C71" s="3" t="s">
        <v>47</v>
      </c>
      <c r="D71" s="3">
        <v>18.63</v>
      </c>
      <c r="E71" s="3">
        <v>0.46689999999999998</v>
      </c>
      <c r="G71">
        <f t="shared" si="0"/>
        <v>19.822638999999995</v>
      </c>
      <c r="H71" s="5">
        <v>19.769940000000002</v>
      </c>
    </row>
    <row r="72" spans="1:15" x14ac:dyDescent="0.2">
      <c r="A72" s="3">
        <v>49</v>
      </c>
      <c r="B72" s="4">
        <v>43776.176689814813</v>
      </c>
      <c r="C72" s="3" t="s">
        <v>5</v>
      </c>
      <c r="D72" s="3">
        <v>0.28389999999999999</v>
      </c>
      <c r="E72" s="3">
        <v>1.472E-2</v>
      </c>
      <c r="G72">
        <f t="shared" si="0"/>
        <v>0.27853866999999999</v>
      </c>
      <c r="H72" s="5">
        <v>0.28801428000000001</v>
      </c>
    </row>
    <row r="73" spans="1:15" x14ac:dyDescent="0.2">
      <c r="A73" s="3">
        <v>50</v>
      </c>
      <c r="B73" s="4">
        <v>43776.18954861111</v>
      </c>
      <c r="C73" s="3" t="s">
        <v>48</v>
      </c>
      <c r="D73" s="3">
        <v>0.56830000000000003</v>
      </c>
      <c r="E73" s="3">
        <v>6.4759999999999998E-2</v>
      </c>
      <c r="G73">
        <f t="shared" si="0"/>
        <v>0.58150998999999992</v>
      </c>
      <c r="H73" s="5">
        <v>0.59007810000000005</v>
      </c>
    </row>
    <row r="74" spans="1:15" x14ac:dyDescent="0.2">
      <c r="A74" s="3">
        <v>51</v>
      </c>
      <c r="B74" s="4">
        <v>43776.20653935185</v>
      </c>
      <c r="C74" s="3" t="s">
        <v>22</v>
      </c>
      <c r="D74" s="3">
        <v>28.72</v>
      </c>
      <c r="E74" s="3">
        <v>0.85419999999999996</v>
      </c>
      <c r="G74">
        <f t="shared" si="0"/>
        <v>30.571515999999995</v>
      </c>
      <c r="H74" s="5">
        <v>30.485969999999998</v>
      </c>
    </row>
    <row r="75" spans="1:15" x14ac:dyDescent="0.2">
      <c r="A75" s="3">
        <v>52</v>
      </c>
      <c r="B75" s="4">
        <v>43776.220578703702</v>
      </c>
      <c r="C75" s="3" t="s">
        <v>23</v>
      </c>
      <c r="D75" s="3">
        <v>14.19</v>
      </c>
      <c r="E75" s="3">
        <v>3.4470000000000001</v>
      </c>
      <c r="G75">
        <f t="shared" si="0"/>
        <v>15.092706999999999</v>
      </c>
      <c r="H75" s="5">
        <v>15.062214000000001</v>
      </c>
    </row>
    <row r="76" spans="1:15" x14ac:dyDescent="0.2">
      <c r="A76" s="3">
        <v>53</v>
      </c>
      <c r="B76" s="4">
        <v>43776.238483796296</v>
      </c>
      <c r="C76" s="3" t="s">
        <v>7</v>
      </c>
      <c r="D76" s="3">
        <v>6.8049999999999997</v>
      </c>
      <c r="E76" s="3">
        <v>1.782</v>
      </c>
      <c r="G76">
        <f t="shared" si="0"/>
        <v>7.2254664999999987</v>
      </c>
      <c r="H76" s="5">
        <v>7.2129510000000003</v>
      </c>
    </row>
    <row r="77" spans="1:15" x14ac:dyDescent="0.2">
      <c r="A77" s="3">
        <v>54</v>
      </c>
      <c r="B77" s="4">
        <v>43776.249513888892</v>
      </c>
      <c r="C77" s="3" t="s">
        <v>49</v>
      </c>
      <c r="D77" s="3">
        <v>0.47539999999999999</v>
      </c>
      <c r="E77" s="3">
        <v>2.0879999999999999E-2</v>
      </c>
      <c r="G77">
        <f t="shared" ref="G77:G102" si="1">(1.0653*D77)-0.0239</f>
        <v>0.48254362000000001</v>
      </c>
      <c r="H77" s="5">
        <v>0.49143567000000005</v>
      </c>
    </row>
    <row r="78" spans="1:15" x14ac:dyDescent="0.2">
      <c r="A78" s="3">
        <v>55</v>
      </c>
      <c r="B78" s="4">
        <v>43776.258275462962</v>
      </c>
      <c r="C78" s="3" t="s">
        <v>50</v>
      </c>
      <c r="D78" s="3">
        <v>0.51329999999999998</v>
      </c>
      <c r="E78" s="3">
        <v>1.7510000000000001E-2</v>
      </c>
      <c r="G78">
        <f t="shared" si="1"/>
        <v>0.5229184899999999</v>
      </c>
      <c r="H78" s="5">
        <v>0.53164368000000006</v>
      </c>
    </row>
    <row r="79" spans="1:15" x14ac:dyDescent="0.2">
      <c r="A79" s="3">
        <v>56</v>
      </c>
      <c r="B79" s="4">
        <v>43776.270266203705</v>
      </c>
      <c r="C79" s="3" t="s">
        <v>5</v>
      </c>
      <c r="D79" s="3">
        <v>0.24279999999999999</v>
      </c>
      <c r="E79" s="3">
        <v>2.3800000000000002E-3</v>
      </c>
      <c r="G79">
        <f t="shared" si="1"/>
        <v>0.23475483999999994</v>
      </c>
      <c r="H79" s="5">
        <v>0.24432584999999996</v>
      </c>
    </row>
    <row r="80" spans="1:15" x14ac:dyDescent="0.2">
      <c r="A80" s="3">
        <v>57</v>
      </c>
      <c r="B80" s="4">
        <v>43776.286203703705</v>
      </c>
      <c r="C80" s="3" t="s">
        <v>51</v>
      </c>
      <c r="D80" s="3">
        <v>2.5880000000000001</v>
      </c>
      <c r="E80" s="3">
        <v>6.5509999999999999E-2</v>
      </c>
      <c r="G80">
        <f t="shared" si="1"/>
        <v>2.7330964</v>
      </c>
      <c r="H80" s="5">
        <v>2.7351158999999998</v>
      </c>
    </row>
    <row r="81" spans="1:8" x14ac:dyDescent="0.2">
      <c r="A81" s="3">
        <v>58</v>
      </c>
      <c r="B81" s="4">
        <v>43776.301296296297</v>
      </c>
      <c r="C81" s="3" t="s">
        <v>52</v>
      </c>
      <c r="D81" s="3">
        <v>2.6949999999999998</v>
      </c>
      <c r="E81" s="3">
        <v>1.523E-2</v>
      </c>
      <c r="G81">
        <f t="shared" si="1"/>
        <v>2.8470834999999997</v>
      </c>
      <c r="H81" s="5">
        <v>2.8486875</v>
      </c>
    </row>
    <row r="82" spans="1:8" x14ac:dyDescent="0.2">
      <c r="A82" s="3">
        <v>59</v>
      </c>
      <c r="B82" s="4">
        <v>43776.315115740741</v>
      </c>
      <c r="C82" s="3" t="s">
        <v>53</v>
      </c>
      <c r="D82" s="3">
        <v>2.1379999999999999</v>
      </c>
      <c r="E82" s="3">
        <v>4.4580000000000002E-2</v>
      </c>
      <c r="G82">
        <f t="shared" si="1"/>
        <v>2.2537113999999998</v>
      </c>
      <c r="H82" s="5">
        <v>2.2570161</v>
      </c>
    </row>
    <row r="83" spans="1:8" x14ac:dyDescent="0.2">
      <c r="A83" s="3">
        <v>60</v>
      </c>
      <c r="B83" s="4">
        <v>43776.326643518521</v>
      </c>
      <c r="C83" s="3" t="s">
        <v>54</v>
      </c>
      <c r="D83" s="3">
        <v>35.19</v>
      </c>
      <c r="E83" s="3">
        <v>1.194</v>
      </c>
      <c r="G83">
        <f t="shared" si="1"/>
        <v>37.464006999999995</v>
      </c>
      <c r="H83" s="5">
        <v>37.355219999999996</v>
      </c>
    </row>
    <row r="84" spans="1:8" x14ac:dyDescent="0.2">
      <c r="A84" s="3">
        <v>61</v>
      </c>
      <c r="B84" s="4">
        <v>43776.338171296295</v>
      </c>
      <c r="C84" s="3" t="s">
        <v>55</v>
      </c>
      <c r="D84" s="3">
        <v>40.1</v>
      </c>
      <c r="E84" s="3">
        <v>1.373</v>
      </c>
      <c r="G84">
        <f t="shared" si="1"/>
        <v>42.694630000000004</v>
      </c>
      <c r="H84" s="5">
        <v>42.575850000000003</v>
      </c>
    </row>
    <row r="85" spans="1:8" x14ac:dyDescent="0.2">
      <c r="A85" s="3">
        <v>62</v>
      </c>
      <c r="B85" s="4">
        <v>43776.349965277775</v>
      </c>
      <c r="C85" s="3" t="s">
        <v>56</v>
      </c>
      <c r="D85" s="3">
        <v>39.049999999999997</v>
      </c>
      <c r="E85" s="3">
        <v>1.345</v>
      </c>
      <c r="G85">
        <f t="shared" si="1"/>
        <v>41.576064999999993</v>
      </c>
      <c r="H85" s="5">
        <v>41.458452000000001</v>
      </c>
    </row>
    <row r="86" spans="1:8" x14ac:dyDescent="0.2">
      <c r="A86" s="3">
        <v>63</v>
      </c>
      <c r="B86" s="4">
        <v>43776.36215277778</v>
      </c>
      <c r="C86" s="3" t="s">
        <v>5</v>
      </c>
      <c r="D86" s="3">
        <v>0.39100000000000001</v>
      </c>
      <c r="E86" s="3">
        <v>1.2460000000000001E-2</v>
      </c>
      <c r="G86">
        <f t="shared" si="1"/>
        <v>0.39263229999999999</v>
      </c>
      <c r="H86" s="5">
        <v>0.40167746999999998</v>
      </c>
    </row>
    <row r="87" spans="1:8" x14ac:dyDescent="0.2">
      <c r="A87" s="3">
        <v>64</v>
      </c>
      <c r="B87" s="4">
        <v>43776.380104166667</v>
      </c>
      <c r="C87" s="3" t="s">
        <v>22</v>
      </c>
      <c r="D87" s="3">
        <v>28.07</v>
      </c>
      <c r="E87" s="3">
        <v>0.82799999999999996</v>
      </c>
      <c r="G87">
        <f t="shared" si="1"/>
        <v>29.879070999999996</v>
      </c>
      <c r="H87" s="5">
        <v>29.799045</v>
      </c>
    </row>
    <row r="88" spans="1:8" x14ac:dyDescent="0.2">
      <c r="A88" s="3">
        <v>65</v>
      </c>
      <c r="B88" s="4">
        <v>43776.394212962965</v>
      </c>
      <c r="C88" s="3" t="s">
        <v>23</v>
      </c>
      <c r="D88" s="3">
        <v>14.23</v>
      </c>
      <c r="E88" s="3">
        <v>3.4790000000000001</v>
      </c>
      <c r="G88">
        <f t="shared" si="1"/>
        <v>15.135318999999999</v>
      </c>
      <c r="H88" s="5">
        <v>15.098850000000001</v>
      </c>
    </row>
    <row r="89" spans="1:8" x14ac:dyDescent="0.2">
      <c r="A89" s="3">
        <v>66</v>
      </c>
      <c r="B89" s="4">
        <v>43776.406712962962</v>
      </c>
      <c r="C89" s="3" t="s">
        <v>7</v>
      </c>
      <c r="D89" s="3">
        <v>6.8259999999999996</v>
      </c>
      <c r="E89" s="3">
        <v>1.7809999999999999</v>
      </c>
      <c r="G89">
        <f t="shared" si="1"/>
        <v>7.2478377999999983</v>
      </c>
      <c r="H89" s="5">
        <v>7.2367644000000011</v>
      </c>
    </row>
    <row r="90" spans="1:8" x14ac:dyDescent="0.2">
      <c r="A90" s="3">
        <v>67</v>
      </c>
      <c r="B90" s="4">
        <v>43776.423368055555</v>
      </c>
      <c r="C90" s="3" t="s">
        <v>57</v>
      </c>
      <c r="D90" s="3">
        <v>1.0720000000000001</v>
      </c>
      <c r="E90" s="3">
        <v>0.18990000000000001</v>
      </c>
      <c r="G90">
        <f t="shared" si="1"/>
        <v>1.1181015999999999</v>
      </c>
      <c r="H90" s="5">
        <v>1.1258796</v>
      </c>
    </row>
    <row r="91" spans="1:8" x14ac:dyDescent="0.2">
      <c r="A91" s="3">
        <v>68</v>
      </c>
      <c r="B91" s="4">
        <v>43776.440567129626</v>
      </c>
      <c r="C91" s="3" t="s">
        <v>58</v>
      </c>
      <c r="D91" s="3">
        <v>1.022</v>
      </c>
      <c r="E91" s="3">
        <v>0.1464</v>
      </c>
      <c r="G91">
        <f t="shared" si="1"/>
        <v>1.0648365999999998</v>
      </c>
      <c r="H91" s="5">
        <v>1.0718415000000001</v>
      </c>
    </row>
    <row r="92" spans="1:8" x14ac:dyDescent="0.2">
      <c r="A92" s="3">
        <v>69</v>
      </c>
      <c r="B92" s="4">
        <v>43776.457106481481</v>
      </c>
      <c r="C92" s="3" t="s">
        <v>59</v>
      </c>
      <c r="D92" s="3">
        <v>0.95940000000000003</v>
      </c>
      <c r="E92" s="3">
        <v>0.1459</v>
      </c>
      <c r="G92">
        <f t="shared" si="1"/>
        <v>0.99814881999999994</v>
      </c>
      <c r="H92" s="5">
        <v>1.0049808</v>
      </c>
    </row>
    <row r="93" spans="1:8" x14ac:dyDescent="0.2">
      <c r="A93" s="3">
        <v>70</v>
      </c>
      <c r="B93" s="4">
        <v>43776.470590277779</v>
      </c>
      <c r="C93" s="3" t="s">
        <v>5</v>
      </c>
      <c r="D93" s="3">
        <v>0.27510000000000001</v>
      </c>
      <c r="E93" s="3">
        <v>6.6299999999999996E-3</v>
      </c>
      <c r="G93">
        <f t="shared" si="1"/>
        <v>0.26916403</v>
      </c>
      <c r="H93" s="5">
        <v>0.27867210000000003</v>
      </c>
    </row>
    <row r="94" spans="1:8" x14ac:dyDescent="0.2">
      <c r="A94" s="3">
        <v>71</v>
      </c>
      <c r="B94" s="4">
        <v>43776.485138888886</v>
      </c>
      <c r="C94" s="3" t="s">
        <v>60</v>
      </c>
      <c r="D94" s="3">
        <v>1.456</v>
      </c>
      <c r="E94" s="3">
        <v>3.5069999999999997E-2</v>
      </c>
      <c r="G94">
        <f t="shared" si="1"/>
        <v>1.5271767999999999</v>
      </c>
      <c r="H94" s="5">
        <v>1.5325392</v>
      </c>
    </row>
    <row r="95" spans="1:8" x14ac:dyDescent="0.2">
      <c r="A95" s="3">
        <v>72</v>
      </c>
      <c r="B95" s="4">
        <v>43776.500173611108</v>
      </c>
      <c r="C95" s="3" t="s">
        <v>61</v>
      </c>
      <c r="D95" s="3">
        <v>1.4370000000000001</v>
      </c>
      <c r="E95" s="3">
        <v>2.1160000000000002E-2</v>
      </c>
      <c r="G95">
        <f t="shared" si="1"/>
        <v>1.5069360999999999</v>
      </c>
      <c r="H95" s="5">
        <v>1.5123894</v>
      </c>
    </row>
    <row r="96" spans="1:8" x14ac:dyDescent="0.2">
      <c r="A96" s="3">
        <v>73</v>
      </c>
      <c r="B96" s="4">
        <v>43776.514305555553</v>
      </c>
      <c r="C96" s="3" t="s">
        <v>62</v>
      </c>
      <c r="D96" s="3">
        <v>4.5910000000000002</v>
      </c>
      <c r="E96" s="3">
        <v>0.1042</v>
      </c>
      <c r="G96">
        <f t="shared" si="1"/>
        <v>4.8668922999999999</v>
      </c>
      <c r="H96" s="5">
        <v>4.8627516000000002</v>
      </c>
    </row>
    <row r="97" spans="1:8" x14ac:dyDescent="0.2">
      <c r="A97" s="3">
        <v>74</v>
      </c>
      <c r="B97" s="4">
        <v>43776.53087962963</v>
      </c>
      <c r="C97" s="3" t="s">
        <v>22</v>
      </c>
      <c r="D97" s="3">
        <v>27.7</v>
      </c>
      <c r="E97" s="3">
        <v>0.82199999999999995</v>
      </c>
      <c r="G97">
        <f t="shared" si="1"/>
        <v>29.484909999999996</v>
      </c>
      <c r="H97" s="5">
        <v>29.405207999999998</v>
      </c>
    </row>
    <row r="98" spans="1:8" x14ac:dyDescent="0.2">
      <c r="A98" s="3">
        <v>75</v>
      </c>
      <c r="B98" s="4">
        <v>43776.54996527778</v>
      </c>
      <c r="C98" s="3" t="s">
        <v>23</v>
      </c>
      <c r="D98" s="3">
        <v>14.1</v>
      </c>
      <c r="E98" s="3">
        <v>3.3359999999999999</v>
      </c>
      <c r="G98">
        <f t="shared" si="1"/>
        <v>14.996829999999999</v>
      </c>
      <c r="H98" s="5">
        <v>14.961465000000002</v>
      </c>
    </row>
    <row r="99" spans="1:8" x14ac:dyDescent="0.2">
      <c r="A99" s="3">
        <v>76</v>
      </c>
      <c r="B99" s="4">
        <v>43776.562939814816</v>
      </c>
      <c r="C99" s="3" t="s">
        <v>7</v>
      </c>
      <c r="D99" s="3">
        <v>6.8230000000000004</v>
      </c>
      <c r="E99" s="3">
        <v>1.675</v>
      </c>
      <c r="G99">
        <f t="shared" si="1"/>
        <v>7.2446418999999995</v>
      </c>
      <c r="H99" s="5">
        <v>7.2331008000000008</v>
      </c>
    </row>
    <row r="100" spans="1:8" x14ac:dyDescent="0.2">
      <c r="A100" s="3">
        <v>77</v>
      </c>
      <c r="B100" s="4">
        <v>43776.573368055557</v>
      </c>
      <c r="C100" s="3" t="s">
        <v>5</v>
      </c>
      <c r="D100" s="3">
        <v>0.34229999999999999</v>
      </c>
      <c r="E100" s="3">
        <v>2.1000000000000001E-2</v>
      </c>
      <c r="G100">
        <f t="shared" si="1"/>
        <v>0.34075219000000001</v>
      </c>
      <c r="H100" s="5">
        <v>0.35002070999999996</v>
      </c>
    </row>
    <row r="101" spans="1:8" x14ac:dyDescent="0.2">
      <c r="A101" s="3">
        <v>1</v>
      </c>
      <c r="B101" s="4">
        <v>43777.426898148151</v>
      </c>
      <c r="C101" s="3" t="s">
        <v>63</v>
      </c>
      <c r="D101" s="3">
        <v>27.75</v>
      </c>
      <c r="E101" s="3">
        <v>0.81869999999999998</v>
      </c>
      <c r="G101">
        <f t="shared" si="1"/>
        <v>29.538174999999995</v>
      </c>
      <c r="H101" s="5"/>
    </row>
    <row r="102" spans="1:8" x14ac:dyDescent="0.2">
      <c r="A102" s="3">
        <v>2</v>
      </c>
      <c r="B102" s="4">
        <v>43777.444884259261</v>
      </c>
      <c r="C102" s="3" t="s">
        <v>9</v>
      </c>
      <c r="D102" s="3">
        <v>13.74</v>
      </c>
      <c r="E102" s="3">
        <v>3.2759999999999998</v>
      </c>
      <c r="G102">
        <f t="shared" si="1"/>
        <v>14.613322</v>
      </c>
      <c r="H102" s="5"/>
    </row>
    <row r="103" spans="1:8" x14ac:dyDescent="0.2">
      <c r="A103" s="3" t="s">
        <v>65</v>
      </c>
      <c r="B103" s="4">
        <v>43777.471122685187</v>
      </c>
      <c r="C103" s="3" t="s">
        <v>6</v>
      </c>
      <c r="D103" s="3">
        <v>100</v>
      </c>
      <c r="E103" s="3"/>
      <c r="H103" s="5"/>
    </row>
    <row r="104" spans="1:8" x14ac:dyDescent="0.2">
      <c r="A104" s="3"/>
      <c r="B104" s="3"/>
      <c r="C104" s="3"/>
      <c r="D104" s="3"/>
      <c r="E104" s="3"/>
    </row>
  </sheetData>
  <sortState ref="K12:O51">
    <sortCondition ref="M12:M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110819 Stephanie High NPOC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Mitchem, David</dc:creator>
  <cp:lastModifiedBy>Amanda Pennino</cp:lastModifiedBy>
  <dcterms:created xsi:type="dcterms:W3CDTF">2019-11-08T19:05:49Z</dcterms:created>
  <dcterms:modified xsi:type="dcterms:W3CDTF">2021-03-26T20:24:44Z</dcterms:modified>
</cp:coreProperties>
</file>