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_data/Elemental/pitsheets/"/>
    </mc:Choice>
  </mc:AlternateContent>
  <xr:revisionPtr revIDLastSave="0" documentId="13_ncr:1_{FFF6200F-A69D-6046-964F-9102DFD8F494}" xr6:coauthVersionLast="45" xr6:coauthVersionMax="45" xr10:uidLastSave="{00000000-0000-0000-0000-000000000000}"/>
  <bookViews>
    <workbookView xWindow="0" yWindow="3980" windowWidth="28800" windowHeight="17540" xr2:uid="{69A08980-350D-014F-BC7B-8833C5EF225E}"/>
  </bookViews>
  <sheets>
    <sheet name="X2.1_soil" sheetId="1" r:id="rId1"/>
    <sheet name="X2.1_fm_gravel" sheetId="7" r:id="rId2"/>
    <sheet name="X2.1_c_gravel" sheetId="3" r:id="rId3"/>
    <sheet name="X2.1_cf" sheetId="4" r:id="rId4"/>
    <sheet name="X2.1_bedroc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F3" i="5"/>
  <c r="E3" i="5"/>
  <c r="F2" i="5"/>
  <c r="H8" i="4" l="1"/>
</calcChain>
</file>

<file path=xl/sharedStrings.xml><?xml version="1.0" encoding="utf-8"?>
<sst xmlns="http://schemas.openxmlformats.org/spreadsheetml/2006/main" count="175" uniqueCount="54">
  <si>
    <t>Pit</t>
  </si>
  <si>
    <t>Horizon</t>
  </si>
  <si>
    <t>Top depth</t>
  </si>
  <si>
    <t>Bottom depth</t>
  </si>
  <si>
    <t>Weight</t>
  </si>
  <si>
    <t>52_2_X2.1</t>
  </si>
  <si>
    <t>Oa</t>
  </si>
  <si>
    <t>E</t>
  </si>
  <si>
    <t>Horizon no</t>
  </si>
  <si>
    <t>Split number</t>
  </si>
  <si>
    <t>Split</t>
  </si>
  <si>
    <t>N</t>
  </si>
  <si>
    <t>Y</t>
  </si>
  <si>
    <t>Kinsman</t>
  </si>
  <si>
    <t>Rangeley</t>
  </si>
  <si>
    <t>Ammonoosuc</t>
  </si>
  <si>
    <t>Other</t>
  </si>
  <si>
    <t>Inc</t>
  </si>
  <si>
    <t>Approx. horizon</t>
  </si>
  <si>
    <t>Horizon no.</t>
  </si>
  <si>
    <t>Oriented</t>
  </si>
  <si>
    <t>Bulk/Ind</t>
  </si>
  <si>
    <t>TS</t>
  </si>
  <si>
    <t>Elemental</t>
  </si>
  <si>
    <t>Comment</t>
  </si>
  <si>
    <t>Elem</t>
  </si>
  <si>
    <t>-</t>
  </si>
  <si>
    <t>R500M0</t>
  </si>
  <si>
    <t>RF2</t>
  </si>
  <si>
    <t>R486M80</t>
  </si>
  <si>
    <t>O</t>
  </si>
  <si>
    <t>Ind</t>
  </si>
  <si>
    <t>Missing a little from middle (thin sectioned)</t>
  </si>
  <si>
    <t>PMF3</t>
  </si>
  <si>
    <t>Bulk</t>
  </si>
  <si>
    <t>Looks like Rangeley; E1 (RF2)</t>
  </si>
  <si>
    <t>E1</t>
  </si>
  <si>
    <t>Looks like Rangeley; maybe fine-grained dike??</t>
  </si>
  <si>
    <t>521.8 g of kins are pegmatite ?? Or rangeley</t>
  </si>
  <si>
    <t>Name</t>
  </si>
  <si>
    <t>Type</t>
  </si>
  <si>
    <t>Lithology</t>
  </si>
  <si>
    <t>Rock core</t>
  </si>
  <si>
    <t>R1</t>
  </si>
  <si>
    <t>R2</t>
  </si>
  <si>
    <t>R3</t>
  </si>
  <si>
    <t>R4</t>
  </si>
  <si>
    <t>TS top</t>
  </si>
  <si>
    <t>TS bottom</t>
  </si>
  <si>
    <t>HOLD</t>
  </si>
  <si>
    <t>RF1</t>
  </si>
  <si>
    <t>RF3</t>
  </si>
  <si>
    <t>Missing a little from middle (thin sectioned) PFM</t>
  </si>
  <si>
    <t>PFM2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</si>
</sst>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6BE-CE26-E241-BD79-145B933B20E3}">
  <dimension ref="A1:J6"/>
  <sheetViews>
    <sheetView tabSelected="1" workbookViewId="0">
      <selection activeCell="K13" sqref="K13"/>
    </sheetView>
  </sheetViews>
  <sheetFormatPr baseColWidth="10" defaultRowHeight="16" x14ac:dyDescent="0.2"/>
  <cols>
    <col min="5" max="5" width="12.83203125" customWidth="1"/>
    <col min="7" max="7" width="12.5" bestFit="1" customWidth="1"/>
  </cols>
  <sheetData>
    <row r="1" spans="1:10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2</v>
      </c>
      <c r="G1" t="s">
        <v>3</v>
      </c>
      <c r="H1" t="s">
        <v>4</v>
      </c>
      <c r="I1" t="s">
        <v>22</v>
      </c>
      <c r="J1" t="s">
        <v>25</v>
      </c>
    </row>
    <row r="2" spans="1:10" x14ac:dyDescent="0.2">
      <c r="A2" t="s">
        <v>5</v>
      </c>
      <c r="B2" t="s">
        <v>6</v>
      </c>
      <c r="D2" t="s">
        <v>11</v>
      </c>
      <c r="F2">
        <v>7</v>
      </c>
      <c r="G2">
        <v>12.5</v>
      </c>
      <c r="H2">
        <v>90.2</v>
      </c>
      <c r="I2" t="s">
        <v>26</v>
      </c>
      <c r="J2" t="s">
        <v>12</v>
      </c>
    </row>
    <row r="3" spans="1:10" x14ac:dyDescent="0.2">
      <c r="A3" t="s">
        <v>5</v>
      </c>
      <c r="B3" t="s">
        <v>7</v>
      </c>
      <c r="C3">
        <v>1</v>
      </c>
      <c r="D3" t="s">
        <v>11</v>
      </c>
      <c r="F3">
        <v>12.5</v>
      </c>
      <c r="G3">
        <v>26</v>
      </c>
      <c r="H3">
        <v>1092.8</v>
      </c>
      <c r="I3" s="1" t="s">
        <v>12</v>
      </c>
      <c r="J3" t="s">
        <v>26</v>
      </c>
    </row>
    <row r="4" spans="1:10" x14ac:dyDescent="0.2">
      <c r="A4" t="s">
        <v>5</v>
      </c>
      <c r="B4" t="s">
        <v>7</v>
      </c>
      <c r="C4">
        <v>1</v>
      </c>
      <c r="D4" t="s">
        <v>12</v>
      </c>
      <c r="E4">
        <v>1</v>
      </c>
      <c r="F4">
        <v>12.5</v>
      </c>
      <c r="G4">
        <v>19.25</v>
      </c>
      <c r="H4">
        <v>735.8</v>
      </c>
      <c r="I4" t="s">
        <v>26</v>
      </c>
      <c r="J4" t="s">
        <v>12</v>
      </c>
    </row>
    <row r="5" spans="1:10" x14ac:dyDescent="0.2">
      <c r="A5" t="s">
        <v>5</v>
      </c>
      <c r="B5" t="s">
        <v>7</v>
      </c>
      <c r="C5">
        <v>1</v>
      </c>
      <c r="D5" t="s">
        <v>12</v>
      </c>
      <c r="E5">
        <v>2</v>
      </c>
      <c r="F5">
        <v>19.25</v>
      </c>
      <c r="G5">
        <v>26</v>
      </c>
      <c r="H5">
        <v>862.5</v>
      </c>
      <c r="I5" t="s">
        <v>26</v>
      </c>
      <c r="J5" t="s">
        <v>12</v>
      </c>
    </row>
    <row r="6" spans="1:10" x14ac:dyDescent="0.2">
      <c r="A6" t="s">
        <v>5</v>
      </c>
      <c r="B6" t="s">
        <v>7</v>
      </c>
      <c r="C6">
        <v>2</v>
      </c>
      <c r="D6" t="s">
        <v>11</v>
      </c>
      <c r="F6">
        <v>26</v>
      </c>
      <c r="G6">
        <v>30</v>
      </c>
      <c r="H6">
        <v>987.2</v>
      </c>
      <c r="I6" s="1" t="s">
        <v>12</v>
      </c>
      <c r="J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2307-775B-D644-9F87-FBF08DD72F8A}">
  <dimension ref="A1:H6"/>
  <sheetViews>
    <sheetView workbookViewId="0">
      <selection activeCell="H7" sqref="H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2</v>
      </c>
      <c r="G1" t="s">
        <v>3</v>
      </c>
      <c r="H1" t="s">
        <v>4</v>
      </c>
    </row>
    <row r="2" spans="1:8" x14ac:dyDescent="0.2">
      <c r="A2" t="s">
        <v>5</v>
      </c>
      <c r="B2" t="s">
        <v>6</v>
      </c>
      <c r="D2" t="s">
        <v>11</v>
      </c>
      <c r="F2">
        <v>7</v>
      </c>
      <c r="G2">
        <v>12.5</v>
      </c>
      <c r="H2">
        <v>22.2</v>
      </c>
    </row>
    <row r="3" spans="1:8" x14ac:dyDescent="0.2">
      <c r="A3" t="s">
        <v>5</v>
      </c>
      <c r="B3" t="s">
        <v>7</v>
      </c>
      <c r="C3">
        <v>1</v>
      </c>
      <c r="D3" t="s">
        <v>11</v>
      </c>
      <c r="F3">
        <v>12.5</v>
      </c>
      <c r="G3">
        <v>26</v>
      </c>
      <c r="H3">
        <v>105.9</v>
      </c>
    </row>
    <row r="4" spans="1:8" x14ac:dyDescent="0.2">
      <c r="A4" t="s">
        <v>5</v>
      </c>
      <c r="B4" t="s">
        <v>7</v>
      </c>
      <c r="C4">
        <v>1</v>
      </c>
      <c r="D4" t="s">
        <v>12</v>
      </c>
      <c r="E4">
        <v>1</v>
      </c>
      <c r="F4">
        <v>12.5</v>
      </c>
      <c r="G4">
        <v>19.25</v>
      </c>
      <c r="H4">
        <v>32.799999999999997</v>
      </c>
    </row>
    <row r="5" spans="1:8" x14ac:dyDescent="0.2">
      <c r="A5" t="s">
        <v>5</v>
      </c>
      <c r="B5" t="s">
        <v>7</v>
      </c>
      <c r="C5">
        <v>1</v>
      </c>
      <c r="D5" t="s">
        <v>12</v>
      </c>
      <c r="E5">
        <v>2</v>
      </c>
      <c r="F5">
        <v>19.25</v>
      </c>
      <c r="G5">
        <v>26</v>
      </c>
      <c r="H5">
        <v>76.400000000000006</v>
      </c>
    </row>
    <row r="6" spans="1:8" x14ac:dyDescent="0.2">
      <c r="A6" t="s">
        <v>5</v>
      </c>
      <c r="B6" t="s">
        <v>7</v>
      </c>
      <c r="C6">
        <v>2</v>
      </c>
      <c r="D6" t="s">
        <v>11</v>
      </c>
      <c r="F6">
        <v>26</v>
      </c>
      <c r="G6">
        <v>30</v>
      </c>
      <c r="H6">
        <v>34.799999999999997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A9BC-2B9C-8C41-AD8C-26A62576A819}">
  <dimension ref="A1:H6"/>
  <sheetViews>
    <sheetView workbookViewId="0">
      <selection activeCell="H7" sqref="H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2</v>
      </c>
      <c r="G1" t="s">
        <v>3</v>
      </c>
      <c r="H1" t="s">
        <v>4</v>
      </c>
    </row>
    <row r="2" spans="1:8" x14ac:dyDescent="0.2">
      <c r="A2" t="s">
        <v>5</v>
      </c>
      <c r="B2" t="s">
        <v>6</v>
      </c>
      <c r="D2" t="s">
        <v>11</v>
      </c>
      <c r="F2">
        <v>7</v>
      </c>
      <c r="G2">
        <v>12.5</v>
      </c>
      <c r="H2">
        <v>0</v>
      </c>
    </row>
    <row r="3" spans="1:8" x14ac:dyDescent="0.2">
      <c r="A3" t="s">
        <v>5</v>
      </c>
      <c r="B3" t="s">
        <v>7</v>
      </c>
      <c r="C3">
        <v>1</v>
      </c>
      <c r="D3" t="s">
        <v>11</v>
      </c>
      <c r="F3">
        <v>12.5</v>
      </c>
      <c r="G3">
        <v>26</v>
      </c>
      <c r="H3">
        <v>0</v>
      </c>
    </row>
    <row r="4" spans="1:8" x14ac:dyDescent="0.2">
      <c r="A4" t="s">
        <v>5</v>
      </c>
      <c r="B4" t="s">
        <v>7</v>
      </c>
      <c r="C4">
        <v>1</v>
      </c>
      <c r="D4" t="s">
        <v>12</v>
      </c>
      <c r="E4">
        <v>1</v>
      </c>
      <c r="F4">
        <v>12.5</v>
      </c>
      <c r="G4">
        <v>19.25</v>
      </c>
      <c r="H4">
        <v>0</v>
      </c>
    </row>
    <row r="5" spans="1:8" x14ac:dyDescent="0.2">
      <c r="A5" t="s">
        <v>5</v>
      </c>
      <c r="B5" t="s">
        <v>7</v>
      </c>
      <c r="C5">
        <v>1</v>
      </c>
      <c r="D5" t="s">
        <v>12</v>
      </c>
      <c r="E5">
        <v>2</v>
      </c>
      <c r="F5">
        <v>19.25</v>
      </c>
      <c r="G5">
        <v>26</v>
      </c>
      <c r="H5">
        <v>0</v>
      </c>
    </row>
    <row r="6" spans="1:8" x14ac:dyDescent="0.2">
      <c r="A6" t="s">
        <v>5</v>
      </c>
      <c r="B6" t="s">
        <v>7</v>
      </c>
      <c r="C6">
        <v>2</v>
      </c>
      <c r="D6" t="s">
        <v>11</v>
      </c>
      <c r="F6">
        <v>26</v>
      </c>
      <c r="G6">
        <v>30</v>
      </c>
      <c r="H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E59C-420E-B646-B605-EC80CA6F5768}">
  <dimension ref="A1:P8"/>
  <sheetViews>
    <sheetView workbookViewId="0">
      <selection activeCell="P2" sqref="P2"/>
    </sheetView>
  </sheetViews>
  <sheetFormatPr baseColWidth="10" defaultRowHeight="16" x14ac:dyDescent="0.2"/>
  <cols>
    <col min="16" max="16" width="40.6640625" bestFit="1" customWidth="1"/>
  </cols>
  <sheetData>
    <row r="1" spans="1:16" x14ac:dyDescent="0.2">
      <c r="A1" t="s">
        <v>0</v>
      </c>
      <c r="B1" t="s">
        <v>17</v>
      </c>
      <c r="C1" t="s">
        <v>18</v>
      </c>
      <c r="D1" t="s">
        <v>19</v>
      </c>
      <c r="E1" t="s">
        <v>2</v>
      </c>
      <c r="F1" t="s">
        <v>3</v>
      </c>
      <c r="G1" t="s">
        <v>20</v>
      </c>
      <c r="H1" t="s">
        <v>4</v>
      </c>
      <c r="I1" t="s">
        <v>21</v>
      </c>
      <c r="J1" t="s">
        <v>13</v>
      </c>
      <c r="K1" t="s">
        <v>14</v>
      </c>
      <c r="L1" t="s">
        <v>15</v>
      </c>
      <c r="M1" t="s">
        <v>16</v>
      </c>
      <c r="N1" t="s">
        <v>22</v>
      </c>
      <c r="O1" t="s">
        <v>23</v>
      </c>
      <c r="P1" t="s">
        <v>24</v>
      </c>
    </row>
    <row r="2" spans="1:16" x14ac:dyDescent="0.2">
      <c r="A2" t="s">
        <v>5</v>
      </c>
      <c r="B2" t="s">
        <v>50</v>
      </c>
      <c r="C2" t="s">
        <v>7</v>
      </c>
      <c r="E2">
        <v>10</v>
      </c>
      <c r="F2">
        <v>30</v>
      </c>
      <c r="G2" t="s">
        <v>12</v>
      </c>
      <c r="H2">
        <v>2398.4</v>
      </c>
      <c r="I2" t="s">
        <v>31</v>
      </c>
      <c r="J2">
        <v>2398.4</v>
      </c>
      <c r="N2" t="s">
        <v>12</v>
      </c>
      <c r="O2" t="s">
        <v>12</v>
      </c>
      <c r="P2" t="s">
        <v>52</v>
      </c>
    </row>
    <row r="3" spans="1:16" x14ac:dyDescent="0.2">
      <c r="A3" t="s">
        <v>5</v>
      </c>
      <c r="B3" t="s">
        <v>28</v>
      </c>
      <c r="C3" t="s">
        <v>7</v>
      </c>
      <c r="E3">
        <v>10</v>
      </c>
      <c r="F3">
        <v>20</v>
      </c>
      <c r="G3" t="s">
        <v>12</v>
      </c>
      <c r="H3">
        <v>129.30000000000001</v>
      </c>
      <c r="I3" t="s">
        <v>31</v>
      </c>
      <c r="J3">
        <v>129.30000000000001</v>
      </c>
      <c r="N3" t="s">
        <v>12</v>
      </c>
      <c r="O3" t="s">
        <v>12</v>
      </c>
      <c r="P3" t="s">
        <v>53</v>
      </c>
    </row>
    <row r="4" spans="1:16" x14ac:dyDescent="0.2">
      <c r="A4" t="s">
        <v>5</v>
      </c>
      <c r="B4" t="s">
        <v>27</v>
      </c>
      <c r="C4" t="s">
        <v>7</v>
      </c>
      <c r="E4">
        <v>0</v>
      </c>
      <c r="F4">
        <v>8</v>
      </c>
      <c r="G4" t="s">
        <v>12</v>
      </c>
      <c r="H4">
        <v>185.3</v>
      </c>
      <c r="I4" t="s">
        <v>31</v>
      </c>
      <c r="J4">
        <v>185.3</v>
      </c>
      <c r="N4" t="s">
        <v>49</v>
      </c>
    </row>
    <row r="5" spans="1:16" x14ac:dyDescent="0.2">
      <c r="A5" t="s">
        <v>5</v>
      </c>
      <c r="B5" t="s">
        <v>51</v>
      </c>
      <c r="C5" t="s">
        <v>7</v>
      </c>
      <c r="D5">
        <v>1</v>
      </c>
      <c r="E5">
        <v>12.5</v>
      </c>
      <c r="F5">
        <v>16.5</v>
      </c>
      <c r="G5" t="s">
        <v>12</v>
      </c>
      <c r="H5">
        <v>765.3</v>
      </c>
      <c r="I5" t="s">
        <v>31</v>
      </c>
      <c r="M5" s="1">
        <v>765.3</v>
      </c>
      <c r="N5" t="s">
        <v>12</v>
      </c>
      <c r="P5" t="s">
        <v>35</v>
      </c>
    </row>
    <row r="6" spans="1:16" x14ac:dyDescent="0.2">
      <c r="A6" t="s">
        <v>5</v>
      </c>
      <c r="B6" t="s">
        <v>29</v>
      </c>
      <c r="C6" t="s">
        <v>30</v>
      </c>
      <c r="E6">
        <v>0</v>
      </c>
      <c r="F6">
        <v>4</v>
      </c>
      <c r="G6" t="s">
        <v>12</v>
      </c>
      <c r="H6">
        <v>2279.4</v>
      </c>
      <c r="I6" t="s">
        <v>31</v>
      </c>
      <c r="K6">
        <v>2279.4</v>
      </c>
      <c r="N6" t="s">
        <v>49</v>
      </c>
      <c r="O6" t="s">
        <v>12</v>
      </c>
      <c r="P6" t="s">
        <v>32</v>
      </c>
    </row>
    <row r="7" spans="1:16" x14ac:dyDescent="0.2">
      <c r="A7" t="s">
        <v>5</v>
      </c>
      <c r="B7" t="s">
        <v>33</v>
      </c>
      <c r="C7" t="s">
        <v>7</v>
      </c>
      <c r="E7">
        <v>10</v>
      </c>
      <c r="F7">
        <v>30</v>
      </c>
      <c r="G7" t="s">
        <v>12</v>
      </c>
      <c r="H7">
        <v>3470.3</v>
      </c>
      <c r="I7" t="s">
        <v>31</v>
      </c>
      <c r="K7" s="1">
        <v>3470.3</v>
      </c>
      <c r="P7" t="s">
        <v>37</v>
      </c>
    </row>
    <row r="8" spans="1:16" x14ac:dyDescent="0.2">
      <c r="A8" t="s">
        <v>5</v>
      </c>
      <c r="B8" t="s">
        <v>36</v>
      </c>
      <c r="C8" t="s">
        <v>7</v>
      </c>
      <c r="D8">
        <v>1</v>
      </c>
      <c r="E8">
        <v>12.5</v>
      </c>
      <c r="F8">
        <v>26</v>
      </c>
      <c r="G8" t="s">
        <v>11</v>
      </c>
      <c r="H8">
        <f>J8+K8</f>
        <v>788.4</v>
      </c>
      <c r="I8" t="s">
        <v>34</v>
      </c>
      <c r="J8">
        <v>646.79999999999995</v>
      </c>
      <c r="K8">
        <v>141.6</v>
      </c>
      <c r="P8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9D38-260C-2448-A11C-C9CA6AD48DBE}">
  <dimension ref="A1:K5"/>
  <sheetViews>
    <sheetView workbookViewId="0">
      <selection activeCell="E10" sqref="E10"/>
    </sheetView>
  </sheetViews>
  <sheetFormatPr baseColWidth="10" defaultRowHeight="16" x14ac:dyDescent="0.2"/>
  <sheetData>
    <row r="1" spans="1:11" x14ac:dyDescent="0.2">
      <c r="A1" t="s">
        <v>0</v>
      </c>
      <c r="B1" t="s">
        <v>39</v>
      </c>
      <c r="C1" t="s">
        <v>40</v>
      </c>
      <c r="D1" t="s">
        <v>41</v>
      </c>
      <c r="E1" t="s">
        <v>2</v>
      </c>
      <c r="F1" t="s">
        <v>3</v>
      </c>
      <c r="G1" t="s">
        <v>22</v>
      </c>
      <c r="H1" t="s">
        <v>47</v>
      </c>
      <c r="I1" t="s">
        <v>48</v>
      </c>
      <c r="J1" t="s">
        <v>23</v>
      </c>
      <c r="K1" t="s">
        <v>24</v>
      </c>
    </row>
    <row r="2" spans="1:11" x14ac:dyDescent="0.2">
      <c r="A2" t="s">
        <v>5</v>
      </c>
      <c r="B2" t="s">
        <v>43</v>
      </c>
      <c r="C2" t="s">
        <v>42</v>
      </c>
      <c r="E2">
        <v>30</v>
      </c>
      <c r="F2">
        <f>E2+7.5</f>
        <v>37.5</v>
      </c>
      <c r="G2" t="s">
        <v>12</v>
      </c>
      <c r="J2" t="s">
        <v>26</v>
      </c>
    </row>
    <row r="3" spans="1:11" x14ac:dyDescent="0.2">
      <c r="A3" t="s">
        <v>5</v>
      </c>
      <c r="B3" t="s">
        <v>44</v>
      </c>
      <c r="C3" t="s">
        <v>42</v>
      </c>
      <c r="E3">
        <f>F2</f>
        <v>37.5</v>
      </c>
      <c r="F3">
        <f>E3+6.5</f>
        <v>44</v>
      </c>
      <c r="G3" t="s">
        <v>26</v>
      </c>
      <c r="J3" t="s">
        <v>26</v>
      </c>
    </row>
    <row r="4" spans="1:11" x14ac:dyDescent="0.2">
      <c r="A4" t="s">
        <v>5</v>
      </c>
      <c r="B4" t="s">
        <v>45</v>
      </c>
      <c r="C4" t="s">
        <v>42</v>
      </c>
      <c r="E4">
        <f>F3</f>
        <v>44</v>
      </c>
      <c r="F4">
        <f>E4+4.5</f>
        <v>48.5</v>
      </c>
      <c r="J4" t="s">
        <v>26</v>
      </c>
    </row>
    <row r="5" spans="1:11" x14ac:dyDescent="0.2">
      <c r="A5" t="s">
        <v>5</v>
      </c>
      <c r="B5" t="s">
        <v>46</v>
      </c>
      <c r="C5" t="s">
        <v>42</v>
      </c>
      <c r="E5">
        <f>F4</f>
        <v>48.5</v>
      </c>
      <c r="F5">
        <f>E5+9.5</f>
        <v>58</v>
      </c>
      <c r="J5" t="s">
        <v>26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X2.1_soil</vt:lpstr>
      <vt:lpstr>X2.1_fm_gravel</vt:lpstr>
      <vt:lpstr>X2.1_c_gravel</vt:lpstr>
      <vt:lpstr>X2.1_cf</vt:lpstr>
      <vt:lpstr>X2.1_bedrock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2020-03-13T18:10:39Z</dcterms:created>
  <dcterms:modified xsi:type="dcterms:W3CDTF">2020-12-03T15:39:06Z</dcterms:modified>
</cp:coreProperties>
</file>