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elemental/hb_pitsheets/"/>
    </mc:Choice>
  </mc:AlternateContent>
  <xr:revisionPtr revIDLastSave="0" documentId="13_ncr:1_{8F9FB5F3-09A0-9B41-AC8B-BB6BA5DE3C98}" xr6:coauthVersionLast="46" xr6:coauthVersionMax="46" xr10:uidLastSave="{00000000-0000-0000-0000-000000000000}"/>
  <bookViews>
    <workbookView xWindow="-2980" yWindow="4020" windowWidth="26840" windowHeight="15540" activeTab="3" xr2:uid="{69A08980-350D-014F-BC7B-8833C5EF225E}"/>
  </bookViews>
  <sheets>
    <sheet name="W3.2_soil" sheetId="1" r:id="rId1"/>
    <sheet name="W3.2_fm_gravel" sheetId="3" r:id="rId2"/>
    <sheet name="W3.2_c_gravel" sheetId="7" r:id="rId3"/>
    <sheet name="W3.2_cf" sheetId="4" r:id="rId4"/>
    <sheet name="W3.2_bedroc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4" l="1"/>
  <c r="J2" i="4"/>
  <c r="H8" i="4"/>
  <c r="H7" i="4"/>
  <c r="H4" i="4"/>
  <c r="H3" i="4"/>
  <c r="H2" i="4"/>
  <c r="F2" i="5" l="1"/>
</calcChain>
</file>

<file path=xl/sharedStrings.xml><?xml version="1.0" encoding="utf-8"?>
<sst xmlns="http://schemas.openxmlformats.org/spreadsheetml/2006/main" count="221" uniqueCount="52">
  <si>
    <t>Pit</t>
  </si>
  <si>
    <t>Horizon</t>
  </si>
  <si>
    <t>Top depth</t>
  </si>
  <si>
    <t>Bottom depth</t>
  </si>
  <si>
    <t>Weight</t>
  </si>
  <si>
    <t>Oa</t>
  </si>
  <si>
    <t>E</t>
  </si>
  <si>
    <t>Horizon no</t>
  </si>
  <si>
    <t>Split number</t>
  </si>
  <si>
    <t>Split</t>
  </si>
  <si>
    <t>N</t>
  </si>
  <si>
    <t>Y</t>
  </si>
  <si>
    <t>Kinsman</t>
  </si>
  <si>
    <t>Rangeley</t>
  </si>
  <si>
    <t>Ammonoosuc</t>
  </si>
  <si>
    <t>Other</t>
  </si>
  <si>
    <t>Bhs</t>
  </si>
  <si>
    <t>BC</t>
  </si>
  <si>
    <t>D1</t>
  </si>
  <si>
    <t>D2</t>
  </si>
  <si>
    <t>Inc</t>
  </si>
  <si>
    <t>Oriented</t>
  </si>
  <si>
    <t>Approx. horizon</t>
  </si>
  <si>
    <t>Horizon no.</t>
  </si>
  <si>
    <t>Bulk/Ind</t>
  </si>
  <si>
    <t>TS</t>
  </si>
  <si>
    <t>Elemental</t>
  </si>
  <si>
    <t>Comment</t>
  </si>
  <si>
    <t>Elem</t>
  </si>
  <si>
    <t>-</t>
  </si>
  <si>
    <t>Oi</t>
  </si>
  <si>
    <t>Oe</t>
  </si>
  <si>
    <t>A</t>
  </si>
  <si>
    <t>C</t>
  </si>
  <si>
    <t>Type</t>
  </si>
  <si>
    <t>Lithology</t>
  </si>
  <si>
    <t>Rock core</t>
  </si>
  <si>
    <t>86_3_W3.2</t>
  </si>
  <si>
    <t>Name</t>
  </si>
  <si>
    <t>RF1</t>
  </si>
  <si>
    <t>Ind</t>
  </si>
  <si>
    <t xml:space="preserve">Not in column </t>
  </si>
  <si>
    <t>RF2</t>
  </si>
  <si>
    <t>RF6</t>
  </si>
  <si>
    <t>RF5</t>
  </si>
  <si>
    <t>RF7</t>
  </si>
  <si>
    <t>Not in column; extremely weird rock, maybe not Kinsman; they fucked up thin section a bit</t>
  </si>
  <si>
    <t>Not in column; strange chemistry</t>
  </si>
  <si>
    <t>Perhaps Rangeley</t>
  </si>
  <si>
    <t>Not in column; weight +/- 50 g</t>
  </si>
  <si>
    <t>RF8</t>
  </si>
  <si>
    <t>RF9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</si>
</sst>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C6BE-CE26-E241-BD79-145B933B20E3}">
  <dimension ref="A1:J13"/>
  <sheetViews>
    <sheetView workbookViewId="0">
      <selection activeCell="J13" sqref="J13"/>
    </sheetView>
  </sheetViews>
  <sheetFormatPr baseColWidth="10" defaultRowHeight="16" x14ac:dyDescent="0.2"/>
  <cols>
    <col min="5" max="5" width="12.83203125" customWidth="1"/>
    <col min="7" max="7" width="12.5" bestFit="1" customWidth="1"/>
  </cols>
  <sheetData>
    <row r="1" spans="1:10" x14ac:dyDescent="0.2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2</v>
      </c>
      <c r="G1" t="s">
        <v>3</v>
      </c>
      <c r="H1" t="s">
        <v>4</v>
      </c>
      <c r="I1" t="s">
        <v>25</v>
      </c>
      <c r="J1" t="s">
        <v>28</v>
      </c>
    </row>
    <row r="2" spans="1:10" x14ac:dyDescent="0.2">
      <c r="A2" t="s">
        <v>37</v>
      </c>
      <c r="B2" t="s">
        <v>30</v>
      </c>
      <c r="F2">
        <v>0</v>
      </c>
      <c r="G2">
        <v>4</v>
      </c>
    </row>
    <row r="3" spans="1:10" x14ac:dyDescent="0.2">
      <c r="A3" t="s">
        <v>37</v>
      </c>
      <c r="B3" t="s">
        <v>31</v>
      </c>
      <c r="F3">
        <v>4</v>
      </c>
      <c r="G3">
        <v>7</v>
      </c>
    </row>
    <row r="4" spans="1:10" x14ac:dyDescent="0.2">
      <c r="A4" t="s">
        <v>37</v>
      </c>
      <c r="B4" t="s">
        <v>5</v>
      </c>
      <c r="D4" t="s">
        <v>10</v>
      </c>
      <c r="F4">
        <v>7</v>
      </c>
      <c r="G4">
        <v>12</v>
      </c>
      <c r="J4" t="s">
        <v>11</v>
      </c>
    </row>
    <row r="5" spans="1:10" x14ac:dyDescent="0.2">
      <c r="A5" t="s">
        <v>37</v>
      </c>
      <c r="B5" t="s">
        <v>32</v>
      </c>
      <c r="D5" t="s">
        <v>10</v>
      </c>
      <c r="F5">
        <v>12</v>
      </c>
      <c r="G5">
        <v>17</v>
      </c>
      <c r="J5" t="s">
        <v>11</v>
      </c>
    </row>
    <row r="6" spans="1:10" x14ac:dyDescent="0.2">
      <c r="A6" t="s">
        <v>37</v>
      </c>
      <c r="B6" t="s">
        <v>16</v>
      </c>
      <c r="C6">
        <v>1</v>
      </c>
      <c r="D6" t="s">
        <v>10</v>
      </c>
      <c r="F6">
        <v>17</v>
      </c>
      <c r="G6">
        <v>20</v>
      </c>
      <c r="J6" t="s">
        <v>11</v>
      </c>
    </row>
    <row r="7" spans="1:10" x14ac:dyDescent="0.2">
      <c r="A7" t="s">
        <v>37</v>
      </c>
      <c r="B7" t="s">
        <v>16</v>
      </c>
      <c r="C7">
        <v>2</v>
      </c>
      <c r="D7" t="s">
        <v>10</v>
      </c>
      <c r="F7">
        <v>20</v>
      </c>
      <c r="G7">
        <v>34</v>
      </c>
    </row>
    <row r="8" spans="1:10" x14ac:dyDescent="0.2">
      <c r="A8" t="s">
        <v>37</v>
      </c>
      <c r="B8" t="s">
        <v>16</v>
      </c>
      <c r="C8">
        <v>2</v>
      </c>
      <c r="D8" t="s">
        <v>11</v>
      </c>
      <c r="E8">
        <v>1</v>
      </c>
      <c r="F8">
        <v>20</v>
      </c>
      <c r="G8">
        <v>27</v>
      </c>
      <c r="J8" t="s">
        <v>11</v>
      </c>
    </row>
    <row r="9" spans="1:10" x14ac:dyDescent="0.2">
      <c r="A9" t="s">
        <v>37</v>
      </c>
      <c r="B9" t="s">
        <v>16</v>
      </c>
      <c r="C9">
        <v>2</v>
      </c>
      <c r="D9" t="s">
        <v>11</v>
      </c>
      <c r="E9">
        <v>2</v>
      </c>
      <c r="F9">
        <v>27</v>
      </c>
      <c r="G9">
        <v>34</v>
      </c>
      <c r="J9" t="s">
        <v>11</v>
      </c>
    </row>
    <row r="10" spans="1:10" x14ac:dyDescent="0.2">
      <c r="A10" t="s">
        <v>37</v>
      </c>
      <c r="B10" t="s">
        <v>16</v>
      </c>
      <c r="C10">
        <v>3</v>
      </c>
      <c r="D10" t="s">
        <v>10</v>
      </c>
      <c r="F10">
        <v>34</v>
      </c>
      <c r="G10">
        <v>49</v>
      </c>
    </row>
    <row r="11" spans="1:10" x14ac:dyDescent="0.2">
      <c r="A11" t="s">
        <v>37</v>
      </c>
      <c r="B11" t="s">
        <v>16</v>
      </c>
      <c r="C11">
        <v>3</v>
      </c>
      <c r="D11" t="s">
        <v>11</v>
      </c>
      <c r="E11">
        <v>1</v>
      </c>
      <c r="F11">
        <v>34</v>
      </c>
      <c r="G11">
        <v>41</v>
      </c>
      <c r="J11" t="s">
        <v>11</v>
      </c>
    </row>
    <row r="12" spans="1:10" x14ac:dyDescent="0.2">
      <c r="A12" t="s">
        <v>37</v>
      </c>
      <c r="B12" t="s">
        <v>16</v>
      </c>
      <c r="C12">
        <v>3</v>
      </c>
      <c r="D12" t="s">
        <v>11</v>
      </c>
      <c r="E12">
        <v>2</v>
      </c>
      <c r="F12">
        <v>41</v>
      </c>
      <c r="G12">
        <v>49</v>
      </c>
      <c r="J12" t="s">
        <v>11</v>
      </c>
    </row>
    <row r="13" spans="1:10" x14ac:dyDescent="0.2">
      <c r="A13" t="s">
        <v>37</v>
      </c>
      <c r="B13" t="s">
        <v>33</v>
      </c>
      <c r="D13" t="s">
        <v>10</v>
      </c>
      <c r="F13">
        <v>49</v>
      </c>
      <c r="G13">
        <v>50</v>
      </c>
      <c r="H13" t="s">
        <v>29</v>
      </c>
      <c r="I13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A9BC-2B9C-8C41-AD8C-26A62576A819}">
  <dimension ref="A1:H24"/>
  <sheetViews>
    <sheetView workbookViewId="0">
      <selection activeCell="A2" sqref="A2:A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2</v>
      </c>
      <c r="G1" t="s">
        <v>3</v>
      </c>
      <c r="H1" t="s">
        <v>4</v>
      </c>
    </row>
    <row r="2" spans="1:8" x14ac:dyDescent="0.2">
      <c r="A2" t="s">
        <v>37</v>
      </c>
      <c r="B2" t="s">
        <v>30</v>
      </c>
      <c r="F2">
        <v>0</v>
      </c>
      <c r="G2">
        <v>4</v>
      </c>
    </row>
    <row r="3" spans="1:8" x14ac:dyDescent="0.2">
      <c r="A3" t="s">
        <v>37</v>
      </c>
      <c r="B3" t="s">
        <v>31</v>
      </c>
      <c r="F3">
        <v>4</v>
      </c>
      <c r="G3">
        <v>7</v>
      </c>
    </row>
    <row r="4" spans="1:8" x14ac:dyDescent="0.2">
      <c r="A4" t="s">
        <v>37</v>
      </c>
      <c r="B4" t="s">
        <v>5</v>
      </c>
      <c r="D4" t="s">
        <v>10</v>
      </c>
      <c r="F4">
        <v>7</v>
      </c>
      <c r="G4">
        <v>12</v>
      </c>
    </row>
    <row r="5" spans="1:8" x14ac:dyDescent="0.2">
      <c r="A5" t="s">
        <v>37</v>
      </c>
      <c r="B5" t="s">
        <v>32</v>
      </c>
      <c r="D5" t="s">
        <v>10</v>
      </c>
      <c r="F5">
        <v>12</v>
      </c>
      <c r="G5">
        <v>17</v>
      </c>
    </row>
    <row r="6" spans="1:8" x14ac:dyDescent="0.2">
      <c r="A6" t="s">
        <v>37</v>
      </c>
      <c r="B6" t="s">
        <v>16</v>
      </c>
      <c r="C6">
        <v>1</v>
      </c>
      <c r="D6" t="s">
        <v>10</v>
      </c>
      <c r="F6">
        <v>17</v>
      </c>
      <c r="G6">
        <v>20</v>
      </c>
    </row>
    <row r="7" spans="1:8" x14ac:dyDescent="0.2">
      <c r="A7" t="s">
        <v>37</v>
      </c>
      <c r="B7" t="s">
        <v>16</v>
      </c>
      <c r="C7">
        <v>2</v>
      </c>
      <c r="D7" t="s">
        <v>10</v>
      </c>
      <c r="F7">
        <v>20</v>
      </c>
      <c r="G7">
        <v>34</v>
      </c>
    </row>
    <row r="8" spans="1:8" x14ac:dyDescent="0.2">
      <c r="A8" t="s">
        <v>37</v>
      </c>
      <c r="B8" t="s">
        <v>16</v>
      </c>
      <c r="C8">
        <v>2</v>
      </c>
      <c r="D8" t="s">
        <v>11</v>
      </c>
      <c r="E8">
        <v>1</v>
      </c>
      <c r="F8">
        <v>20</v>
      </c>
      <c r="G8">
        <v>27</v>
      </c>
    </row>
    <row r="9" spans="1:8" x14ac:dyDescent="0.2">
      <c r="A9" t="s">
        <v>37</v>
      </c>
      <c r="B9" t="s">
        <v>16</v>
      </c>
      <c r="C9">
        <v>2</v>
      </c>
      <c r="D9" t="s">
        <v>11</v>
      </c>
      <c r="E9">
        <v>2</v>
      </c>
      <c r="F9">
        <v>27</v>
      </c>
      <c r="G9">
        <v>34</v>
      </c>
    </row>
    <row r="10" spans="1:8" x14ac:dyDescent="0.2">
      <c r="A10" t="s">
        <v>37</v>
      </c>
      <c r="B10" t="s">
        <v>16</v>
      </c>
      <c r="C10">
        <v>3</v>
      </c>
      <c r="D10" t="s">
        <v>10</v>
      </c>
      <c r="F10">
        <v>34</v>
      </c>
      <c r="G10">
        <v>49</v>
      </c>
    </row>
    <row r="11" spans="1:8" x14ac:dyDescent="0.2">
      <c r="A11" t="s">
        <v>37</v>
      </c>
      <c r="B11" t="s">
        <v>16</v>
      </c>
      <c r="C11">
        <v>3</v>
      </c>
      <c r="D11" t="s">
        <v>11</v>
      </c>
      <c r="E11">
        <v>1</v>
      </c>
      <c r="F11">
        <v>34</v>
      </c>
      <c r="G11">
        <v>41</v>
      </c>
    </row>
    <row r="12" spans="1:8" x14ac:dyDescent="0.2">
      <c r="A12" t="s">
        <v>37</v>
      </c>
      <c r="B12" t="s">
        <v>16</v>
      </c>
      <c r="C12">
        <v>3</v>
      </c>
      <c r="D12" t="s">
        <v>11</v>
      </c>
      <c r="E12">
        <v>2</v>
      </c>
      <c r="F12">
        <v>41</v>
      </c>
      <c r="G12">
        <v>49</v>
      </c>
    </row>
    <row r="13" spans="1:8" x14ac:dyDescent="0.2">
      <c r="A13" t="s">
        <v>37</v>
      </c>
      <c r="B13" t="s">
        <v>33</v>
      </c>
      <c r="D13" t="s">
        <v>10</v>
      </c>
      <c r="F13">
        <v>49</v>
      </c>
      <c r="G13">
        <v>50</v>
      </c>
    </row>
    <row r="14" spans="1:8" x14ac:dyDescent="0.2">
      <c r="B14" s="2"/>
      <c r="C14" s="1"/>
      <c r="D14" s="1"/>
      <c r="E14" s="1"/>
      <c r="F14" s="1"/>
      <c r="G14" s="1"/>
    </row>
    <row r="16" spans="1:8" x14ac:dyDescent="0.2">
      <c r="A16" s="1"/>
      <c r="B16" s="2"/>
      <c r="C16" s="1"/>
      <c r="D16" s="1"/>
      <c r="E16" s="1"/>
      <c r="F16" s="1"/>
      <c r="G16" s="1"/>
    </row>
    <row r="17" spans="1:7" x14ac:dyDescent="0.2">
      <c r="A17" s="1"/>
      <c r="B17" s="2"/>
      <c r="C17" s="1"/>
      <c r="D17" s="1"/>
      <c r="E17" s="1"/>
      <c r="F17" s="1"/>
      <c r="G17" s="1"/>
    </row>
    <row r="18" spans="1:7" x14ac:dyDescent="0.2">
      <c r="A18" s="1"/>
      <c r="B18" s="2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2"/>
      <c r="C21" s="1"/>
      <c r="D21" s="1"/>
      <c r="E21" s="1"/>
      <c r="F21" s="1"/>
      <c r="G21" s="1"/>
    </row>
    <row r="22" spans="1:7" x14ac:dyDescent="0.2">
      <c r="A22" s="1"/>
      <c r="B22" s="2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D24" s="1"/>
      <c r="F24" s="1"/>
      <c r="G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B92A-15D7-094E-A7CC-617242F75209}">
  <dimension ref="A1:S24"/>
  <sheetViews>
    <sheetView workbookViewId="0">
      <selection activeCell="I15" sqref="I15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2</v>
      </c>
      <c r="G1" t="s">
        <v>3</v>
      </c>
      <c r="H1" t="s">
        <v>4</v>
      </c>
    </row>
    <row r="2" spans="1:19" x14ac:dyDescent="0.2">
      <c r="A2" t="s">
        <v>37</v>
      </c>
      <c r="B2" t="s">
        <v>5</v>
      </c>
      <c r="D2" t="s">
        <v>10</v>
      </c>
      <c r="F2">
        <v>4</v>
      </c>
      <c r="G2">
        <v>9</v>
      </c>
    </row>
    <row r="3" spans="1:19" x14ac:dyDescent="0.2">
      <c r="A3" t="s">
        <v>37</v>
      </c>
      <c r="B3" t="s">
        <v>6</v>
      </c>
      <c r="D3" t="s">
        <v>10</v>
      </c>
      <c r="F3">
        <v>9</v>
      </c>
      <c r="G3">
        <v>15</v>
      </c>
    </row>
    <row r="4" spans="1:19" x14ac:dyDescent="0.2">
      <c r="A4" t="s">
        <v>37</v>
      </c>
      <c r="B4" t="s">
        <v>16</v>
      </c>
      <c r="C4">
        <v>1</v>
      </c>
      <c r="D4" t="s">
        <v>10</v>
      </c>
      <c r="F4">
        <v>15</v>
      </c>
      <c r="G4">
        <v>20</v>
      </c>
    </row>
    <row r="5" spans="1:19" x14ac:dyDescent="0.2">
      <c r="A5" t="s">
        <v>37</v>
      </c>
      <c r="B5" t="s">
        <v>16</v>
      </c>
      <c r="C5">
        <v>2</v>
      </c>
      <c r="D5" t="s">
        <v>10</v>
      </c>
      <c r="F5">
        <v>20</v>
      </c>
      <c r="G5">
        <v>46</v>
      </c>
    </row>
    <row r="6" spans="1:19" x14ac:dyDescent="0.2">
      <c r="A6" t="s">
        <v>37</v>
      </c>
      <c r="B6" t="s">
        <v>16</v>
      </c>
      <c r="C6">
        <v>2</v>
      </c>
      <c r="D6" t="s">
        <v>11</v>
      </c>
      <c r="E6">
        <v>1</v>
      </c>
      <c r="F6">
        <v>20</v>
      </c>
      <c r="G6">
        <v>28</v>
      </c>
    </row>
    <row r="7" spans="1:19" x14ac:dyDescent="0.2">
      <c r="A7" t="s">
        <v>37</v>
      </c>
      <c r="B7" t="s">
        <v>16</v>
      </c>
      <c r="C7">
        <v>2</v>
      </c>
      <c r="D7" t="s">
        <v>11</v>
      </c>
      <c r="E7">
        <v>2</v>
      </c>
      <c r="F7">
        <v>28</v>
      </c>
      <c r="G7">
        <v>36</v>
      </c>
    </row>
    <row r="8" spans="1:19" x14ac:dyDescent="0.2">
      <c r="A8" t="s">
        <v>37</v>
      </c>
      <c r="B8" t="s">
        <v>16</v>
      </c>
      <c r="C8">
        <v>2</v>
      </c>
      <c r="D8" t="s">
        <v>11</v>
      </c>
      <c r="E8">
        <v>3</v>
      </c>
      <c r="F8">
        <v>36</v>
      </c>
      <c r="G8">
        <v>46</v>
      </c>
    </row>
    <row r="9" spans="1:19" x14ac:dyDescent="0.2">
      <c r="A9" t="s">
        <v>37</v>
      </c>
      <c r="B9" t="s">
        <v>17</v>
      </c>
      <c r="D9" t="s">
        <v>10</v>
      </c>
      <c r="F9">
        <v>46</v>
      </c>
      <c r="G9">
        <v>75</v>
      </c>
    </row>
    <row r="10" spans="1:19" x14ac:dyDescent="0.2">
      <c r="A10" t="s">
        <v>37</v>
      </c>
      <c r="B10" t="s">
        <v>17</v>
      </c>
      <c r="C10">
        <v>1</v>
      </c>
      <c r="D10" t="s">
        <v>11</v>
      </c>
      <c r="E10">
        <v>1</v>
      </c>
      <c r="F10">
        <v>46</v>
      </c>
      <c r="G10">
        <v>55</v>
      </c>
    </row>
    <row r="11" spans="1:19" x14ac:dyDescent="0.2">
      <c r="A11" t="s">
        <v>37</v>
      </c>
      <c r="B11" t="s">
        <v>17</v>
      </c>
      <c r="C11">
        <v>2</v>
      </c>
      <c r="D11" t="s">
        <v>11</v>
      </c>
      <c r="E11">
        <v>2</v>
      </c>
      <c r="F11">
        <v>55</v>
      </c>
      <c r="G11">
        <v>75</v>
      </c>
    </row>
    <row r="12" spans="1:19" x14ac:dyDescent="0.2">
      <c r="A12" t="s">
        <v>37</v>
      </c>
      <c r="B12" s="2" t="s">
        <v>18</v>
      </c>
      <c r="C12" s="1"/>
      <c r="D12" s="1" t="s">
        <v>10</v>
      </c>
      <c r="E12" s="1"/>
      <c r="F12" s="1">
        <v>105</v>
      </c>
      <c r="G12" s="1">
        <v>120</v>
      </c>
    </row>
    <row r="13" spans="1:19" x14ac:dyDescent="0.2">
      <c r="A13" t="s">
        <v>37</v>
      </c>
      <c r="B13" s="2" t="s">
        <v>19</v>
      </c>
      <c r="C13" s="1"/>
      <c r="D13" s="1" t="s">
        <v>10</v>
      </c>
      <c r="E13" s="1"/>
      <c r="F13" s="1">
        <v>160</v>
      </c>
      <c r="G13" s="1">
        <v>180</v>
      </c>
      <c r="M13" s="1"/>
      <c r="N13" s="2"/>
      <c r="O13" s="1"/>
      <c r="P13" s="1"/>
      <c r="Q13" s="1"/>
      <c r="R13" s="1"/>
      <c r="S13" s="1"/>
    </row>
    <row r="14" spans="1:19" x14ac:dyDescent="0.2">
      <c r="B14" s="2"/>
      <c r="C14" s="1"/>
      <c r="D14" s="1"/>
      <c r="E14" s="1"/>
      <c r="F14" s="1"/>
      <c r="G14" s="1"/>
      <c r="M14" s="1"/>
      <c r="N14" s="2"/>
      <c r="O14" s="1"/>
      <c r="P14" s="1"/>
      <c r="Q14" s="1"/>
      <c r="R14" s="1"/>
      <c r="S14" s="1"/>
    </row>
    <row r="15" spans="1:19" x14ac:dyDescent="0.2">
      <c r="M15" s="1"/>
      <c r="N15" s="2"/>
      <c r="O15" s="1"/>
      <c r="P15" s="1"/>
      <c r="Q15" s="1"/>
      <c r="R15" s="1"/>
      <c r="S15" s="1"/>
    </row>
    <row r="16" spans="1:19" x14ac:dyDescent="0.2">
      <c r="A16" s="1"/>
      <c r="B16" s="2"/>
      <c r="C16" s="1"/>
      <c r="D16" s="1"/>
      <c r="E16" s="1"/>
      <c r="F16" s="1"/>
      <c r="G16" s="1"/>
      <c r="M16" s="1"/>
      <c r="N16" s="1"/>
      <c r="O16" s="1"/>
      <c r="P16" s="1"/>
      <c r="Q16" s="1"/>
      <c r="R16" s="1"/>
      <c r="S16" s="1"/>
    </row>
    <row r="17" spans="1:19" x14ac:dyDescent="0.2">
      <c r="A17" s="1"/>
      <c r="B17" s="2"/>
      <c r="C17" s="1"/>
      <c r="D17" s="1"/>
      <c r="E17" s="1"/>
      <c r="F17" s="1"/>
      <c r="G17" s="1"/>
      <c r="M17" s="1"/>
      <c r="N17" s="1"/>
      <c r="O17" s="1"/>
      <c r="P17" s="1"/>
      <c r="Q17" s="1"/>
      <c r="R17" s="1"/>
      <c r="S17" s="1"/>
    </row>
    <row r="18" spans="1:19" x14ac:dyDescent="0.2">
      <c r="A18" s="1"/>
      <c r="B18" s="2"/>
      <c r="C18" s="1"/>
      <c r="D18" s="1"/>
      <c r="E18" s="1"/>
      <c r="F18" s="1"/>
      <c r="G18" s="1"/>
      <c r="M18" s="1"/>
      <c r="N18" s="2"/>
      <c r="O18" s="1"/>
      <c r="P18" s="1"/>
      <c r="Q18" s="1"/>
      <c r="R18" s="1"/>
      <c r="S18" s="1"/>
    </row>
    <row r="19" spans="1:19" x14ac:dyDescent="0.2">
      <c r="A19" s="1"/>
      <c r="B19" s="1"/>
      <c r="C19" s="1"/>
      <c r="D19" s="1"/>
      <c r="E19" s="1"/>
      <c r="F19" s="1"/>
      <c r="G19" s="1"/>
      <c r="M19" s="1"/>
      <c r="N19" s="2"/>
      <c r="O19" s="1"/>
      <c r="P19" s="1"/>
      <c r="Q19" s="1"/>
      <c r="R19" s="1"/>
      <c r="S19" s="1"/>
    </row>
    <row r="20" spans="1:19" x14ac:dyDescent="0.2">
      <c r="A20" s="1"/>
      <c r="B20" s="1"/>
      <c r="C20" s="1"/>
      <c r="D20" s="1"/>
      <c r="E20" s="1"/>
      <c r="F20" s="1"/>
      <c r="G20" s="1"/>
      <c r="M20" s="1"/>
      <c r="N20" s="1"/>
      <c r="O20" s="1"/>
      <c r="P20" s="1"/>
      <c r="Q20" s="1"/>
      <c r="R20" s="1"/>
      <c r="S20" s="1"/>
    </row>
    <row r="21" spans="1:19" x14ac:dyDescent="0.2">
      <c r="A21" s="1"/>
      <c r="B21" s="2"/>
      <c r="C21" s="1"/>
      <c r="D21" s="1"/>
      <c r="E21" s="1"/>
      <c r="F21" s="1"/>
      <c r="G21" s="1"/>
    </row>
    <row r="22" spans="1:19" x14ac:dyDescent="0.2">
      <c r="A22" s="1"/>
      <c r="B22" s="2"/>
      <c r="C22" s="1"/>
      <c r="D22" s="1"/>
      <c r="E22" s="1"/>
      <c r="F22" s="1"/>
      <c r="G22" s="1"/>
    </row>
    <row r="23" spans="1:19" x14ac:dyDescent="0.2">
      <c r="A23" s="1"/>
      <c r="B23" s="1"/>
      <c r="C23" s="1"/>
      <c r="D23" s="1"/>
      <c r="E23" s="1"/>
      <c r="F23" s="1"/>
      <c r="G23" s="1"/>
    </row>
    <row r="24" spans="1:19" x14ac:dyDescent="0.2">
      <c r="A24" s="1"/>
      <c r="B24" s="1"/>
      <c r="D24" s="1"/>
      <c r="F24" s="1"/>
      <c r="G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E59C-420E-B646-B605-EC80CA6F5768}">
  <dimension ref="A1:P8"/>
  <sheetViews>
    <sheetView tabSelected="1" workbookViewId="0">
      <selection activeCell="C11" sqref="C11"/>
    </sheetView>
  </sheetViews>
  <sheetFormatPr baseColWidth="10" defaultRowHeight="16" x14ac:dyDescent="0.2"/>
  <cols>
    <col min="4" max="4" width="14.1640625" customWidth="1"/>
  </cols>
  <sheetData>
    <row r="1" spans="1:16" x14ac:dyDescent="0.2">
      <c r="A1" t="s">
        <v>0</v>
      </c>
      <c r="B1" t="s">
        <v>20</v>
      </c>
      <c r="C1" t="s">
        <v>22</v>
      </c>
      <c r="D1" t="s">
        <v>23</v>
      </c>
      <c r="E1" t="s">
        <v>2</v>
      </c>
      <c r="F1" t="s">
        <v>3</v>
      </c>
      <c r="G1" t="s">
        <v>21</v>
      </c>
      <c r="H1" t="s">
        <v>4</v>
      </c>
      <c r="I1" t="s">
        <v>24</v>
      </c>
      <c r="J1" t="s">
        <v>12</v>
      </c>
      <c r="K1" t="s">
        <v>13</v>
      </c>
      <c r="L1" t="s">
        <v>14</v>
      </c>
      <c r="M1" t="s">
        <v>15</v>
      </c>
      <c r="N1" t="s">
        <v>25</v>
      </c>
      <c r="O1" t="s">
        <v>26</v>
      </c>
      <c r="P1" t="s">
        <v>27</v>
      </c>
    </row>
    <row r="2" spans="1:16" x14ac:dyDescent="0.2">
      <c r="A2" t="s">
        <v>37</v>
      </c>
      <c r="B2" t="s">
        <v>39</v>
      </c>
      <c r="C2" t="s">
        <v>16</v>
      </c>
      <c r="D2">
        <v>2</v>
      </c>
      <c r="E2">
        <v>25</v>
      </c>
      <c r="F2">
        <v>29</v>
      </c>
      <c r="G2" t="s">
        <v>11</v>
      </c>
      <c r="H2">
        <f>255.3+171.2+439.3</f>
        <v>865.8</v>
      </c>
      <c r="I2" t="s">
        <v>40</v>
      </c>
      <c r="J2">
        <f>255.25+171.21+439.3</f>
        <v>865.76</v>
      </c>
      <c r="N2" t="s">
        <v>11</v>
      </c>
      <c r="O2" t="s">
        <v>11</v>
      </c>
      <c r="P2" t="s">
        <v>46</v>
      </c>
    </row>
    <row r="3" spans="1:16" x14ac:dyDescent="0.2">
      <c r="A3" t="s">
        <v>37</v>
      </c>
      <c r="B3" t="s">
        <v>42</v>
      </c>
      <c r="C3" t="s">
        <v>16</v>
      </c>
      <c r="D3">
        <v>2</v>
      </c>
      <c r="E3">
        <v>30</v>
      </c>
      <c r="F3">
        <v>36</v>
      </c>
      <c r="G3" t="s">
        <v>11</v>
      </c>
      <c r="H3">
        <f>103.6 + 232.7</f>
        <v>336.29999999999995</v>
      </c>
      <c r="I3" t="s">
        <v>40</v>
      </c>
      <c r="J3">
        <v>336.3</v>
      </c>
      <c r="N3" t="s">
        <v>11</v>
      </c>
      <c r="O3" t="s">
        <v>11</v>
      </c>
      <c r="P3" t="s">
        <v>41</v>
      </c>
    </row>
    <row r="4" spans="1:16" x14ac:dyDescent="0.2">
      <c r="A4" t="s">
        <v>37</v>
      </c>
      <c r="B4" t="s">
        <v>50</v>
      </c>
      <c r="C4" t="s">
        <v>16</v>
      </c>
      <c r="D4">
        <v>3</v>
      </c>
      <c r="E4">
        <v>40</v>
      </c>
      <c r="F4">
        <v>44</v>
      </c>
      <c r="G4" t="s">
        <v>11</v>
      </c>
      <c r="H4">
        <f>609.4+123.1</f>
        <v>732.5</v>
      </c>
      <c r="I4" t="s">
        <v>40</v>
      </c>
      <c r="J4">
        <v>732.5</v>
      </c>
      <c r="N4" t="s">
        <v>11</v>
      </c>
      <c r="O4" t="s">
        <v>11</v>
      </c>
      <c r="P4" t="s">
        <v>47</v>
      </c>
    </row>
    <row r="5" spans="1:16" x14ac:dyDescent="0.2">
      <c r="A5" t="s">
        <v>37</v>
      </c>
      <c r="B5" t="s">
        <v>51</v>
      </c>
      <c r="C5" t="s">
        <v>16</v>
      </c>
      <c r="D5">
        <v>1</v>
      </c>
      <c r="E5">
        <v>18</v>
      </c>
      <c r="F5">
        <v>21</v>
      </c>
      <c r="G5" t="s">
        <v>11</v>
      </c>
      <c r="H5">
        <v>243.1</v>
      </c>
      <c r="I5" t="s">
        <v>40</v>
      </c>
      <c r="K5">
        <v>243.1</v>
      </c>
      <c r="N5" t="s">
        <v>11</v>
      </c>
      <c r="O5" t="s">
        <v>11</v>
      </c>
    </row>
    <row r="6" spans="1:16" x14ac:dyDescent="0.2">
      <c r="A6" t="s">
        <v>37</v>
      </c>
      <c r="B6" t="s">
        <v>43</v>
      </c>
      <c r="C6" t="s">
        <v>16</v>
      </c>
      <c r="D6">
        <v>3</v>
      </c>
      <c r="E6">
        <v>41</v>
      </c>
      <c r="F6">
        <v>45</v>
      </c>
      <c r="G6" t="s">
        <v>11</v>
      </c>
      <c r="H6">
        <v>705.7</v>
      </c>
      <c r="I6" t="s">
        <v>40</v>
      </c>
      <c r="J6">
        <v>705.7</v>
      </c>
      <c r="N6" t="s">
        <v>11</v>
      </c>
      <c r="O6" t="s">
        <v>11</v>
      </c>
      <c r="P6" t="s">
        <v>41</v>
      </c>
    </row>
    <row r="7" spans="1:16" x14ac:dyDescent="0.2">
      <c r="A7" t="s">
        <v>37</v>
      </c>
      <c r="B7" t="s">
        <v>44</v>
      </c>
      <c r="C7" t="s">
        <v>32</v>
      </c>
      <c r="E7">
        <v>4</v>
      </c>
      <c r="F7">
        <v>16</v>
      </c>
      <c r="G7" t="s">
        <v>11</v>
      </c>
      <c r="H7">
        <f>541.5 + 1166.2 + 2520.1</f>
        <v>4227.8</v>
      </c>
      <c r="I7" t="s">
        <v>40</v>
      </c>
      <c r="J7">
        <f>4227.8</f>
        <v>4227.8</v>
      </c>
      <c r="N7" t="s">
        <v>11</v>
      </c>
      <c r="O7" t="s">
        <v>11</v>
      </c>
      <c r="P7" t="s">
        <v>48</v>
      </c>
    </row>
    <row r="8" spans="1:16" x14ac:dyDescent="0.2">
      <c r="A8" t="s">
        <v>37</v>
      </c>
      <c r="B8" t="s">
        <v>45</v>
      </c>
      <c r="C8" t="s">
        <v>16</v>
      </c>
      <c r="D8">
        <v>2</v>
      </c>
      <c r="E8">
        <v>24</v>
      </c>
      <c r="F8">
        <v>34</v>
      </c>
      <c r="G8" t="s">
        <v>11</v>
      </c>
      <c r="H8">
        <f>1049+(36.2*6)</f>
        <v>1266.2</v>
      </c>
      <c r="I8" t="s">
        <v>40</v>
      </c>
      <c r="J8">
        <v>1266.2</v>
      </c>
      <c r="N8" t="s">
        <v>11</v>
      </c>
      <c r="O8" t="s">
        <v>11</v>
      </c>
      <c r="P8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9D38-260C-2448-A11C-C9CA6AD48DBE}">
  <dimension ref="A1:H9"/>
  <sheetViews>
    <sheetView workbookViewId="0">
      <selection activeCell="I1" sqref="I1:I1048576"/>
    </sheetView>
  </sheetViews>
  <sheetFormatPr baseColWidth="10" defaultRowHeight="16" x14ac:dyDescent="0.2"/>
  <sheetData>
    <row r="1" spans="1:8" x14ac:dyDescent="0.2">
      <c r="A1" s="3" t="s">
        <v>0</v>
      </c>
      <c r="B1" s="3" t="s">
        <v>38</v>
      </c>
      <c r="C1" s="3" t="s">
        <v>34</v>
      </c>
      <c r="D1" s="3" t="s">
        <v>35</v>
      </c>
      <c r="E1" s="3" t="s">
        <v>2</v>
      </c>
      <c r="F1" s="3" t="s">
        <v>3</v>
      </c>
      <c r="G1" s="3" t="s">
        <v>25</v>
      </c>
      <c r="H1" s="3" t="s">
        <v>26</v>
      </c>
    </row>
    <row r="2" spans="1:8" x14ac:dyDescent="0.2">
      <c r="A2" t="s">
        <v>37</v>
      </c>
      <c r="B2" t="s">
        <v>18</v>
      </c>
      <c r="C2" s="3" t="s">
        <v>36</v>
      </c>
      <c r="D2" s="3"/>
      <c r="E2" s="3">
        <v>30</v>
      </c>
      <c r="F2" s="3">
        <f>E2+39.5</f>
        <v>69.5</v>
      </c>
      <c r="G2" s="1"/>
      <c r="H2" s="1"/>
    </row>
    <row r="3" spans="1:8" x14ac:dyDescent="0.2">
      <c r="C3" s="2"/>
      <c r="D3" s="1"/>
      <c r="E3" s="1"/>
      <c r="F3" s="1"/>
      <c r="G3" s="1"/>
      <c r="H3" s="1"/>
    </row>
    <row r="4" spans="1:8" x14ac:dyDescent="0.2">
      <c r="C4" s="1"/>
      <c r="D4" s="1"/>
      <c r="E4" s="1"/>
      <c r="F4" s="1"/>
      <c r="G4" s="1"/>
      <c r="H4" s="1"/>
    </row>
    <row r="5" spans="1:8" x14ac:dyDescent="0.2">
      <c r="C5" s="1"/>
      <c r="D5" s="1"/>
      <c r="E5" s="1"/>
      <c r="F5" s="1"/>
      <c r="G5" s="1"/>
      <c r="H5" s="1"/>
    </row>
    <row r="6" spans="1:8" x14ac:dyDescent="0.2">
      <c r="C6" s="2"/>
      <c r="D6" s="1"/>
      <c r="E6" s="1"/>
      <c r="F6" s="1"/>
      <c r="G6" s="1"/>
      <c r="H6" s="1"/>
    </row>
    <row r="7" spans="1:8" x14ac:dyDescent="0.2">
      <c r="C7" s="2"/>
      <c r="D7" s="1"/>
      <c r="E7" s="1"/>
      <c r="F7" s="1"/>
      <c r="G7" s="1"/>
      <c r="H7" s="1"/>
    </row>
    <row r="8" spans="1:8" x14ac:dyDescent="0.2">
      <c r="C8" s="1"/>
      <c r="D8" s="1"/>
      <c r="E8" s="1"/>
      <c r="F8" s="1"/>
      <c r="G8" s="1"/>
      <c r="H8" s="1"/>
    </row>
    <row r="9" spans="1:8" x14ac:dyDescent="0.2">
      <c r="C9" s="1"/>
      <c r="E9" s="1"/>
      <c r="G9" s="1"/>
      <c r="H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W3.2_soil</vt:lpstr>
      <vt:lpstr>W3.2_fm_gravel</vt:lpstr>
      <vt:lpstr>W3.2_c_gravel</vt:lpstr>
      <vt:lpstr>W3.2_cf</vt:lpstr>
      <vt:lpstr>W3.2_bedrock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Bower</dc:creator>
  <cp:lastModifiedBy>Jenny Bower</cp:lastModifiedBy>
  <dcterms:created xsi:type="dcterms:W3CDTF">2020-03-13T18:10:39Z</dcterms:created>
  <dcterms:modified xsi:type="dcterms:W3CDTF">2021-03-12T19:45:25Z</dcterms:modified>
</cp:coreProperties>
</file>